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xl/drawings/drawing40.xml" ContentType="application/vnd.openxmlformats-officedocument.drawing+xml"/>
  <Override PartName="/xl/drawings/drawing41.xml" ContentType="application/vnd.openxmlformats-officedocument.drawing+xml"/>
  <Override PartName="/xl/drawings/drawing42.xml" ContentType="application/vnd.openxmlformats-officedocument.drawing+xml"/>
  <Override PartName="/xl/drawings/drawing43.xml" ContentType="application/vnd.openxmlformats-officedocument.drawing+xml"/>
  <Override PartName="/xl/drawings/drawing44.xml" ContentType="application/vnd.openxmlformats-officedocument.drawing+xml"/>
  <Override PartName="/xl/drawings/drawing4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mdsvwpr1524\Trabajo\Produccion\SISPE\Paro y Contratos Excel Web\DEMANDANTES\2024\"/>
    </mc:Choice>
  </mc:AlternateContent>
  <bookViews>
    <workbookView xWindow="0" yWindow="0" windowWidth="19155" windowHeight="8415"/>
  </bookViews>
  <sheets>
    <sheet name="ÍNDICE" sheetId="2" r:id="rId1"/>
    <sheet name="1.1" sheetId="3" r:id="rId2"/>
    <sheet name="1.2" sheetId="4" r:id="rId3"/>
    <sheet name="2.1" sheetId="5" r:id="rId4"/>
    <sheet name="2.2" sheetId="6" r:id="rId5"/>
    <sheet name="2.3" sheetId="7" r:id="rId6"/>
    <sheet name="2.4" sheetId="8" r:id="rId7"/>
    <sheet name="2.5" sheetId="9" r:id="rId8"/>
    <sheet name="2.6" sheetId="10" r:id="rId9"/>
    <sheet name="2.7" sheetId="11" r:id="rId10"/>
    <sheet name="2.8" sheetId="12" r:id="rId11"/>
    <sheet name="2.9" sheetId="13" r:id="rId12"/>
    <sheet name="2.10" sheetId="14" r:id="rId13"/>
    <sheet name="2.11" sheetId="15" r:id="rId14"/>
    <sheet name="2.12" sheetId="16" r:id="rId15"/>
    <sheet name="2.13" sheetId="17" r:id="rId16"/>
    <sheet name="2.14" sheetId="18" r:id="rId17"/>
    <sheet name="2.15" sheetId="19" r:id="rId18"/>
    <sheet name="2.16" sheetId="20" r:id="rId19"/>
    <sheet name="2.17" sheetId="21" r:id="rId20"/>
    <sheet name="2.18" sheetId="22" r:id="rId21"/>
    <sheet name="3.1" sheetId="23" r:id="rId22"/>
    <sheet name="3.2" sheetId="24" r:id="rId23"/>
    <sheet name="4.1" sheetId="25" r:id="rId24"/>
    <sheet name="5.1" sheetId="26" r:id="rId25"/>
    <sheet name="5.2" sheetId="27" r:id="rId26"/>
    <sheet name="5.3" sheetId="28" r:id="rId27"/>
    <sheet name="6.1" sheetId="29" r:id="rId28"/>
    <sheet name="6.2" sheetId="30" r:id="rId29"/>
    <sheet name="6.3" sheetId="31" r:id="rId30"/>
    <sheet name="6.4" sheetId="32" r:id="rId31"/>
    <sheet name="6.5" sheetId="33" r:id="rId32"/>
    <sheet name="7.1" sheetId="34" r:id="rId33"/>
    <sheet name="8.1" sheetId="35" r:id="rId34"/>
    <sheet name="8.2" sheetId="36" r:id="rId35"/>
    <sheet name="9.1" sheetId="37" r:id="rId36"/>
    <sheet name="9.2" sheetId="38" r:id="rId37"/>
    <sheet name="9.3" sheetId="39" r:id="rId38"/>
    <sheet name="9.4" sheetId="40" r:id="rId39"/>
    <sheet name="9.5" sheetId="41" r:id="rId40"/>
    <sheet name="9.6" sheetId="42" r:id="rId41"/>
    <sheet name="9.7" sheetId="43" r:id="rId42"/>
    <sheet name="9.8" sheetId="44" r:id="rId43"/>
    <sheet name="10.1" sheetId="45" r:id="rId44"/>
    <sheet name="NOTAS METODOLÓGICAS" sheetId="46" r:id="rId45"/>
  </sheets>
  <definedNames>
    <definedName name="_xlnm.Print_Area" localSheetId="1">'1.1'!$A$1:$P$79</definedName>
    <definedName name="_xlnm.Print_Area" localSheetId="2">'1.2'!$A$1:$P$78</definedName>
    <definedName name="_xlnm.Print_Area" localSheetId="43">'10.1'!$A$1:$F$30</definedName>
    <definedName name="_xlnm.Print_Area" localSheetId="3">'2.1'!$A$1:$K$68</definedName>
    <definedName name="_xlnm.Print_Area" localSheetId="12">'2.10'!$A$1:$K$122</definedName>
    <definedName name="_xlnm.Print_Area" localSheetId="13">'2.11'!$A$1:$K$69</definedName>
    <definedName name="_xlnm.Print_Area" localSheetId="14">'2.12'!$A$1:$K$50</definedName>
    <definedName name="_xlnm.Print_Area" localSheetId="15">'2.13'!$A$1:$K$76</definedName>
    <definedName name="_xlnm.Print_Area" localSheetId="16">'2.14'!$A$1:$K$40</definedName>
    <definedName name="_xlnm.Print_Area" localSheetId="17">'2.15'!$A$1:$K$34</definedName>
    <definedName name="_xlnm.Print_Area" localSheetId="18">'2.16'!$A$1:$K$31</definedName>
    <definedName name="_xlnm.Print_Area" localSheetId="19">'2.17'!$A$1:$K$34</definedName>
    <definedName name="_xlnm.Print_Area" localSheetId="20">'2.18'!$A$1:$K$23</definedName>
    <definedName name="_xlnm.Print_Area" localSheetId="4">'2.2'!$A$1:$K$69</definedName>
    <definedName name="_xlnm.Print_Area" localSheetId="5">'2.3'!$A$1:$K$50</definedName>
    <definedName name="_xlnm.Print_Area" localSheetId="6">'2.4'!$A$1:$K$87</definedName>
    <definedName name="_xlnm.Print_Area" localSheetId="7">'2.5'!$A$1:$K$35</definedName>
    <definedName name="_xlnm.Print_Area" localSheetId="8">'2.6'!$A$1:$K$64</definedName>
    <definedName name="_xlnm.Print_Area" localSheetId="9">'2.7'!$A$1:$K$50</definedName>
    <definedName name="_xlnm.Print_Area" localSheetId="10">'2.8'!$A$1:$K$108</definedName>
    <definedName name="_xlnm.Print_Area" localSheetId="11">'2.9'!$A$1:$K$67</definedName>
    <definedName name="_xlnm.Print_Area" localSheetId="21">'3.1'!$A$1:$E$39</definedName>
    <definedName name="_xlnm.Print_Area" localSheetId="22">'3.2'!$A$1:$E$43</definedName>
    <definedName name="_xlnm.Print_Area" localSheetId="23">'4.1'!$A$1:$K$199</definedName>
    <definedName name="_xlnm.Print_Area" localSheetId="24">'5.1'!$A$1:$G$107</definedName>
    <definedName name="_xlnm.Print_Area" localSheetId="25">'5.2'!$A$1:$G$32</definedName>
    <definedName name="_xlnm.Print_Area" localSheetId="26">'5.3'!$A$1:$G$22</definedName>
    <definedName name="_xlnm.Print_Area" localSheetId="27">'6.1'!$A$1:$K$112</definedName>
    <definedName name="_xlnm.Print_Area" localSheetId="28">'6.2'!$A$1:$K$111</definedName>
    <definedName name="_xlnm.Print_Area" localSheetId="29">'6.3'!$A$1:$K$111</definedName>
    <definedName name="_xlnm.Print_Area" localSheetId="30">'6.4'!$A$1:$K$68</definedName>
    <definedName name="_xlnm.Print_Area" localSheetId="31">'6.5'!$A$1:$K$41</definedName>
    <definedName name="_xlnm.Print_Area" localSheetId="32">'7.1'!$A$1:$P$48</definedName>
    <definedName name="_xlnm.Print_Area" localSheetId="33">'8.1'!$A$1:$K$56</definedName>
    <definedName name="_xlnm.Print_Area" localSheetId="34">'8.2'!$A$1:$K$121</definedName>
    <definedName name="_xlnm.Print_Area" localSheetId="35">'9.1'!$A$1:$K$246</definedName>
    <definedName name="_xlnm.Print_Area" localSheetId="36">'9.2'!$A$1:$K$248</definedName>
    <definedName name="_xlnm.Print_Area" localSheetId="37">'9.3'!$A$1:$K$249</definedName>
    <definedName name="_xlnm.Print_Area" localSheetId="38">'9.4'!$A$1:$K$251</definedName>
    <definedName name="_xlnm.Print_Area" localSheetId="39">'9.5'!$A$1:$K$251</definedName>
    <definedName name="_xlnm.Print_Area" localSheetId="40">'9.6'!$A$1:$K$252</definedName>
    <definedName name="_xlnm.Print_Area" localSheetId="41">'9.7'!$A$1:$K$253</definedName>
    <definedName name="_xlnm.Print_Area" localSheetId="42">'9.8'!$A$1:$K$252</definedName>
    <definedName name="_xlnm.Print_Area" localSheetId="0">ÍNDICE!$A$1:$C$101</definedName>
    <definedName name="_xlnm.Print_Area" localSheetId="44">'NOTAS METODOLÓGICAS'!$A$1:$H$238</definedName>
    <definedName name="_xlnm.Print_Titles" localSheetId="1">'1.1'!$6:$8</definedName>
    <definedName name="_xlnm.Print_Titles" localSheetId="3">'2.1'!$6:$8</definedName>
    <definedName name="_xlnm.Print_Titles" localSheetId="12">'2.10'!$6:$8</definedName>
    <definedName name="_xlnm.Print_Titles" localSheetId="13">'2.11'!$6:$8</definedName>
    <definedName name="_xlnm.Print_Titles" localSheetId="14">'2.12'!$6:$8</definedName>
    <definedName name="_xlnm.Print_Titles" localSheetId="15">'2.13'!$6:$8</definedName>
    <definedName name="_xlnm.Print_Titles" localSheetId="4">'2.2'!$6:$8</definedName>
    <definedName name="_xlnm.Print_Titles" localSheetId="6">'2.4'!$6:$8</definedName>
    <definedName name="_xlnm.Print_Titles" localSheetId="8">'2.6'!$6:$8</definedName>
    <definedName name="_xlnm.Print_Titles" localSheetId="10">'2.8'!$7:$9</definedName>
    <definedName name="_xlnm.Print_Titles" localSheetId="11">'2.9'!$6:$8</definedName>
    <definedName name="_xlnm.Print_Titles" localSheetId="23">'4.1'!$6:$8</definedName>
    <definedName name="_xlnm.Print_Titles" localSheetId="24">'5.1'!$6:$7</definedName>
    <definedName name="_xlnm.Print_Titles" localSheetId="27">'6.1'!$6:$9</definedName>
    <definedName name="_xlnm.Print_Titles" localSheetId="28">'6.2'!$6:$9</definedName>
    <definedName name="_xlnm.Print_Titles" localSheetId="29">'6.3'!$6:$9</definedName>
    <definedName name="_xlnm.Print_Titles" localSheetId="30">'6.4'!$6:$9</definedName>
    <definedName name="_xlnm.Print_Titles" localSheetId="32">'7.1'!$6:$10</definedName>
    <definedName name="_xlnm.Print_Titles" localSheetId="33">'8.1'!$6:$8</definedName>
    <definedName name="_xlnm.Print_Titles" localSheetId="34">'8.2'!$6:$8</definedName>
    <definedName name="_xlnm.Print_Titles" localSheetId="35">'9.1'!$6:$9</definedName>
    <definedName name="_xlnm.Print_Titles" localSheetId="36">'9.2'!$6:$9</definedName>
    <definedName name="_xlnm.Print_Titles" localSheetId="37">'9.3'!$6:$9</definedName>
    <definedName name="_xlnm.Print_Titles" localSheetId="38">'9.4'!$6:$9</definedName>
    <definedName name="_xlnm.Print_Titles" localSheetId="39">'9.5'!$6:$9</definedName>
    <definedName name="_xlnm.Print_Titles" localSheetId="40">'9.6'!$6:$9</definedName>
    <definedName name="_xlnm.Print_Titles" localSheetId="41">'9.7'!$6:$9</definedName>
    <definedName name="_xlnm.Print_Titles" localSheetId="42">'9.8'!$6:$9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241" i="44" l="1"/>
  <c r="J241" i="44"/>
  <c r="H241" i="44"/>
  <c r="I241" i="44" s="1"/>
  <c r="E241" i="44"/>
  <c r="F241" i="44" s="1"/>
  <c r="C241" i="44"/>
  <c r="D241" i="44" s="1"/>
  <c r="J241" i="43"/>
  <c r="K241" i="43" s="1"/>
  <c r="E241" i="43"/>
  <c r="F241" i="43" s="1"/>
  <c r="C241" i="43"/>
  <c r="D241" i="43" s="1"/>
  <c r="H241" i="42"/>
  <c r="I241" i="42" s="1"/>
  <c r="J241" i="42"/>
  <c r="K241" i="42" s="1"/>
  <c r="E241" i="42"/>
  <c r="F241" i="42" s="1"/>
  <c r="D241" i="42"/>
  <c r="C241" i="42"/>
  <c r="J241" i="41"/>
  <c r="K241" i="41" s="1"/>
  <c r="E241" i="41"/>
  <c r="F241" i="41" s="1"/>
  <c r="C241" i="41"/>
  <c r="D241" i="41" s="1"/>
  <c r="H241" i="40"/>
  <c r="I241" i="40" s="1"/>
  <c r="J241" i="40"/>
  <c r="K241" i="40" s="1"/>
  <c r="E241" i="40"/>
  <c r="F241" i="40" s="1"/>
  <c r="D241" i="40"/>
  <c r="C241" i="40"/>
  <c r="K241" i="39"/>
  <c r="J241" i="39"/>
  <c r="I241" i="39"/>
  <c r="H241" i="39"/>
  <c r="E241" i="39"/>
  <c r="F241" i="39" s="1"/>
  <c r="C241" i="39"/>
  <c r="D241" i="39" s="1"/>
  <c r="K216" i="39"/>
  <c r="J216" i="39"/>
  <c r="H216" i="39"/>
  <c r="I216" i="39" s="1"/>
  <c r="F216" i="39"/>
  <c r="E216" i="39"/>
  <c r="D216" i="39"/>
  <c r="C216" i="39"/>
  <c r="F194" i="39"/>
  <c r="E194" i="39"/>
  <c r="C194" i="39"/>
  <c r="D194" i="39" s="1"/>
  <c r="J241" i="38"/>
  <c r="K241" i="38" s="1"/>
  <c r="E241" i="38"/>
  <c r="F241" i="38" s="1"/>
  <c r="C241" i="38"/>
  <c r="D241" i="38" s="1"/>
  <c r="J234" i="38"/>
  <c r="K234" i="38" s="1"/>
  <c r="H234" i="38"/>
  <c r="I234" i="38" s="1"/>
  <c r="J240" i="37"/>
  <c r="K240" i="37" s="1"/>
  <c r="H240" i="37"/>
  <c r="I240" i="37" s="1"/>
  <c r="C240" i="37"/>
  <c r="D240" i="37" s="1"/>
  <c r="C116" i="36"/>
  <c r="C115" i="36"/>
  <c r="C114" i="36"/>
  <c r="C113" i="36"/>
  <c r="C112" i="36"/>
  <c r="C111" i="36"/>
  <c r="C110" i="36"/>
  <c r="C109" i="36"/>
  <c r="C108" i="36"/>
  <c r="C107" i="36"/>
  <c r="C106" i="36"/>
  <c r="C105" i="36"/>
  <c r="C104" i="36"/>
  <c r="C103" i="36"/>
  <c r="C102" i="36"/>
  <c r="C101" i="36"/>
  <c r="C100" i="36"/>
  <c r="C99" i="36"/>
  <c r="C98" i="36"/>
  <c r="C97" i="36"/>
  <c r="C96" i="36"/>
  <c r="C95" i="36"/>
  <c r="C94" i="36"/>
  <c r="C93" i="36"/>
  <c r="C92" i="36"/>
  <c r="C91" i="36"/>
  <c r="C90" i="36"/>
  <c r="C89" i="36"/>
  <c r="C88" i="36"/>
  <c r="C87" i="36"/>
  <c r="C86" i="36"/>
  <c r="C85" i="36"/>
  <c r="C84" i="36"/>
  <c r="C83" i="36"/>
  <c r="C82" i="36"/>
  <c r="C81" i="36"/>
  <c r="C80" i="36"/>
  <c r="C79" i="36"/>
  <c r="C78" i="36"/>
  <c r="C77" i="36"/>
  <c r="C76" i="36"/>
  <c r="C75" i="36"/>
  <c r="C74" i="36"/>
  <c r="C73" i="36"/>
  <c r="C72" i="36"/>
  <c r="C71" i="36"/>
  <c r="C70" i="36"/>
  <c r="C69" i="36"/>
  <c r="C68" i="36"/>
  <c r="C67" i="36"/>
  <c r="C66" i="36"/>
  <c r="C65" i="36"/>
  <c r="C64" i="36"/>
  <c r="C63" i="36"/>
  <c r="C62" i="36"/>
  <c r="C61" i="36"/>
  <c r="C60" i="36"/>
  <c r="C59" i="36"/>
  <c r="C58" i="36"/>
  <c r="C57" i="36"/>
  <c r="C56" i="36"/>
  <c r="C55" i="36"/>
  <c r="C54" i="36"/>
  <c r="C53" i="36"/>
  <c r="C52" i="36"/>
  <c r="C51" i="36"/>
  <c r="C50" i="36"/>
  <c r="C49" i="36"/>
  <c r="C48" i="36"/>
  <c r="C47" i="36"/>
  <c r="C46" i="36"/>
  <c r="C45" i="36"/>
  <c r="C44" i="36"/>
  <c r="C43" i="36"/>
  <c r="C42" i="36"/>
  <c r="C41" i="36"/>
  <c r="C40" i="36"/>
  <c r="C39" i="36"/>
  <c r="C38" i="36"/>
  <c r="C37" i="36"/>
  <c r="C36" i="36"/>
  <c r="C35" i="36"/>
  <c r="C34" i="36"/>
  <c r="C33" i="36"/>
  <c r="C32" i="36"/>
  <c r="C31" i="36"/>
  <c r="C30" i="36"/>
  <c r="C29" i="36"/>
  <c r="C28" i="36"/>
  <c r="C27" i="36"/>
  <c r="C26" i="36"/>
  <c r="C25" i="36"/>
  <c r="C24" i="36"/>
  <c r="C23" i="36"/>
  <c r="C22" i="36"/>
  <c r="C21" i="36"/>
  <c r="C20" i="36"/>
  <c r="C19" i="36"/>
  <c r="C18" i="36"/>
  <c r="C17" i="36"/>
  <c r="C16" i="36"/>
  <c r="C15" i="36"/>
  <c r="C14" i="36"/>
  <c r="C13" i="36"/>
  <c r="C12" i="36"/>
  <c r="C11" i="36"/>
  <c r="C10" i="36"/>
  <c r="C9" i="36"/>
  <c r="C51" i="35"/>
  <c r="C50" i="35"/>
  <c r="K45" i="35"/>
  <c r="C49" i="35"/>
  <c r="C45" i="35" s="1"/>
  <c r="C48" i="35"/>
  <c r="C47" i="35"/>
  <c r="J45" i="35"/>
  <c r="I45" i="35"/>
  <c r="F45" i="35"/>
  <c r="E45" i="35"/>
  <c r="C46" i="35"/>
  <c r="H45" i="35"/>
  <c r="G45" i="35"/>
  <c r="C44" i="35"/>
  <c r="C43" i="35"/>
  <c r="K38" i="35"/>
  <c r="J38" i="35"/>
  <c r="C42" i="35"/>
  <c r="C41" i="35"/>
  <c r="C40" i="35"/>
  <c r="I38" i="35"/>
  <c r="H38" i="35"/>
  <c r="E38" i="35"/>
  <c r="C39" i="35"/>
  <c r="C38" i="35" s="1"/>
  <c r="G38" i="35"/>
  <c r="F38" i="35"/>
  <c r="C37" i="35"/>
  <c r="C36" i="35"/>
  <c r="J31" i="35"/>
  <c r="I31" i="35"/>
  <c r="C35" i="35"/>
  <c r="C34" i="35"/>
  <c r="C33" i="35"/>
  <c r="K31" i="35"/>
  <c r="H31" i="35"/>
  <c r="G31" i="35"/>
  <c r="C32" i="35"/>
  <c r="F31" i="35"/>
  <c r="E31" i="35"/>
  <c r="C30" i="35"/>
  <c r="C29" i="35"/>
  <c r="I24" i="35"/>
  <c r="C28" i="35"/>
  <c r="C27" i="35"/>
  <c r="C26" i="35"/>
  <c r="K24" i="35"/>
  <c r="K9" i="35" s="1"/>
  <c r="J24" i="35"/>
  <c r="H24" i="35"/>
  <c r="G24" i="35"/>
  <c r="F24" i="35"/>
  <c r="C25" i="35"/>
  <c r="C24" i="35" s="1"/>
  <c r="E24" i="35"/>
  <c r="D24" i="35"/>
  <c r="C23" i="35"/>
  <c r="C22" i="35"/>
  <c r="H17" i="35"/>
  <c r="C21" i="35"/>
  <c r="C17" i="35" s="1"/>
  <c r="C20" i="35"/>
  <c r="C19" i="35"/>
  <c r="J17" i="35"/>
  <c r="I17" i="35"/>
  <c r="G17" i="35"/>
  <c r="G9" i="35" s="1"/>
  <c r="F17" i="35"/>
  <c r="F9" i="35" s="1"/>
  <c r="E17" i="35"/>
  <c r="E9" i="35" s="1"/>
  <c r="C18" i="35"/>
  <c r="K17" i="35"/>
  <c r="D17" i="35"/>
  <c r="C16" i="35"/>
  <c r="C15" i="35"/>
  <c r="G10" i="35"/>
  <c r="C14" i="35"/>
  <c r="C13" i="35"/>
  <c r="C12" i="35"/>
  <c r="I10" i="35"/>
  <c r="H10" i="35"/>
  <c r="F10" i="35"/>
  <c r="E10" i="35"/>
  <c r="C11" i="35"/>
  <c r="C10" i="35" s="1"/>
  <c r="K10" i="35"/>
  <c r="J10" i="35"/>
  <c r="E36" i="24"/>
  <c r="D36" i="24"/>
  <c r="C36" i="24"/>
  <c r="C26" i="24"/>
  <c r="C23" i="24"/>
  <c r="E26" i="24"/>
  <c r="E23" i="24" s="1"/>
  <c r="D26" i="24"/>
  <c r="D23" i="24" s="1"/>
  <c r="E13" i="24"/>
  <c r="D13" i="24"/>
  <c r="E16" i="24"/>
  <c r="D16" i="24"/>
  <c r="C16" i="24"/>
  <c r="C13" i="24" s="1"/>
  <c r="C74" i="4"/>
  <c r="C73" i="4"/>
  <c r="C72" i="4"/>
  <c r="B70" i="4"/>
  <c r="C70" i="4" s="1"/>
  <c r="C69" i="4"/>
  <c r="C68" i="4"/>
  <c r="B63" i="4"/>
  <c r="C63" i="4" s="1"/>
  <c r="C66" i="4"/>
  <c r="C65" i="4"/>
  <c r="C64" i="4"/>
  <c r="C62" i="4"/>
  <c r="C61" i="4"/>
  <c r="C75" i="3"/>
  <c r="C74" i="3"/>
  <c r="C73" i="3"/>
  <c r="C72" i="3"/>
  <c r="C71" i="3"/>
  <c r="C70" i="3"/>
  <c r="B69" i="3"/>
  <c r="C69" i="3" s="1"/>
  <c r="C68" i="3"/>
  <c r="C67" i="3"/>
  <c r="C66" i="3"/>
  <c r="C65" i="3"/>
  <c r="C63" i="3"/>
  <c r="C62" i="3"/>
  <c r="H241" i="43" l="1"/>
  <c r="I241" i="43" s="1"/>
  <c r="H241" i="41"/>
  <c r="I241" i="41" s="1"/>
  <c r="H241" i="38"/>
  <c r="I241" i="38" s="1"/>
  <c r="E240" i="37"/>
  <c r="F240" i="37" s="1"/>
  <c r="C31" i="35"/>
  <c r="C9" i="35"/>
  <c r="H9" i="35"/>
  <c r="I9" i="35"/>
  <c r="J9" i="35"/>
  <c r="D45" i="35"/>
  <c r="D38" i="35"/>
  <c r="D31" i="35"/>
  <c r="D9" i="35" s="1"/>
  <c r="D10" i="35"/>
  <c r="C67" i="4"/>
  <c r="C71" i="4"/>
  <c r="B64" i="3"/>
  <c r="C64" i="3" s="1"/>
</calcChain>
</file>

<file path=xl/sharedStrings.xml><?xml version="1.0" encoding="utf-8"?>
<sst xmlns="http://schemas.openxmlformats.org/spreadsheetml/2006/main" count="3029" uniqueCount="653">
  <si>
    <t xml:space="preserve"> ÍNDICE</t>
  </si>
  <si>
    <t>DEMANDANTES DE EMPLEO Y PARADOS REGISTRADOS. COMUNIDAD DE MADRID</t>
  </si>
  <si>
    <t>A</t>
  </si>
  <si>
    <t xml:space="preserve"> NOTAS METODOLÓGICAS</t>
  </si>
  <si>
    <t>B</t>
  </si>
  <si>
    <t>TABULACIÓN</t>
  </si>
  <si>
    <t>DEMANDANTES DE EMPLEO Y PARADOS REGISTRADOS: PRINCIPALES INDICADORES - RESUMEN</t>
  </si>
  <si>
    <t>1.1 DEMANDANTES DE EMPLEO. PRINCIPALES INDICADORES</t>
  </si>
  <si>
    <t>1.2 PARADOS REGISTRADOS. PRINCIPALES INDICADORES</t>
  </si>
  <si>
    <t>DEMANDANTES DE EMPLEO Y PARADOS REGISTRADOS: PRINCIPALES MAGNITUDES EN EL MES ACTUAL, Y SUS VARIACIONES</t>
  </si>
  <si>
    <t>2.1 DEMANDANTES DE EMPLEO Y PARADOS REGISTRADOS POR SEXO Y GRUPOS DE EDAD. COMUNIDAD DE MADRID</t>
  </si>
  <si>
    <t>2.2 DEMANDANTES DE EMPLEO Y PARADOS REGISTRADOS POR NIVEL DE ESTUDIOS Y POR GRUPOS DE EDAD. COMUNIDAD DE MADRID</t>
  </si>
  <si>
    <t>2.3 DEMANDANTES DE EMPLEO Y PARADOS REGISTRADOS POR NACIONALIDAD Y GRUPOS DE EDAD. COMUNIDAD DE MADRID</t>
  </si>
  <si>
    <t>2.4 DEMANDANTES DE EMPLEO Y PARADOS REGISTRADOS POR ACTIVIDAD ECONÓMICA ANTERIOR Y GRUPOS DE EDAD. COMUNIDAD DE MADRID</t>
  </si>
  <si>
    <t>2.5 DEMANDANTES DE EMPLEO Y PARADOS REGISTRADOS POR SEXO Y ACTIVIDAD ECONÓMICA DEL EMPLEO ANTERIOR. COMUNIDAD DE MADRID</t>
  </si>
  <si>
    <t>2.6 DEMANDANTES DE EMPLEO Y PARADOS REGISTRADOS POR ACTIVIDAD ECONÓMICA DEL EMPLEO ANTERIOR Y NIVEL DE ESTUDIOS. COMUNIDAD DE MADRID</t>
  </si>
  <si>
    <t>2.7 DEMANDANTES DE EMPLEO Y PARADOS REGISTRADOS POR ACTIVIDAD ECONÓMICA DEL EMPLEO ANTERIOR Y TIEMPO ININTERRUMPIDO DE INSCRIPCIÓN. COMUNIDAD DE MADRID</t>
  </si>
  <si>
    <t>2.8 DEMANDANTES DE EMPLEO Y PARADOS REGISTRADOS POR ACTIVIDAD ECONÓMICA DEL EMPLEO ANTERIOR (CNAE A 2 DÍGITOS) Y SEXO. COMUNIDAD DE MADRID</t>
  </si>
  <si>
    <t>2.9 DEMANDANTES DE EMPLEO Y PARADOS REGISTRADOS POR SEXO Y OCUPACIÓN PRINCIPAL QUE SOLICITA. COMUNIDAD DE MADRID</t>
  </si>
  <si>
    <t>2.10 DEMANDANTES DE EMPLEO Y PARADOS REGISTRADOS POR GRUPO DE EDAD Y OCUPACIÓN PRINCIPAL QUE SOLICITA. COMUNIDAD DE MADRID</t>
  </si>
  <si>
    <t>2.11 DEMANDANTES DE EMPLEO Y PARADOS REGISTRADOS POR NIVEL DE ESTUDIOS Y OCUPACIÓN PRINCIPAL QUE SOLICITA. COMUNIDAD DE MADRID</t>
  </si>
  <si>
    <t>2.12 DEMANDANTES DE EMPLEO Y PARADOS REGISTRADOS POR TIEMPO ININTERRUMPIDO DE INSCRIPCIÓN Y OCUPACIÓN PRINCIPAL QUE SOLICITA. COMUNIDAD DE MADRID</t>
  </si>
  <si>
    <t>2.13 DEMANDANTES DE EMPLEO Y PARADOS REGISTRADOS POR OCUPACIÓN PRINCIPAL QUE SOLICITA (CNO A 2 DÍGITOS). COMUNIDAD DE MADRID</t>
  </si>
  <si>
    <t>2.14 DEMANDANTES DE EMPLEO Y PARADOS REGISTRADOS POR SEXO Y NIVEL DE ESTUDIOS. COMUNIDAD DE MADRID</t>
  </si>
  <si>
    <t>2.15 DEMANDANTES DE EMPLEO POR SEXO Y TIEMPO ININTERRUMPIDO DE INSCRIPCIÓN. COMUNIDAD DE MADRID</t>
  </si>
  <si>
    <t>2.16 DEMANDANTES DE EMPLEO POR SEXO Y TIEMPO DE INSCRIPCIÓN EN LOS ÚLTIMOS 18 MESES. COMUNIDAD DE MADRID</t>
  </si>
  <si>
    <t>2.17 DEMANDANTES DE EMPLEO Y PARADOS REGISTRADOS POR SEXO Y NACIONALIDAD. COMUNIDAD DE MADRID</t>
  </si>
  <si>
    <t>2.18 DEMANDANTES DE EMPLEO Y PARADOS REGISTRADOS POR SEXO Y DISCAPACIDAD. COMUNIDAD DE MADRID</t>
  </si>
  <si>
    <t>DEMANDANTES DE EMPLEO Y PARADOS REGISTRADOS: FLUJOS INTERMENSUALES</t>
  </si>
  <si>
    <t>3.1 FLUJOS. DEMANDANTES DE EMPLEO DEL MES ACTUAL, SEGÚN SU SITUACIÓN EN EL MES ANTERIOR</t>
  </si>
  <si>
    <t>3.2 FLUJOS. DEMANDANTES DE EMPLEO DEL MES ANTERIOR, SEGÚN SU SITUACIÓN EN EL MES ACTUAL</t>
  </si>
  <si>
    <t>DEMANDANTES DE EMPLEO Y PARADOS REGISTRADOS: INFORMACIÓN A NIVEL MUNICIPAL</t>
  </si>
  <si>
    <t>4.1 DEMANDANTES DE EMPLEO Y PARADOS REGISTRADOS POR MUNICIPIO DE RESIDENCIA. COMUNIDAD DE MADRID</t>
  </si>
  <si>
    <t>DEMANDANTES DE EMPLEO Y PARADOS REGISTRADOS: NUEVOS DEMANDANTES DE EMPLEO DEL MES ACTUAL</t>
  </si>
  <si>
    <t>5.1 NUEVOS DEMANDANTES DE EMPLEO Y PARADOS REGISTRADOS POR ACTIVIDAD ECONÓMICA ANTERIOR SEGÚN SEXO. COMUNIDAD DE MADRID</t>
  </si>
  <si>
    <t>5.2 NUEVOS DEMANDANTES DE EMPLEO Y PARADOS REGISTRADOS POR GRUPO DE EDAD SEGÚN SEXO. COMUNIDAD DE MADRID</t>
  </si>
  <si>
    <t>5.3 NUEVOS DEMANDANTES DE EMPLEO Y PARADOS REGISTRADOS POR NIVEL DE ESTUDIOS SEGÚN SEXO. COMUNIDAD DE MADRID</t>
  </si>
  <si>
    <t>DEMANDANTES DE EMPLEO Y PARADOS REGISTRADOS: INSCRIPCIÓN ININTERRUMPIDA COMO DEMANDANTES DE EMPLEO DURANTE UN AÑO O MÁS</t>
  </si>
  <si>
    <t>6.1 DEMANDANTES DE EMPLEO Y PARADOS REGISTRADOS CON TIEMPO ININTERRUMPIDO DE INSCRIPCIÓN DE UN AÑO O MÁS, POR ACTIVIDAD ECONÓMICA ANTERIOR. AMBOS SEXOS, COMUNIDAD DE MADRID</t>
  </si>
  <si>
    <t>6.2 DEMANDANTES DE EMPLEO Y PARADOS REGISTRADOS CON TIEMPO ININTERRUMPIDO DE INSCRIPCIÓN DE UN AÑO O MÁS, POR ACTIVIDAD ECONÓMICA ANTERIOR. MUJERES, COMUNIDAD DE MADRID</t>
  </si>
  <si>
    <t>6.3 DEMANDANTES DE EMPLEO Y PARADOS REGISTRADOS CON TIEMPO ININTERRUMPIDO DE INSCRIPCIÓN DE UN AÑO O MÁS) POR ACTIVIDAD ECONÓMICA ANTERIOR. HOMBRES, COMUNIDAD DE MADRID</t>
  </si>
  <si>
    <t>6.4 DEMANDANTES DE EMPLEO Y PARADOS REGISTRADOS CON TIEMPO ININTERRUMPIDO DE INSCRIPCIÓN DE UN AÑO O MÁS POR GRUPO DE EDAD Y SEXO. COMUNIDAD DE MADRID</t>
  </si>
  <si>
    <t>6.5 DEMANDANTES DE EMPLEO Y PARADOS REGISTRADOS CON TIEMPO ININTERRUMPIDO DE INSCRIPCIÓN DE UN AÑO O MÁS POR SEXO Y NIVEL DE ESTUDIOS. COMUNIDAD DE MADRID</t>
  </si>
  <si>
    <t>DEMANDANTES INSCRITOS NO PARADOS: CAUSAS DE EXCLUSIÓN DE PARO</t>
  </si>
  <si>
    <t>7.1 DEMANDANTES INSCRITOS NO PARADOS POR MOTIVO DE NO PERTENENCIA AL PARO POR SEXO. COMUNIDAD DE MADRID</t>
  </si>
  <si>
    <t>PARADOS REGISTRADOS: OTRAS MAGNITUDES EN EL MES ACTUAL</t>
  </si>
  <si>
    <t>8.1 PARADOS REGISTRADOS POR GRUPO DE EDAD Y TIEMPO ININTERRUMPIDO DE INSCRIPCIÓN SEGÚN NIVEL DE ESTUDIOS. COMUNIDAD DE MADRID</t>
  </si>
  <si>
    <t>8.2 PARADOS REGISTRADOS POR GRUPO DE EDAD Y ACTIVIDAD ECONÓMICA ANTERIOR SEGÚN NIVEL DE ESTUDIOS. COMUNIDAD DE MADRID</t>
  </si>
  <si>
    <t>SERIES TEMPORALES</t>
  </si>
  <si>
    <t>9.1 SERIES: PARO REGISTRADO. COMUNIDAD DE MADRID Y ESPAÑA</t>
  </si>
  <si>
    <t>9.2 SERIES: PARO REGISTRADO. MUJERES. COMUNIDAD DE MADRID Y ESPAÑA</t>
  </si>
  <si>
    <t>9.3 SERIES: PARO REGISTRADO. HOMBRES. COMUNIDAD DE MADRID Y ESPAÑA</t>
  </si>
  <si>
    <t>9.4 SERIES: PARO REGISTRADO. SECTOR SERVICIOS. COMUNIDAD DE MADRID Y ESPAÑA</t>
  </si>
  <si>
    <t>9.5 SERIES: PARO REGISTRADO. SECTOR CONSTRUCCIÓN. COMUNIDAD DE MADRID Y ESPAÑA</t>
  </si>
  <si>
    <t>9.6 SERIES: PARO REGISTRADO. SECTOR INDUSTRIA. COMUNIDAD DE MADRID Y ESPAÑA</t>
  </si>
  <si>
    <t>9.7 SERIES: PARO REGISTRADO. SECTOR PERSONAS SIN EMPLEO ANTERIOR. COMUNIDAD DE MADRID Y ESPAÑA</t>
  </si>
  <si>
    <t>9.8 SERIES: PARO REGISTRADO. SECTOR AGRICULTURA. COMUNIDAD DE MADRID Y ESPAÑA</t>
  </si>
  <si>
    <t>PARO REGISTRADO POR COMUNIDADES AUTÓNOMAS</t>
  </si>
  <si>
    <t>10.1 PARO REGISTRADO POR COMUNIDADES AUTÓNOMAS</t>
  </si>
  <si>
    <t>Dirección General del Servicio Público de Empleo de la Comunidad de Madrid</t>
  </si>
  <si>
    <t>Subdirección General de Estrategia y Evaluación de las Políticas de Empleo</t>
  </si>
  <si>
    <t>VOLVER AL ÍNDICE</t>
  </si>
  <si>
    <t>Total</t>
  </si>
  <si>
    <t>Mujeres</t>
  </si>
  <si>
    <t>Hombres</t>
  </si>
  <si>
    <t>Mes Actual</t>
  </si>
  <si>
    <t>VARIACIÓN MENSUAL</t>
  </si>
  <si>
    <t>VARIACIÓN ANUAL</t>
  </si>
  <si>
    <t>Abs.</t>
  </si>
  <si>
    <t>%</t>
  </si>
  <si>
    <t>TOTAL</t>
  </si>
  <si>
    <t>&lt;25</t>
  </si>
  <si>
    <t>&lt;30</t>
  </si>
  <si>
    <t>30-54</t>
  </si>
  <si>
    <t>55-64</t>
  </si>
  <si>
    <t>16-64</t>
  </si>
  <si>
    <t>16 y más</t>
  </si>
  <si>
    <t>TOTAL TIEMPO ININTERRUMPIDO DE INSCRIPCIÓN EN EL DESEMPLEO</t>
  </si>
  <si>
    <t>&lt;= 1 año</t>
  </si>
  <si>
    <t>0-6 meses</t>
  </si>
  <si>
    <t>6-12 meses</t>
  </si>
  <si>
    <t>&gt; 1 año</t>
  </si>
  <si>
    <t>12-24 meses</t>
  </si>
  <si>
    <t>&gt;= 24 meses</t>
  </si>
  <si>
    <t>TOTAL ACTIVIDAD ECONÓMICA DEL EMPLEO ANTERIOR</t>
  </si>
  <si>
    <t>AGRICULTURA Y PESCA</t>
  </si>
  <si>
    <t>INDUSTRIA</t>
  </si>
  <si>
    <t>CONSTRUCCIÓN</t>
  </si>
  <si>
    <t>SERVICIOS</t>
  </si>
  <si>
    <t>SIN EMPLEO ANTERIOR</t>
  </si>
  <si>
    <t>TOTAL NIVEL DE ESTUDIOS</t>
  </si>
  <si>
    <t>ESTUDIOS DE EDUCACIÓN PRIMARIA O MENOS</t>
  </si>
  <si>
    <t>ESTUDIOS SECUNDARIOS</t>
  </si>
  <si>
    <t>FP GRADO MEDIO</t>
  </si>
  <si>
    <t>EDUCACIÓN GENERAL</t>
  </si>
  <si>
    <t>ESTUDIOS SUPERIORES</t>
  </si>
  <si>
    <t>FP GRADO SUPERIOR</t>
  </si>
  <si>
    <t>UNIVERSITARIOS</t>
  </si>
  <si>
    <t>OTROS</t>
  </si>
  <si>
    <t>OCUPACIÓN PRINCIPAL QUE DEMANDA</t>
  </si>
  <si>
    <t>A. DIRECTORES Y GERENTES</t>
  </si>
  <si>
    <t>B. TÉC. PROF. DE LA SALUD Y  LA ENSEÑANZA</t>
  </si>
  <si>
    <t>C. OTROS TÉC. PROF. CIENTÍF. E INTELECTUALES</t>
  </si>
  <si>
    <t>D. TÉCNICOS; PROFESIONALES DE APOYO</t>
  </si>
  <si>
    <t>E. EMP. OFICINA QUE NO ATIENDEN PÚBLICO</t>
  </si>
  <si>
    <t>F. EMP. OFIC. QUE ATIENDEN AL PÚBLICO</t>
  </si>
  <si>
    <t>G. TRABAJ. SERVIC. RESTAUR. Y COMERCIO</t>
  </si>
  <si>
    <t>H. TRABAJ. SERVIC. SALUD Y CUIDADO PERSONAS</t>
  </si>
  <si>
    <t>I. TRABAJ. SERVICIO PROTECCION Y SEGURIDAD</t>
  </si>
  <si>
    <t>J. TRABAJ. CUALIF. SECTOR AGRÍC/GANAD/FOR/PESQUERO</t>
  </si>
  <si>
    <t>K. TRABAJ. CUALIF. CONSTRUC. EXC. OPERADORES DE MÁQUINAS</t>
  </si>
  <si>
    <t>L. TRABAJ. CUALIF. INDUST. MANUF, EXCEPTO OPERADORES DE INSTAL. Y MÁQUINAS</t>
  </si>
  <si>
    <t>M. OPERAD. INSTALAC, MAQUIN. FIJAS, Y MONTADORES</t>
  </si>
  <si>
    <t>N. CONDUCT. Y OPERADORES DE MAQUIN. MÓVIL</t>
  </si>
  <si>
    <t>O. TRABAJ. NO CUALIF. SERV. (EXCEPTO TRANSPORTES)</t>
  </si>
  <si>
    <t>P. PEONES AGRIC/PESCA/CONSTRUC/INDUS. MANUF./TRANSPORTES</t>
  </si>
  <si>
    <t>Q. OCUPACIONES MILITARES</t>
  </si>
  <si>
    <t>NACIONALIDAD</t>
  </si>
  <si>
    <t>ESPAÑOLA</t>
  </si>
  <si>
    <t>EXTRANJERA</t>
  </si>
  <si>
    <t>FLUJOS</t>
  </si>
  <si>
    <t>% VERTICAL</t>
  </si>
  <si>
    <t>Flujos: Demandantes de empleo del MES ANTERIOR</t>
  </si>
  <si>
    <t>Que continúan como demandantes de empleo en el mes actual</t>
  </si>
  <si>
    <t>Que dejan de ser demandantes (bajas)</t>
  </si>
  <si>
    <t>Que se han colocado este mes</t>
  </si>
  <si>
    <t>No renuevan la demanda</t>
  </si>
  <si>
    <t>Otros</t>
  </si>
  <si>
    <t>Flujos: Demandantes de empleo del MES ACTUAL</t>
  </si>
  <si>
    <t>Eran demandantes inscritos en el mes anterior</t>
  </si>
  <si>
    <t>Que eran demandantes de empleo en el mes anterior</t>
  </si>
  <si>
    <t>Otros demandantes inscritos en el mes anterior que pasan a tener disponibilidad</t>
  </si>
  <si>
    <t xml:space="preserve">Nuevas personas demandantes de empleo </t>
  </si>
  <si>
    <t>Por reactivación de la demanda</t>
  </si>
  <si>
    <t xml:space="preserve">Inscritos por primera vez </t>
  </si>
  <si>
    <t>Fuente: Dirección General del Servicio Público de Empleo de la Comunidad de Madrid.</t>
  </si>
  <si>
    <t>1.2 PERSONAS PARADAS REGISTRADAS. PRINCIPALES INDICADORES</t>
  </si>
  <si>
    <t>VARIACIÓN        ANUAL</t>
  </si>
  <si>
    <t>Flujos: Paro Registrado del MES ANTERIOR</t>
  </si>
  <si>
    <t>Que continúan como personas paradas registradas en el mes actual</t>
  </si>
  <si>
    <t>Que dejan de ser personas paradas registradas</t>
  </si>
  <si>
    <t>Pasan de paradas registradas a demandantes de empleo</t>
  </si>
  <si>
    <t xml:space="preserve">Otros </t>
  </si>
  <si>
    <t>Flujos: Paro Registrado del MES ACTUAL</t>
  </si>
  <si>
    <t>Eran personas paradas registradas en el mes anterior</t>
  </si>
  <si>
    <t>Nuevas personas paradas registradas</t>
  </si>
  <si>
    <t>Pasan de demandantes de empleo a paradas registradas</t>
  </si>
  <si>
    <t>Otras personas demandantes inscritas en el mes pasado</t>
  </si>
  <si>
    <t>Fuente: Dirección General del Servicio Público de Empleo de la Comunidad de Madrid y Servicio Público de Empleo Estatal (SEPE).</t>
  </si>
  <si>
    <t>DEMANDANTES DE EMPLEO</t>
  </si>
  <si>
    <t>PARADOS REGISTRADOS</t>
  </si>
  <si>
    <t>Absoluta</t>
  </si>
  <si>
    <t>TOTAL AMBOS SEXOS</t>
  </si>
  <si>
    <t>de 16-19 años</t>
  </si>
  <si>
    <t>de 20-24 años</t>
  </si>
  <si>
    <t>de 25-29 años</t>
  </si>
  <si>
    <t>de 30-34 años</t>
  </si>
  <si>
    <t>de 35-39 años</t>
  </si>
  <si>
    <t>de 40-44 años</t>
  </si>
  <si>
    <t>de 45-49 años</t>
  </si>
  <si>
    <t>de 50-54 años</t>
  </si>
  <si>
    <t>de 55-59 años</t>
  </si>
  <si>
    <t>de 60-64 años</t>
  </si>
  <si>
    <t>mayor de 64 años</t>
  </si>
  <si>
    <t>TOTAL MUJERES</t>
  </si>
  <si>
    <t>TOTAL HOMBRES</t>
  </si>
  <si>
    <r>
      <t>2.2 DEMANDANTES DE EMPLEO Y PARADOS REGISTRADOS POR NIVEL DE ESTUDIOS</t>
    </r>
    <r>
      <rPr>
        <b/>
        <sz val="12"/>
        <color indexed="16"/>
        <rFont val="Arial"/>
        <family val="2"/>
      </rPr>
      <t xml:space="preserve"> Y POR GRUPOS DE EDAD. COMUNIDAD DE MADRID</t>
    </r>
  </si>
  <si>
    <t>EDUCACIÓN PRIMARIA O MENOS</t>
  </si>
  <si>
    <t>EDUCACIÓN SECUNDARIA (INCLUYE FP GRADO MEDIO)</t>
  </si>
  <si>
    <t>EDUCACIÓN SUPERIOR (INCLUYE FP GRADO SUPERIOR)</t>
  </si>
  <si>
    <t>NO CONSTA</t>
  </si>
  <si>
    <t xml:space="preserve">TOTAL </t>
  </si>
  <si>
    <t>EXTRANJEROS</t>
  </si>
  <si>
    <t>NACIONALES</t>
  </si>
  <si>
    <r>
      <t>2.4 DEMANDANTES DE EMPLEO Y PARADOS REGISTRADOS POR ACTIVIDAD ECONÓMICA ANTERIOR</t>
    </r>
    <r>
      <rPr>
        <b/>
        <sz val="12"/>
        <color indexed="16"/>
        <rFont val="Arial"/>
        <family val="2"/>
      </rPr>
      <t xml:space="preserve"> Y GRUPOS DE EDAD. COMUNIDAD DE MADRID</t>
    </r>
  </si>
  <si>
    <r>
      <t>2.5 DEMANDANTES DE EMPLEO Y PARADOS REGISTRADOS POR SEXO Y ACTIVIDAD ECONÓMICA DEL EMPLEO ANTERIOR</t>
    </r>
    <r>
      <rPr>
        <b/>
        <sz val="12"/>
        <color indexed="16"/>
        <rFont val="Arial"/>
        <family val="2"/>
      </rPr>
      <t>. COMUNIDAD DE MADRID</t>
    </r>
  </si>
  <si>
    <r>
      <t>2.6 DEMANDANTES DE EMPLEO Y PARADOS REGISTRADOS POR ACTIVIDAD ECONÓMICA DEL EMPLEO ANTERIOR</t>
    </r>
    <r>
      <rPr>
        <b/>
        <sz val="12"/>
        <color indexed="16"/>
        <rFont val="Arial"/>
        <family val="2"/>
      </rPr>
      <t xml:space="preserve"> Y NIVEL DE ESTUDIOS</t>
    </r>
    <r>
      <rPr>
        <b/>
        <sz val="12"/>
        <color indexed="16"/>
        <rFont val="Arial"/>
        <family val="2"/>
      </rPr>
      <t>. COMUNIDAD DE MADRID</t>
    </r>
  </si>
  <si>
    <r>
      <t>2.7 DEMANDANTES DE EMPLEO Y PARADOS REGISTRADOS POR ACTIVIDAD ECONÓMICA DEL EMPLEO ANTERIOR</t>
    </r>
    <r>
      <rPr>
        <b/>
        <vertAlign val="superscript"/>
        <sz val="12"/>
        <color indexed="16"/>
        <rFont val="Arial"/>
        <family val="2"/>
      </rPr>
      <t xml:space="preserve"> </t>
    </r>
    <r>
      <rPr>
        <b/>
        <sz val="12"/>
        <color indexed="16"/>
        <rFont val="Arial"/>
        <family val="2"/>
      </rPr>
      <t>Y TIEMPO ININTERRUMPIDO DE INSCRIPCIÓN. COMUNIDAD DE MADRID</t>
    </r>
  </si>
  <si>
    <t xml:space="preserve"> &lt; 6 meses</t>
  </si>
  <si>
    <t>01 Agricultura, ganadería, caza y servicios relacionados con las mismas</t>
  </si>
  <si>
    <t>02 Silvicultura y explotación forestal</t>
  </si>
  <si>
    <t>03 Pesca y acuicultura</t>
  </si>
  <si>
    <t>05 Extracción de antracita, hulla y lignito</t>
  </si>
  <si>
    <t>06 Extracción de crudo de petróleo y gas natural</t>
  </si>
  <si>
    <t>07 Extracción de minerales metálicos</t>
  </si>
  <si>
    <t>08 Otras industrias extractivas</t>
  </si>
  <si>
    <t>09 Actividades de apoyo a las industrias extractivas</t>
  </si>
  <si>
    <t>10 Industria de la alimentación</t>
  </si>
  <si>
    <t>11 Fabricación de bebidas</t>
  </si>
  <si>
    <t>12 Industria del tabaco</t>
  </si>
  <si>
    <t>13 Industria textil</t>
  </si>
  <si>
    <t>14 Confección de prendas de vestir</t>
  </si>
  <si>
    <t>15 Industria del cuero y del calzado</t>
  </si>
  <si>
    <t>16 Industria de la madera y del corcho, excepto muebles; cestería y espartería</t>
  </si>
  <si>
    <t>17 Industria del papel</t>
  </si>
  <si>
    <t>18 Artes gráficas y reproducción de soportes grabados</t>
  </si>
  <si>
    <t>19 Coquerías y refino de petróleo</t>
  </si>
  <si>
    <t>20 Industria química</t>
  </si>
  <si>
    <t>21 Fabricación de productos farmacéuticos</t>
  </si>
  <si>
    <t>22 Fabricación de productos de caucho y plásticos</t>
  </si>
  <si>
    <t>23 Fabricación de otros productos minerales no metálicos</t>
  </si>
  <si>
    <t>24 Metalurgia; fabricación de productos de hierro, acero y ferroaleaciones</t>
  </si>
  <si>
    <t>25 Fabricación de productos metálicos, excepto maquinaria y equipo</t>
  </si>
  <si>
    <t>26 Fabricación de productos informáticos, electrónicos y ópticos</t>
  </si>
  <si>
    <t>27 Fabricación de material y equipo eléctrico</t>
  </si>
  <si>
    <t>28 Fabricación de maquinaria y equipo n.c.o.p.</t>
  </si>
  <si>
    <t>29 Fabricación de vehículos de motor, remolques y semirremolques</t>
  </si>
  <si>
    <t>30 Fabricación de otro material de transporte</t>
  </si>
  <si>
    <t>31 Fabricación de muebles</t>
  </si>
  <si>
    <t>32 Otras industrias manufactureras</t>
  </si>
  <si>
    <t>33 Reparación e instalación de maquinaria y equipo</t>
  </si>
  <si>
    <t>35 Suministro de energía eléctrica, gas, vapor y aire acondicionado</t>
  </si>
  <si>
    <t>36 Captación, depuración y distribución de agua</t>
  </si>
  <si>
    <t>37 Recogida y tratamiento de aguas residuales</t>
  </si>
  <si>
    <t>38 Recogida, tratamiento y eliminación de residuos; valorización</t>
  </si>
  <si>
    <t>39 Actividades de descontaminación y otros servicios de gestión de residuos</t>
  </si>
  <si>
    <t>CONSTRUCCION</t>
  </si>
  <si>
    <t>41 Construcción de edificios</t>
  </si>
  <si>
    <t>42 Ingeniería civil</t>
  </si>
  <si>
    <t>43 Actividades de construcción especializada</t>
  </si>
  <si>
    <t>45 Venta y reparación de vehículos de motor y motocicletas</t>
  </si>
  <si>
    <t>46 Comercio al por mayor e intermediarios del comercio, excepto de vehículos de motor y motocicletas</t>
  </si>
  <si>
    <t>47 Comercio al por menor, excepto de vehículos de motor y motocicletas</t>
  </si>
  <si>
    <t>49 Transporte terrestre y por tubería</t>
  </si>
  <si>
    <t>50 Transporte marítimo y por vías navegables interiores</t>
  </si>
  <si>
    <t>51 Transporte aéreo</t>
  </si>
  <si>
    <t>52 Almacenamiento y actividades anexas al transporte</t>
  </si>
  <si>
    <t>53 Actividades postales y de correos</t>
  </si>
  <si>
    <t>55 Servicios de alojamiento</t>
  </si>
  <si>
    <t>56 Servicios de comidas y bebidas</t>
  </si>
  <si>
    <t>58 Edición</t>
  </si>
  <si>
    <t>59 Actividades cinematográficas, de vídeo y de programas de televisión, grabación de sonido y edición musical</t>
  </si>
  <si>
    <t>60 Actividades de programación y emisión de radio y televisión</t>
  </si>
  <si>
    <t>61 Telecomunicaciones</t>
  </si>
  <si>
    <t>62 Programación, consultoría y otras actividades relacionadas con la informática</t>
  </si>
  <si>
    <t>63 Servicios de información</t>
  </si>
  <si>
    <t>64 Servicios financieros, excepto seguros y fondos de pensiones</t>
  </si>
  <si>
    <t>65 Seguros, reaseguros y fondos de pensiones, excepto Seguridad Social obligatoria</t>
  </si>
  <si>
    <t>66 Actividades auxiliares a los servicios financieros y a los seguros</t>
  </si>
  <si>
    <t>68 Actividades inmobiliarias</t>
  </si>
  <si>
    <t>69 Actividades jurídicas y de contabilidad</t>
  </si>
  <si>
    <t>70 Actividades de las sedes centrales; actividades de consultoría de gestión empresarial</t>
  </si>
  <si>
    <t>71 Servicios técnicos de arquitectura e ingeniería; ensayos y análisis técnicos</t>
  </si>
  <si>
    <t>72 Investigación y desarrollo</t>
  </si>
  <si>
    <t>73 Publicidad y estudios de mercado</t>
  </si>
  <si>
    <t>74 Otras actividades profesionales, científicas y técnicas</t>
  </si>
  <si>
    <t>75 Actividades veterinarias</t>
  </si>
  <si>
    <t>77 Actividades de alquiler</t>
  </si>
  <si>
    <t>78 Actividades relacionadas con el empleo</t>
  </si>
  <si>
    <t>79 Actividades de agencias de viajes, operadores turísticos, servicios de reservas y actividades relacionadas</t>
  </si>
  <si>
    <t>80 Actividades de seguridad e investigación</t>
  </si>
  <si>
    <t>81 Servicios a edificios y actividades de jardinería</t>
  </si>
  <si>
    <t>82 Actividades administrativas de oficina y otras actividades auxiliares a las empresas</t>
  </si>
  <si>
    <t>84 Administración Pública y defensa; Seguridad Social obligatoria</t>
  </si>
  <si>
    <t>85 Educación</t>
  </si>
  <si>
    <t>86 Actividades sanitarias</t>
  </si>
  <si>
    <t>87 Asistencia en establecimientos residenciales</t>
  </si>
  <si>
    <t>88 Actividades de servicios sociales sin alojamiento</t>
  </si>
  <si>
    <t>90 Actividades de creación, artísticas y espectáculos</t>
  </si>
  <si>
    <t>91 Actividades de bibliotecas, archivos, museos y otras actividades culturales</t>
  </si>
  <si>
    <t>92 Actividades de juegos de azar y apuestas</t>
  </si>
  <si>
    <t>93 Actividades deportivas, recreativas y de entretenimiento</t>
  </si>
  <si>
    <t>94 Actividades asociativas</t>
  </si>
  <si>
    <t>95 Reparación de ordenadores, efectos personales y artículos de uso doméstico</t>
  </si>
  <si>
    <t>96 Otros servicios personales</t>
  </si>
  <si>
    <t>97 Actividades de los hogares como empleadores de personal doméstico</t>
  </si>
  <si>
    <t>98 Actividades de los hogares como productores de bienes y servicios para uso propio</t>
  </si>
  <si>
    <t>99 Actividades de organizaciones y organismos extraterritoriales</t>
  </si>
  <si>
    <r>
      <t>2.9 DEMANDANTES DE EMPLEO Y PARADOS REGISTRADOS POR SEXO Y OCUPACIÓN PRINCIPAL QUE SOLICITA</t>
    </r>
    <r>
      <rPr>
        <b/>
        <sz val="12"/>
        <color indexed="16"/>
        <rFont val="Arial"/>
        <family val="2"/>
      </rPr>
      <t>. COMUNIDAD DE MADRID</t>
    </r>
  </si>
  <si>
    <t>TOTAL (AMBOS SEXOS)</t>
  </si>
  <si>
    <t>TOTAL (MUJERES)</t>
  </si>
  <si>
    <t>TOTAL (HOMBRES)</t>
  </si>
  <si>
    <r>
      <t>2.10 DEMANDANTES DE EMPLEO Y PARADOS REGISTRADOS POR GRUPO DE EDAD Y OCUPACIÓN PRINCIPAL QUE SOLICITA</t>
    </r>
    <r>
      <rPr>
        <b/>
        <sz val="12"/>
        <color indexed="16"/>
        <rFont val="Arial"/>
        <family val="2"/>
      </rPr>
      <t>. COMUNIDAD DE MADRID</t>
    </r>
  </si>
  <si>
    <t xml:space="preserve"> &lt; 25</t>
  </si>
  <si>
    <t xml:space="preserve"> &lt; 30</t>
  </si>
  <si>
    <t xml:space="preserve"> 30 - 54</t>
  </si>
  <si>
    <t xml:space="preserve"> 55 - 64</t>
  </si>
  <si>
    <t xml:space="preserve"> 16 - 64</t>
  </si>
  <si>
    <t xml:space="preserve"> 16 y más</t>
  </si>
  <si>
    <r>
      <t>2.11 DEMANDANTES DE EMPLEO Y PARADOS REGISTRADOS POR NIVEL DE ESTUDIOS</t>
    </r>
    <r>
      <rPr>
        <b/>
        <sz val="12"/>
        <color indexed="16"/>
        <rFont val="Arial"/>
        <family val="2"/>
      </rPr>
      <t xml:space="preserve"> Y OCUPACIÓN PRINCIPAL QUE SOLICITA</t>
    </r>
    <r>
      <rPr>
        <b/>
        <sz val="12"/>
        <color indexed="16"/>
        <rFont val="Arial"/>
        <family val="2"/>
      </rPr>
      <t>. COMUNIDAD DE MADRID</t>
    </r>
  </si>
  <si>
    <r>
      <t>2.12 DEMANDANTES DE EMPLEO Y PARADOS REGISTRADOS POR TIEMPO ININTERRUMPIDO DE INSCRIPCIÓN Y OCUPACIÓN PRINCIPAL QUE SOLICITA</t>
    </r>
    <r>
      <rPr>
        <b/>
        <sz val="12"/>
        <color indexed="16"/>
        <rFont val="Arial"/>
        <family val="2"/>
      </rPr>
      <t>. COMUNIDAD DE MADRID</t>
    </r>
  </si>
  <si>
    <t>&lt; 1 AÑO</t>
  </si>
  <si>
    <t>I. TRABAJ. SERVICIO PROTECCIÓN Y SEGURIDAD</t>
  </si>
  <si>
    <t>&gt;= 1 AÑO</t>
  </si>
  <si>
    <r>
      <t>2.13 DEMANDANTES DE EMPLEO Y PARADOS REGISTRADOS POR OCUPACIÓN PRINCIPAL QUE SOLICITA (CNO A 2 DÍGITOS)</t>
    </r>
    <r>
      <rPr>
        <b/>
        <sz val="12"/>
        <color indexed="16"/>
        <rFont val="Arial"/>
        <family val="2"/>
      </rPr>
      <t>. COMUNIDAD DE MADRID</t>
    </r>
  </si>
  <si>
    <t>11 PODER EJECUTIVO Y LEGISL. Y DIRECC. ADMON PUBLIC.</t>
  </si>
  <si>
    <t>12 DIRECTORES DPTOS. ADVOS. Y COMERCIALES</t>
  </si>
  <si>
    <t>13 DIRECTORES DE PRODUCCIÓN Y OPERACIONES</t>
  </si>
  <si>
    <t>14 DIRECT. GER. ALOJAM, RESTAUR. Y COMERCIO</t>
  </si>
  <si>
    <t>15 DIRECT. Y GERENT. OTRAS EMPRESAS SERVICIOS NO CLASIF. BAJO OTROS EPÍGRAFES</t>
  </si>
  <si>
    <t>21 PROFESIONALES DE LA SALUD</t>
  </si>
  <si>
    <t>22 PROF. ENSEÑ. INFANTIL, PRIM. SEC. Y POSTSECUNDARIA</t>
  </si>
  <si>
    <t>23 OTROS PROFESIONALES DE LA ENSEÑANZA</t>
  </si>
  <si>
    <t>24 PROF. FÍSICAS, QUÍMI. MATEMAT. E INGENIERÍAS</t>
  </si>
  <si>
    <t>25 PROFESIONALES EN DERECHO</t>
  </si>
  <si>
    <t>26 ESPEC. ORG. ADMON Y EMPRESAS Y COMERCIALIZACIÓN</t>
  </si>
  <si>
    <t>27 PROF. TECNOLOGÍAS DE LA INFORMACIÓN</t>
  </si>
  <si>
    <t>28 PROFESIONALES EN CIENCIAS SOCIALES</t>
  </si>
  <si>
    <t>29 PROF. DE LA CULTURA Y EL ESPECTÁCULO</t>
  </si>
  <si>
    <t>31 TÉC. DE LAS CIENCIAS Y DE LAS INGENIERÍAS</t>
  </si>
  <si>
    <t>32 SUPERV. INGEN. MINAS, INDUS. MANUF. CONSTRUCCIÓN</t>
  </si>
  <si>
    <t>33 TÉC. SANIT. Y PROF. TERAPIAS ALTERNATIVAS</t>
  </si>
  <si>
    <t>34 PROF. DE APOYO EN FINANZAS Y MATEMÁTICAS</t>
  </si>
  <si>
    <t>35 REPRESENTANTES, AGENT. COMER. Y AFINES</t>
  </si>
  <si>
    <t>36 PROF. APOYO GEST. ADVA; TÉC. F. Y C. SEGURIDAD</t>
  </si>
  <si>
    <t>37 PROF. APOYO SERV. JUR. SOC. CULT. DEPORTIVOS Y AFINES</t>
  </si>
  <si>
    <t>38 TÉC. TECNOLOG. INFORMAC. Y COMUNICACIONES (TIC)</t>
  </si>
  <si>
    <t>41 EMP. SERV. CONT. FINANC. Y SERV. DE APOYO A LA PRODUCCIÓN Y AL TRANSPORTE</t>
  </si>
  <si>
    <t>42 EMP. BIBLIOTECAS, SERV. CORREOS Y AFINES</t>
  </si>
  <si>
    <t>43 OTROS EMP. ADVOS. SIN TAREAS ATENC. PÚBLICO</t>
  </si>
  <si>
    <t>44 EMP. AGEN. VIAJES/RECEP/TELEF/VENTANILLA Y AFINES (EXCEPTO TAQUILLEROS)</t>
  </si>
  <si>
    <t>45 EMP. ADVOS NO CLASIF. BAJO OTROS EPÍGRAFES</t>
  </si>
  <si>
    <t>50 CAMAREROS Y COCINEROS PROPIETARIOS</t>
  </si>
  <si>
    <t>51 TRABAJ. ASALARIADOS SERVIC. RESTAURACIÓN</t>
  </si>
  <si>
    <t>52 DEPENDIENTES EN TIENDAS Y ALMACENES</t>
  </si>
  <si>
    <t>53 COMERCIANTES PROPIETARIOS DE TIENDAS</t>
  </si>
  <si>
    <t>54 VENDEDORES (EXCEP. TIENDAS Y ALMACENES)</t>
  </si>
  <si>
    <t>55 CAJEROS Y TAQUILLEROS (EXCEPTO BANCOS)</t>
  </si>
  <si>
    <t>56 TRABAJ. CUIDADOS PERSONAS EN SERV. SALUD</t>
  </si>
  <si>
    <t>57 OTROS TRABAJ. CUIDADOS A LAS PERSONAS</t>
  </si>
  <si>
    <t>58 TRABAJ. DE LOS SERVICIOS PERSONALES</t>
  </si>
  <si>
    <t>59 TRABAJ. SERVIC. PROTECCIÓN Y SEGURIDAD</t>
  </si>
  <si>
    <t>61 TRABAJ. CUALIF. ACTIVIDADES AGRICOLAS</t>
  </si>
  <si>
    <t>62 TRABAJ. CUALIF. ACTIVIDADES GANADERAS</t>
  </si>
  <si>
    <t>63 TRABAJ. CUALIF. ACTIV. AGROPECUARIAS MIXTAS</t>
  </si>
  <si>
    <t>64 TRABAJ. CUALIF. ACTIV. FOREST/PESQU/CINEGÉTICAS</t>
  </si>
  <si>
    <t>71 TRABAJ. OBRAS ESTRUCT. CONSTRUCCIÓN Y AFINES</t>
  </si>
  <si>
    <t>72 TRABAJ. ACABADO DE CONSTRUC. E INSTALAC. (EXCEP. ELECT.), PINTORES Y AFINES</t>
  </si>
  <si>
    <t>73 SOLD/CHAP/MONT. ESTRUC. MET/HERREROS, ELABORAD. DE HERRAMIENTAS Y AFINES</t>
  </si>
  <si>
    <t>74 MECÁNICOS Y AJUSTADORES DE MAQUINARIA</t>
  </si>
  <si>
    <t>75 TRABAJ. ESPEC. ELECTRIC. Y ELECTROTECNOLOGÍA</t>
  </si>
  <si>
    <t>76 MEC. PREC. MET/CER/VIDR/ARTES/ARTES GRÁFICAS</t>
  </si>
  <si>
    <t>77 TRABAJ. INDUST. ALIMENTAC. BEBIDAS Y TABACO</t>
  </si>
  <si>
    <t>78 TRABAJ. MADERA/TEXTIL/CONFEC/PIEL/CUERO/CALZADO Y OTROS OPERARIOS EN OFICIOS</t>
  </si>
  <si>
    <t>81 OPERADORES INSTALAC. Y MAQUINARIA FIJAS</t>
  </si>
  <si>
    <t>82 MONTADORES Y ENSAMBLADORES EN FÁBRICAS</t>
  </si>
  <si>
    <t>83 MAQUIN. LOCOMOT, OPERAD. MAQUIN. AGRÍCOLA Y EQUIP. PESADOS MÓVIL, Y MARINER.</t>
  </si>
  <si>
    <t>84 CONDUCT. VEHÍCULOS TRANSP. URBANO O CARRETERA</t>
  </si>
  <si>
    <t>91 EMPLEADOS DOMÉSTICOS</t>
  </si>
  <si>
    <t>92 OTRO PERSONAL DE LIMPIEZA</t>
  </si>
  <si>
    <t>93 AYUDANTES DE PREPARACIÓN DE ALIMENTOS</t>
  </si>
  <si>
    <t xml:space="preserve">94 RECOG. RESIDUOS URBANOS, VENDED. CALLEJ. Y OTRAS OCUPAC. ELEMENT EN SERV. </t>
  </si>
  <si>
    <t>95 PEONES AGRARIOS, FORESTALES Y DE PESCA</t>
  </si>
  <si>
    <t>96 PEONES DE LA CONSTRUC. Y DE LA MINERÍA</t>
  </si>
  <si>
    <t>97 PEONES DE INDUSTRIAS MANUFACTURERAS</t>
  </si>
  <si>
    <t>98 PEONES TRANSPORTE, DESCARG. Y REPONEDORES</t>
  </si>
  <si>
    <t>00 OCUPACIONES MILITARES</t>
  </si>
  <si>
    <r>
      <t>2.14 DEMANDANTES DE EMPLEO Y PARADOS REGISTRADOS POR SEXO Y NIVEL DE ESTUDIOS</t>
    </r>
    <r>
      <rPr>
        <b/>
        <sz val="12"/>
        <color indexed="16"/>
        <rFont val="Arial"/>
        <family val="2"/>
      </rPr>
      <t>. COMUNIDAD DE MADRID</t>
    </r>
  </si>
  <si>
    <t>2.15 DEMANDANTES DE EMPLEO Y PARADOS REGISTRADOS POR SEXO Y TIEMPO ININTERRUMPIDO DE INSCRIPCIÓN. COMUNIDAD DE MADRID</t>
  </si>
  <si>
    <t>&lt;= 6 meses</t>
  </si>
  <si>
    <t>2.16 DEMANDANTES DE EMPLEO Y PARADOS REGISTRADOS POR SEXO Y TIEMPO DE INSCRIPCIÓN EN LOS ÚLTIMOS 18 MESES. COMUNIDAD DE MADRID</t>
  </si>
  <si>
    <t>&lt;= 1 mes</t>
  </si>
  <si>
    <t>1-6 meses</t>
  </si>
  <si>
    <t>12-18 meses</t>
  </si>
  <si>
    <t>Nacionalidad española</t>
  </si>
  <si>
    <t>Nacionalidad extranjera</t>
  </si>
  <si>
    <t>Comunitarios</t>
  </si>
  <si>
    <t>No comunitarios</t>
  </si>
  <si>
    <t>UE</t>
  </si>
  <si>
    <t>No UE</t>
  </si>
  <si>
    <t>NO UE</t>
  </si>
  <si>
    <t>Sin discapacidad declarada</t>
  </si>
  <si>
    <t>Con algún tipo de discapacidad declarada</t>
  </si>
  <si>
    <t>3.1 FLUJOS. DEMANDANTES DE EMPLEO DEL MES ACTUAL, SEGÚN SU SITUACIÓN EN EL MES ANTERIOR. COMUNIDAD DE MADRID</t>
  </si>
  <si>
    <t>MES ACTUAL</t>
  </si>
  <si>
    <t>TOTAL DEMANDANTES</t>
  </si>
  <si>
    <t>Parados</t>
  </si>
  <si>
    <t>No Parados</t>
  </si>
  <si>
    <t>MES ANTERIOR</t>
  </si>
  <si>
    <t>Total (AMBOS SEXOS)</t>
  </si>
  <si>
    <t>Total Demandantes de empleo</t>
  </si>
  <si>
    <t>No registrados en mes anterior (nuevas altas del mes actual)</t>
  </si>
  <si>
    <t>Por Nueva inscripción</t>
  </si>
  <si>
    <t>Por Reactivación de la demanda</t>
  </si>
  <si>
    <t>No registrados en mes anterior (nuevas demandas suspendidas del mes actual)</t>
  </si>
  <si>
    <t>Demandantes inscritos sin disponibilidad</t>
  </si>
  <si>
    <t>Total (MUJERES)</t>
  </si>
  <si>
    <t>Total (HOMBRES)</t>
  </si>
  <si>
    <t>3.2 FLUJOS. DEMANDANTES DE EMPLEO DEL MES ANTERIOR, SEGÚN SU SITUACIÓN EN EL MES ACTUAL. COMUNIDAD DE MADRID</t>
  </si>
  <si>
    <t>Bajas en el mes</t>
  </si>
  <si>
    <t>Por no renovación</t>
  </si>
  <si>
    <t>Por colocación</t>
  </si>
  <si>
    <t>Por traslado a otra C.A.</t>
  </si>
  <si>
    <t>Otros demandantes inscritos</t>
  </si>
  <si>
    <t>TOTAL C. DE MADRID</t>
  </si>
  <si>
    <t>La Acebeda</t>
  </si>
  <si>
    <t>Ajalvir</t>
  </si>
  <si>
    <t>Alameda del Valle</t>
  </si>
  <si>
    <t>El Álamo</t>
  </si>
  <si>
    <t>Alcalá de Henares</t>
  </si>
  <si>
    <t>Alcobendas</t>
  </si>
  <si>
    <t>Alcorcón</t>
  </si>
  <si>
    <t>Aldea del Fresno</t>
  </si>
  <si>
    <t>Algete</t>
  </si>
  <si>
    <t>Alpedrete</t>
  </si>
  <si>
    <t>Ambite</t>
  </si>
  <si>
    <t>Anchuelo</t>
  </si>
  <si>
    <t>Aranjuez</t>
  </si>
  <si>
    <t>Arganda del Rey</t>
  </si>
  <si>
    <t>Arroyomolinos</t>
  </si>
  <si>
    <t>El Atazar</t>
  </si>
  <si>
    <t>Batrés</t>
  </si>
  <si>
    <t>Becerril de la Sierra</t>
  </si>
  <si>
    <t>Belmonte de Tajo</t>
  </si>
  <si>
    <t>Berzosa del Lozoya</t>
  </si>
  <si>
    <t>El Berrueco</t>
  </si>
  <si>
    <t>Boadilla del Monte</t>
  </si>
  <si>
    <t>El Boalo</t>
  </si>
  <si>
    <t>Braojos</t>
  </si>
  <si>
    <t>Brea de Tajo</t>
  </si>
  <si>
    <t>Brunete</t>
  </si>
  <si>
    <t>Buitrago del Lozoya</t>
  </si>
  <si>
    <t>Bustarviejo</t>
  </si>
  <si>
    <t>Cabanillas de la Sierra</t>
  </si>
  <si>
    <t>La Cabrera</t>
  </si>
  <si>
    <t>Cadalso de los Vidrios</t>
  </si>
  <si>
    <t>Camarma de Esteruelas</t>
  </si>
  <si>
    <t>Campo Real</t>
  </si>
  <si>
    <t>Canencia</t>
  </si>
  <si>
    <t>Carabaña</t>
  </si>
  <si>
    <t>Casarrubuelos</t>
  </si>
  <si>
    <t>Cenicientos</t>
  </si>
  <si>
    <t>Cercedilla</t>
  </si>
  <si>
    <t>Cervera de Buitrago</t>
  </si>
  <si>
    <t>Ciempozuelos</t>
  </si>
  <si>
    <t>Cobeña</t>
  </si>
  <si>
    <t>Colmenar del Arroyo</t>
  </si>
  <si>
    <t>Colmenar de Oreja</t>
  </si>
  <si>
    <t>Colmenarejo</t>
  </si>
  <si>
    <t>Colmenar Viejo</t>
  </si>
  <si>
    <t>Collado Mediano</t>
  </si>
  <si>
    <t>Collado Villalba</t>
  </si>
  <si>
    <t>Corpa</t>
  </si>
  <si>
    <t>Coslada</t>
  </si>
  <si>
    <t>Cubas de la Sagra</t>
  </si>
  <si>
    <t>Chapinería</t>
  </si>
  <si>
    <t>Chinchón</t>
  </si>
  <si>
    <t>Daganzo de Arriba</t>
  </si>
  <si>
    <t>El Escorial</t>
  </si>
  <si>
    <t>Estremera</t>
  </si>
  <si>
    <t>Fresnedillas</t>
  </si>
  <si>
    <t>Fresno de Torote</t>
  </si>
  <si>
    <t>Fuenlabrada</t>
  </si>
  <si>
    <t>Fuente el Saz de Jarama</t>
  </si>
  <si>
    <t>Fuentidueña de Tajo</t>
  </si>
  <si>
    <t>Galapagar</t>
  </si>
  <si>
    <t>Garganta de los Montes</t>
  </si>
  <si>
    <t>Gargantilla del Lozoya</t>
  </si>
  <si>
    <t>Gascones</t>
  </si>
  <si>
    <t>Getafe</t>
  </si>
  <si>
    <t>Griñón</t>
  </si>
  <si>
    <t>Guadalix de la Sierra</t>
  </si>
  <si>
    <t>Guadarrama</t>
  </si>
  <si>
    <t>La Hiruela</t>
  </si>
  <si>
    <t>Horcajo de la Sierra</t>
  </si>
  <si>
    <t>Horcajuelo de la Sierra</t>
  </si>
  <si>
    <t>Hoyo de Manzanares</t>
  </si>
  <si>
    <t>Humanes de Madrid</t>
  </si>
  <si>
    <t>Leganés</t>
  </si>
  <si>
    <t>Loeches</t>
  </si>
  <si>
    <t>Lozoya</t>
  </si>
  <si>
    <t>Madarcos</t>
  </si>
  <si>
    <t>Madrid</t>
  </si>
  <si>
    <t>Majadahonda</t>
  </si>
  <si>
    <t>Manzanares el Real</t>
  </si>
  <si>
    <t>Meco</t>
  </si>
  <si>
    <t>Mejorada del Campo</t>
  </si>
  <si>
    <t>Miraflores de la Sierra</t>
  </si>
  <si>
    <t>El Molar</t>
  </si>
  <si>
    <t>Los Molinos</t>
  </si>
  <si>
    <t>Montejo de la Sierra</t>
  </si>
  <si>
    <t>Moraleja de Enmedio</t>
  </si>
  <si>
    <t>Moralzarzal</t>
  </si>
  <si>
    <t>Morata de Tajuña</t>
  </si>
  <si>
    <t>Móstoles</t>
  </si>
  <si>
    <t>Navacerrada</t>
  </si>
  <si>
    <t>Navalafuente</t>
  </si>
  <si>
    <t>Navalagamella</t>
  </si>
  <si>
    <t>Navalcarnero</t>
  </si>
  <si>
    <t>Navarredonda</t>
  </si>
  <si>
    <t>Navas del Rey</t>
  </si>
  <si>
    <t>Nuevo Baztán</t>
  </si>
  <si>
    <t>Olmeda de las Fuentes</t>
  </si>
  <si>
    <t>Orusco</t>
  </si>
  <si>
    <t>Paracuellos de Jarama</t>
  </si>
  <si>
    <t>Parla</t>
  </si>
  <si>
    <t>Patones</t>
  </si>
  <si>
    <t>Pedrezuela</t>
  </si>
  <si>
    <t>Pelayos de la Presa</t>
  </si>
  <si>
    <t>Perales de Tajuña</t>
  </si>
  <si>
    <t>Pezuela de las Torres</t>
  </si>
  <si>
    <t>Pinilla del Valle</t>
  </si>
  <si>
    <t>Pinto</t>
  </si>
  <si>
    <t>Piñuécar</t>
  </si>
  <si>
    <t>Pozuelo de Alarcón</t>
  </si>
  <si>
    <t>Pozuelo del Rey</t>
  </si>
  <si>
    <t>Prádena del Rincón</t>
  </si>
  <si>
    <t>Puebla de la Sierra</t>
  </si>
  <si>
    <t>Quijorna</t>
  </si>
  <si>
    <t>Rascafría</t>
  </si>
  <si>
    <t>Redueña</t>
  </si>
  <si>
    <t>Ribatejada</t>
  </si>
  <si>
    <t>Rivas-Vaciamadrid</t>
  </si>
  <si>
    <t>Robledillo de la Jara</t>
  </si>
  <si>
    <t>Robledo de Chavela</t>
  </si>
  <si>
    <t>Robregordo</t>
  </si>
  <si>
    <t>Las Rozas de Madrid</t>
  </si>
  <si>
    <t>Rozas de Puerto Real</t>
  </si>
  <si>
    <t>San Agustín de Guadalix</t>
  </si>
  <si>
    <t>San Fernando de Henares</t>
  </si>
  <si>
    <t>San Lorenzo del Escorial</t>
  </si>
  <si>
    <t>San Martín de la Vega</t>
  </si>
  <si>
    <t>San Martín de Valdeiglesias</t>
  </si>
  <si>
    <t>San Sebastián de los Reyes</t>
  </si>
  <si>
    <t>Santa María de la Alameda</t>
  </si>
  <si>
    <t>Santorcaz</t>
  </si>
  <si>
    <t>Los Santos de la Humosa</t>
  </si>
  <si>
    <t>La Serna del Monte</t>
  </si>
  <si>
    <t>Serranillos del Valle</t>
  </si>
  <si>
    <t>Sevilla la Nueva</t>
  </si>
  <si>
    <t>Somosierra</t>
  </si>
  <si>
    <t>Soto del Real</t>
  </si>
  <si>
    <t>Talamanca de Jarama</t>
  </si>
  <si>
    <t>Tielmes</t>
  </si>
  <si>
    <t>Titulcia</t>
  </si>
  <si>
    <t>Torrejón de Ardoz</t>
  </si>
  <si>
    <t>Torrejón de la Calzada</t>
  </si>
  <si>
    <t>Torrejón de Velasco</t>
  </si>
  <si>
    <t>Torrelaguna</t>
  </si>
  <si>
    <t>Torrelodones</t>
  </si>
  <si>
    <t>Torremocha de Jarama</t>
  </si>
  <si>
    <t>Torres de la Alameda</t>
  </si>
  <si>
    <t>Valdaracete</t>
  </si>
  <si>
    <t>Valdeavero</t>
  </si>
  <si>
    <t>Valdelaguna</t>
  </si>
  <si>
    <t>Valdemanco</t>
  </si>
  <si>
    <t>Valdemaqueda</t>
  </si>
  <si>
    <t>Valdemorillo</t>
  </si>
  <si>
    <t>Valdemoro</t>
  </si>
  <si>
    <t>Valdeolmos</t>
  </si>
  <si>
    <t>Valdepiélagos</t>
  </si>
  <si>
    <t>Valdetorres de Jarama</t>
  </si>
  <si>
    <t>Valdilecha</t>
  </si>
  <si>
    <t>Valverde de Alcalá</t>
  </si>
  <si>
    <t>Velilla de San Antonio</t>
  </si>
  <si>
    <t>El Vellón</t>
  </si>
  <si>
    <t>Venturada</t>
  </si>
  <si>
    <t>Villaconejos</t>
  </si>
  <si>
    <t>Villa del Prado</t>
  </si>
  <si>
    <t>Villalbilla</t>
  </si>
  <si>
    <t>Villamanrique de Tajo</t>
  </si>
  <si>
    <t>Villamanta</t>
  </si>
  <si>
    <t>Villamantilla</t>
  </si>
  <si>
    <t>Villanueva de la Cañada</t>
  </si>
  <si>
    <t>Villanueva del Pardillo</t>
  </si>
  <si>
    <t>Villanueva de Perales</t>
  </si>
  <si>
    <t>Villar del Olmo</t>
  </si>
  <si>
    <t>Villarejo de Salvanés</t>
  </si>
  <si>
    <t>Villaviciosa de Odón</t>
  </si>
  <si>
    <t>Villavieja del Lozoya</t>
  </si>
  <si>
    <t>Zarzalejo</t>
  </si>
  <si>
    <t>Lozoyuela</t>
  </si>
  <si>
    <t>Puentes Viejas</t>
  </si>
  <si>
    <t>Tres Cantos</t>
  </si>
  <si>
    <t>MUJERES</t>
  </si>
  <si>
    <t>HOMBRES</t>
  </si>
  <si>
    <t>TOTAL NUEVOS DEMANDANTES</t>
  </si>
  <si>
    <r>
      <t>5.3 NUEVOS DEMANDANTES DE EMPLEO Y PARADOS REGISTRADOS POR NIVEL DE ESTUDIOS</t>
    </r>
    <r>
      <rPr>
        <b/>
        <sz val="12"/>
        <color indexed="16"/>
        <rFont val="Arial"/>
        <family val="2"/>
      </rPr>
      <t xml:space="preserve"> SEGÚN SEXO. COMUNIDAD DE MADRID</t>
    </r>
  </si>
  <si>
    <r>
      <t>6.1 DEMANDANTES DE EMPLEO Y PARADOS REGISTRADOS DE LARGA DURACIÓN (TIEMPO ININTERRMUPIDO DE INSCRIPCIÓN DE UN AÑO O MÁS) POR ACTIVIDAD ECONÓMICA ANTERIOR</t>
    </r>
    <r>
      <rPr>
        <b/>
        <sz val="12"/>
        <color indexed="16"/>
        <rFont val="Arial"/>
        <family val="2"/>
      </rPr>
      <t>. AMBOS SEXOS, COMUNIDAD DE MADRID</t>
    </r>
  </si>
  <si>
    <t>TIEMPO DE INSCRIPCIÓN DE 1 AÑO O MÁS</t>
  </si>
  <si>
    <t>AMBOS SEXOS</t>
  </si>
  <si>
    <r>
      <t>6.2 DEMANDANTES DE EMPLEO Y PARADOS REGISTRADOS DE LARGA DURACIÓN (TIEMPO ININTERRMUPIDO DE INSCRIPCIÓN DE UN AÑO O MÁS) POR ACTIVIDAD ECONÓMICA ANTERIOR</t>
    </r>
    <r>
      <rPr>
        <b/>
        <sz val="12"/>
        <color indexed="16"/>
        <rFont val="Arial"/>
        <family val="2"/>
      </rPr>
      <t>. MUJERES, COMUNIDAD DE MADRID</t>
    </r>
  </si>
  <si>
    <r>
      <t>6.3 DEMANDANTES DE EMPLEO Y PARADOS REGISTRADOS DE LARGA DURACIÓN (TIEMPO ININTERRMUPIDO DE INSCRIPCIÓN DE UN AÑO O MÁS) POR ACTIVIDAD ECONÓMICA ANTERIOR</t>
    </r>
    <r>
      <rPr>
        <b/>
        <sz val="12"/>
        <color indexed="16"/>
        <rFont val="Arial"/>
        <family val="2"/>
      </rPr>
      <t>. HOMBRES, COMUNIDAD DE MADRID</t>
    </r>
  </si>
  <si>
    <t>6.4 DEMANDANTES DE EMPLEO Y PARADOS REGISTRADOS DE LARGA DURACIÓN (TIEMPO ININTERRMUPIDO DE INSCRIPCIÓN DE UN AÑO O MÁS) POR GRUPO DE EDAD Y SEXO. COMUNIDAD DE MADRID</t>
  </si>
  <si>
    <r>
      <t>6.5 DEMANDANTES DE EMPLEO Y PARADOS REGISTRADOS DE LARGA DURACIÓN (TIEMPO ININTERRMUPIDO DE INSCRIPCIÓN DE UN AÑO O MÁS) POR SEXO Y NIVEL DE ESTUDIOS</t>
    </r>
    <r>
      <rPr>
        <b/>
        <sz val="12"/>
        <color indexed="16"/>
        <rFont val="Arial"/>
        <family val="2"/>
      </rPr>
      <t>. COMUNIDAD DE MADRID</t>
    </r>
  </si>
  <si>
    <t>DEMANDANTES INSCRITOS NO PARADOS</t>
  </si>
  <si>
    <t>TOTAL NO PARADOS</t>
  </si>
  <si>
    <t>NO DEMANDANTES DE EMPLEO</t>
  </si>
  <si>
    <t>NO PARADOS</t>
  </si>
  <si>
    <t>DEMANDANTE OCUPADO (régimen general o autónomos)</t>
  </si>
  <si>
    <t>DEMANDANTE FIJO DISCONTINUO</t>
  </si>
  <si>
    <t>DEMANDANTE CON ALTA ESPECIAL EN LA SEGURIDAD SOCIAL</t>
  </si>
  <si>
    <t>DEMANDANTE MAYOR DE 65 AÑOS, JUBILADO Y/O PENSIONISTA</t>
  </si>
  <si>
    <t>DEMANDANTES EN SITUACIÓN DE ERE</t>
  </si>
  <si>
    <t>DEMANDANTES DE OTROS SERVICIOS</t>
  </si>
  <si>
    <t>DEMANDANTE ASISTIENDO A CURSOS DE FORMACIÓN</t>
  </si>
  <si>
    <t>DEMANDANTE EN SITUACIÓN DE INCAPACIDAD TEMPORAL (ENFERMEDAD) O MATERNIDAD / PATERNIDAD</t>
  </si>
  <si>
    <t>OTRAS CAUSAS</t>
  </si>
  <si>
    <r>
      <t>8.1 PARADOS REGISTRADOS POR GRUPO DE EDAD Y TIEMPO ININTERRUMPIDO DE INSCRIPCIÓN SEGÚN NIVEL DE ESTUDIOS</t>
    </r>
    <r>
      <rPr>
        <b/>
        <sz val="12"/>
        <color indexed="16"/>
        <rFont val="Arial"/>
        <family val="2"/>
      </rPr>
      <t>. COMUNIDAD DE MADRID</t>
    </r>
  </si>
  <si>
    <t>Educación Primaria, o menos</t>
  </si>
  <si>
    <t>Educación Secundaria</t>
  </si>
  <si>
    <t>Estudios superiores</t>
  </si>
  <si>
    <t>No consta</t>
  </si>
  <si>
    <t>FP de Grado Medio</t>
  </si>
  <si>
    <t>Educación General Secundaria</t>
  </si>
  <si>
    <t>FP Superior</t>
  </si>
  <si>
    <t>Estudios Universitarios</t>
  </si>
  <si>
    <r>
      <t>8.2 PARADOS REGISTRADOS POR GRUPO DE EDAD Y ACTIVIDAD ECONÓMICA ANTERIOR</t>
    </r>
    <r>
      <rPr>
        <b/>
        <sz val="12"/>
        <color indexed="16"/>
        <rFont val="Arial"/>
        <family val="2"/>
      </rPr>
      <t xml:space="preserve"> SEGÚN NIVEL DE ESTUDIOS. COMUNIDAD DE MADRID</t>
    </r>
  </si>
  <si>
    <t>Agricultura</t>
  </si>
  <si>
    <t>Industria</t>
  </si>
  <si>
    <t>Construcción</t>
  </si>
  <si>
    <t>Servicios</t>
  </si>
  <si>
    <t>Sin empleo anterior</t>
  </si>
  <si>
    <t>16 - 19</t>
  </si>
  <si>
    <t>20 - 24</t>
  </si>
  <si>
    <t>25 - 29</t>
  </si>
  <si>
    <t>30 - 34</t>
  </si>
  <si>
    <t>35 - 39</t>
  </si>
  <si>
    <t>40 - 44</t>
  </si>
  <si>
    <t>45 - 49</t>
  </si>
  <si>
    <t>50 - 54</t>
  </si>
  <si>
    <t>55 - 59</t>
  </si>
  <si>
    <t>60 - 64</t>
  </si>
  <si>
    <t xml:space="preserve"> &gt; 64</t>
  </si>
  <si>
    <t>9.1 SERIES: PARO REGISTRADO, COMUNIDAD DE MADRID Y ESPAÑA</t>
  </si>
  <si>
    <t>PARO REGISTRADO</t>
  </si>
  <si>
    <t>COMUNIDAD DE MADRID</t>
  </si>
  <si>
    <t>ESPAÑA</t>
  </si>
  <si>
    <t>PARO REGISTRADO - MUJERES</t>
  </si>
  <si>
    <t>(*) Desde el año 2001 hasta el año 2004, las series son estimaciones retrospectivas.</t>
  </si>
  <si>
    <t>PARO REGISTRADO - HOMBRES</t>
  </si>
  <si>
    <t>PARO REGISTRADO - SECTOR SERVICIOS</t>
  </si>
  <si>
    <t>Datos bajo la clasificación CNAE-93. Las variaciones intermensuales e interanuales del año 2009 se han llevado a cabo respecto a las estimaciones de las series de 2008 adaptadas a la CNAE-09.</t>
  </si>
  <si>
    <t>PARO REGISTRADO - SECTOR CONSTRUCCIÓN</t>
  </si>
  <si>
    <t>PARO REGISTRADO - SECTOR INDUSTRIA</t>
  </si>
  <si>
    <t>PARO REGISTRADO - SECTOR PERSONAS SIN EMPLEO ANTERIOR</t>
  </si>
  <si>
    <t>PARO REGISTRADO - SECTOR AGRICULTURA</t>
  </si>
  <si>
    <t>TOTAL NACIONAL</t>
  </si>
  <si>
    <t>Andalucía</t>
  </si>
  <si>
    <t>Aragón</t>
  </si>
  <si>
    <t>Principado de Asturias</t>
  </si>
  <si>
    <t>Islas Baleares</t>
  </si>
  <si>
    <t>Canarias</t>
  </si>
  <si>
    <t>Cantabria</t>
  </si>
  <si>
    <t>Castilla-La Mancha</t>
  </si>
  <si>
    <t>Castilla y León</t>
  </si>
  <si>
    <t>Cataluña</t>
  </si>
  <si>
    <t>Comunidad Valenciana</t>
  </si>
  <si>
    <t>Extremadura</t>
  </si>
  <si>
    <t>Galicia</t>
  </si>
  <si>
    <t>Comunidad de Madrid</t>
  </si>
  <si>
    <t>Región de Murcia</t>
  </si>
  <si>
    <t>Com. foral de Navarra</t>
  </si>
  <si>
    <t>País Vasco</t>
  </si>
  <si>
    <t>La Rioja</t>
  </si>
  <si>
    <r>
      <rPr>
        <b/>
        <sz val="11"/>
        <color theme="1"/>
        <rFont val="Calibri"/>
        <family val="2"/>
        <scheme val="minor"/>
      </rPr>
      <t>PARADO</t>
    </r>
    <r>
      <rPr>
        <sz val="11"/>
        <color theme="1"/>
        <rFont val="Calibri"/>
        <family val="2"/>
        <scheme val="minor"/>
      </rPr>
      <t xml:space="preserve"> (Paro Registrado) (2)</t>
    </r>
  </si>
  <si>
    <r>
      <t xml:space="preserve">   </t>
    </r>
    <r>
      <rPr>
        <b/>
        <sz val="11"/>
        <color theme="1"/>
        <rFont val="Calibri"/>
        <family val="2"/>
        <scheme val="minor"/>
      </rPr>
      <t>DEMANDANTE DE EMPLEO</t>
    </r>
    <r>
      <rPr>
        <sz val="11"/>
        <color theme="1"/>
        <rFont val="Calibri"/>
        <family val="2"/>
        <scheme val="minor"/>
      </rPr>
      <t xml:space="preserve"> (1)</t>
    </r>
  </si>
  <si>
    <r>
      <rPr>
        <b/>
        <sz val="11"/>
        <color theme="1"/>
        <rFont val="Calibri"/>
        <family val="2"/>
        <scheme val="minor"/>
      </rPr>
      <t>NO PARADO</t>
    </r>
    <r>
      <rPr>
        <sz val="11"/>
        <color theme="1"/>
        <rFont val="Calibri"/>
        <family val="2"/>
        <scheme val="minor"/>
      </rPr>
      <t xml:space="preserve"> (3)</t>
    </r>
  </si>
  <si>
    <t xml:space="preserve">   DEMANDANTE INSCRITO</t>
  </si>
  <si>
    <r>
      <rPr>
        <b/>
        <sz val="11"/>
        <color theme="1"/>
        <rFont val="Calibri"/>
        <family val="2"/>
        <scheme val="minor"/>
      </rPr>
      <t xml:space="preserve">   DEMANDANTE DE OTROS SERVICIOS </t>
    </r>
    <r>
      <rPr>
        <sz val="11"/>
        <color theme="1"/>
        <rFont val="Calibri"/>
        <family val="2"/>
        <scheme val="minor"/>
      </rPr>
      <t>(4)</t>
    </r>
  </si>
  <si>
    <t xml:space="preserve">   (No es demandante de Empleo y no es Parado Registrado)</t>
  </si>
  <si>
    <t>Marzo 2024</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</si>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</sst>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35" x14ac:knownFonts="1">
    <font>
      <sz val="11"/>
      <color theme="1"/>
      <name val="Calibri"/>
      <family val="2"/>
      <scheme val="minor"/>
    </font>
    <font>
      <b/>
      <sz val="11"/>
      <color theme="1"/>
      <name val="Calibri"/>
      <family val="2"/>
      <scheme val="minor"/>
    </font>
    <font>
      <sz val="9"/>
      <color indexed="56"/>
      <name val="Arial"/>
      <family val="2"/>
    </font>
    <font>
      <b/>
      <sz val="14"/>
      <color indexed="16"/>
      <name val="Arial"/>
      <family val="2"/>
    </font>
    <font>
      <b/>
      <sz val="11"/>
      <color indexed="16"/>
      <name val="Arial"/>
      <family val="2"/>
    </font>
    <font>
      <b/>
      <sz val="10"/>
      <color indexed="9"/>
      <name val="Arial"/>
      <family val="2"/>
    </font>
    <font>
      <u/>
      <sz val="10"/>
      <color theme="10"/>
      <name val="Arial"/>
      <family val="2"/>
    </font>
    <font>
      <b/>
      <sz val="10"/>
      <color rgb="FF0563C1"/>
      <name val="Arial"/>
      <family val="2"/>
    </font>
    <font>
      <sz val="11"/>
      <color theme="1"/>
      <name val="Arial"/>
      <family val="2"/>
    </font>
    <font>
      <sz val="10"/>
      <color theme="10"/>
      <name val="Arial"/>
      <family val="2"/>
    </font>
    <font>
      <sz val="10"/>
      <color rgb="FF0563C1"/>
      <name val="Arial"/>
      <family val="2"/>
    </font>
    <font>
      <sz val="10"/>
      <color theme="1"/>
      <name val="Arial"/>
      <family val="2"/>
    </font>
    <font>
      <sz val="10"/>
      <name val="Arial"/>
      <family val="2"/>
    </font>
    <font>
      <sz val="12"/>
      <name val="Arial"/>
      <family val="2"/>
    </font>
    <font>
      <sz val="9"/>
      <color indexed="56"/>
      <name val="Univers"/>
      <family val="2"/>
    </font>
    <font>
      <b/>
      <sz val="12"/>
      <color indexed="16"/>
      <name val="Arial"/>
      <family val="2"/>
    </font>
    <font>
      <sz val="12"/>
      <color indexed="8"/>
      <name val="Arial"/>
      <family val="2"/>
    </font>
    <font>
      <b/>
      <sz val="8"/>
      <color indexed="9"/>
      <name val="Arial"/>
      <family val="2"/>
    </font>
    <font>
      <sz val="8"/>
      <color indexed="9"/>
      <name val="Arial"/>
      <family val="2"/>
    </font>
    <font>
      <sz val="8"/>
      <color indexed="8"/>
      <name val="Arial"/>
      <family val="2"/>
    </font>
    <font>
      <b/>
      <sz val="12"/>
      <color indexed="8"/>
      <name val="Arial"/>
      <family val="2"/>
    </font>
    <font>
      <sz val="10"/>
      <name val="Univers"/>
      <family val="2"/>
    </font>
    <font>
      <sz val="8"/>
      <name val="Arial"/>
      <family val="2"/>
    </font>
    <font>
      <sz val="7"/>
      <name val="Arial"/>
      <family val="2"/>
    </font>
    <font>
      <b/>
      <sz val="9"/>
      <color indexed="9"/>
      <name val="Arial"/>
      <family val="2"/>
    </font>
    <font>
      <b/>
      <sz val="8"/>
      <color theme="0"/>
      <name val="Arial"/>
      <family val="2"/>
    </font>
    <font>
      <b/>
      <sz val="8"/>
      <name val="Arial"/>
      <family val="2"/>
    </font>
    <font>
      <b/>
      <sz val="14"/>
      <color indexed="16"/>
      <name val="Univers"/>
      <family val="2"/>
    </font>
    <font>
      <b/>
      <vertAlign val="superscript"/>
      <sz val="12"/>
      <color indexed="16"/>
      <name val="Arial"/>
      <family val="2"/>
    </font>
    <font>
      <sz val="9"/>
      <name val="Arial"/>
      <family val="2"/>
    </font>
    <font>
      <b/>
      <sz val="6"/>
      <color indexed="63"/>
      <name val="MS Gothic"/>
      <family val="3"/>
    </font>
    <font>
      <sz val="8"/>
      <color theme="0"/>
      <name val="Arial"/>
      <family val="2"/>
    </font>
    <font>
      <sz val="8"/>
      <color theme="1"/>
      <name val="Arial"/>
      <family val="2"/>
    </font>
    <font>
      <sz val="9"/>
      <color indexed="8"/>
      <name val="Arial"/>
      <family val="2"/>
    </font>
    <font>
      <sz val="9"/>
      <color indexed="48"/>
      <name val="Arial"/>
      <family val="2"/>
    </font>
  </fonts>
  <fills count="16">
    <fill>
      <patternFill patternType="none"/>
    </fill>
    <fill>
      <patternFill patternType="gray125"/>
    </fill>
    <fill>
      <patternFill patternType="solid">
        <fgColor theme="0"/>
        <bgColor indexed="64"/>
      </patternFill>
    </fill>
    <fill>
      <patternFill patternType="solid">
        <fgColor rgb="FFC0C0C0"/>
        <bgColor indexed="64"/>
      </patternFill>
    </fill>
    <fill>
      <patternFill patternType="solid">
        <fgColor indexed="23"/>
        <bgColor indexed="64"/>
      </patternFill>
    </fill>
    <fill>
      <patternFill patternType="solid">
        <fgColor theme="0"/>
        <bgColor indexed="9"/>
      </patternFill>
    </fill>
    <fill>
      <patternFill patternType="solid">
        <fgColor indexed="16"/>
        <bgColor indexed="64"/>
      </patternFill>
    </fill>
    <fill>
      <patternFill patternType="solid">
        <fgColor indexed="23"/>
        <bgColor indexed="8"/>
      </patternFill>
    </fill>
    <fill>
      <patternFill patternType="solid">
        <fgColor indexed="22"/>
        <bgColor indexed="64"/>
      </patternFill>
    </fill>
    <fill>
      <patternFill patternType="solid">
        <fgColor indexed="9"/>
        <bgColor indexed="64"/>
      </patternFill>
    </fill>
    <fill>
      <patternFill patternType="solid">
        <fgColor rgb="FF800000"/>
        <bgColor indexed="64"/>
      </patternFill>
    </fill>
    <fill>
      <patternFill patternType="solid">
        <fgColor rgb="FF808080"/>
        <bgColor indexed="64"/>
      </patternFill>
    </fill>
    <fill>
      <patternFill patternType="solid">
        <fgColor rgb="FF800000"/>
        <bgColor indexed="9"/>
      </patternFill>
    </fill>
    <fill>
      <patternFill patternType="solid">
        <fgColor indexed="9"/>
        <bgColor indexed="9"/>
      </patternFill>
    </fill>
    <fill>
      <patternFill patternType="solid">
        <fgColor theme="0"/>
        <bgColor indexed="8"/>
      </patternFill>
    </fill>
    <fill>
      <patternFill patternType="solid">
        <fgColor theme="0" tint="-4.9989318521683403E-2"/>
        <bgColor indexed="64"/>
      </patternFill>
    </fill>
  </fills>
  <borders count="86">
    <border>
      <left/>
      <right/>
      <top/>
      <bottom/>
      <diagonal/>
    </border>
    <border>
      <left/>
      <right/>
      <top/>
      <bottom style="medium">
        <color indexed="16"/>
      </bottom>
      <diagonal/>
    </border>
    <border>
      <left/>
      <right style="thin">
        <color indexed="9"/>
      </right>
      <top/>
      <bottom/>
      <diagonal/>
    </border>
    <border>
      <left style="thin">
        <color indexed="9"/>
      </left>
      <right/>
      <top/>
      <bottom/>
      <diagonal/>
    </border>
    <border>
      <left/>
      <right/>
      <top/>
      <bottom style="thin">
        <color theme="0"/>
      </bottom>
      <diagonal/>
    </border>
    <border>
      <left/>
      <right/>
      <top style="thin">
        <color theme="0"/>
      </top>
      <bottom/>
      <diagonal/>
    </border>
    <border>
      <left style="thin">
        <color theme="0"/>
      </left>
      <right/>
      <top style="thin">
        <color theme="0"/>
      </top>
      <bottom style="thin">
        <color indexed="9"/>
      </bottom>
      <diagonal/>
    </border>
    <border>
      <left/>
      <right/>
      <top style="thin">
        <color theme="0"/>
      </top>
      <bottom style="thin">
        <color indexed="9"/>
      </bottom>
      <diagonal/>
    </border>
    <border>
      <left/>
      <right style="thin">
        <color theme="0"/>
      </right>
      <top style="thin">
        <color theme="0"/>
      </top>
      <bottom style="thin">
        <color indexed="9"/>
      </bottom>
      <diagonal/>
    </border>
    <border>
      <left style="thin">
        <color indexed="9"/>
      </left>
      <right style="thin">
        <color indexed="9"/>
      </right>
      <top style="thin">
        <color indexed="9"/>
      </top>
      <bottom style="thin">
        <color indexed="9"/>
      </bottom>
      <diagonal/>
    </border>
    <border>
      <left style="thin">
        <color theme="0"/>
      </left>
      <right/>
      <top/>
      <bottom/>
      <diagonal/>
    </border>
    <border>
      <left/>
      <right/>
      <top/>
      <bottom style="thin">
        <color indexed="9"/>
      </bottom>
      <diagonal/>
    </border>
    <border>
      <left style="thick">
        <color indexed="22"/>
      </left>
      <right style="thin">
        <color indexed="9"/>
      </right>
      <top style="thin">
        <color indexed="9"/>
      </top>
      <bottom style="thin">
        <color indexed="9"/>
      </bottom>
      <diagonal/>
    </border>
    <border>
      <left style="thick">
        <color indexed="22"/>
      </left>
      <right style="thin">
        <color indexed="9"/>
      </right>
      <top/>
      <bottom style="thin">
        <color indexed="9"/>
      </bottom>
      <diagonal/>
    </border>
    <border>
      <left style="thin">
        <color indexed="9"/>
      </left>
      <right style="thin">
        <color indexed="9"/>
      </right>
      <top style="thin">
        <color indexed="9"/>
      </top>
      <bottom style="thin">
        <color auto="1"/>
      </bottom>
      <diagonal/>
    </border>
    <border>
      <left/>
      <right/>
      <top style="thin">
        <color auto="1"/>
      </top>
      <bottom/>
      <diagonal/>
    </border>
    <border>
      <left style="thin">
        <color theme="0"/>
      </left>
      <right/>
      <top/>
      <bottom style="thin">
        <color theme="0"/>
      </bottom>
      <diagonal/>
    </border>
    <border>
      <left style="thin">
        <color theme="0"/>
      </left>
      <right style="thin">
        <color theme="0"/>
      </right>
      <top style="thin">
        <color auto="1"/>
      </top>
      <bottom style="thin">
        <color theme="0"/>
      </bottom>
      <diagonal/>
    </border>
    <border>
      <left style="thin">
        <color theme="0"/>
      </left>
      <right/>
      <top/>
      <bottom style="thin">
        <color indexed="9"/>
      </bottom>
      <diagonal/>
    </border>
    <border>
      <left style="thick">
        <color indexed="22"/>
      </left>
      <right style="thin">
        <color indexed="9"/>
      </right>
      <top style="thin">
        <color indexed="9"/>
      </top>
      <bottom style="thin">
        <color auto="1"/>
      </bottom>
      <diagonal/>
    </border>
    <border>
      <left style="thin">
        <color theme="0"/>
      </left>
      <right style="thin">
        <color theme="0"/>
      </right>
      <top/>
      <bottom style="thin">
        <color theme="0"/>
      </bottom>
      <diagonal/>
    </border>
    <border>
      <left style="thin">
        <color indexed="9"/>
      </left>
      <right style="thin">
        <color indexed="9"/>
      </right>
      <top/>
      <bottom style="thin">
        <color indexed="9"/>
      </bottom>
      <diagonal/>
    </border>
    <border>
      <left style="thick">
        <color indexed="22"/>
      </left>
      <right style="thin">
        <color indexed="9"/>
      </right>
      <top style="thin">
        <color indexed="64"/>
      </top>
      <bottom style="thin">
        <color indexed="9"/>
      </bottom>
      <diagonal/>
    </border>
    <border>
      <left style="thin">
        <color indexed="9"/>
      </left>
      <right style="thin">
        <color indexed="9"/>
      </right>
      <top style="thin">
        <color indexed="64"/>
      </top>
      <bottom style="thin">
        <color indexed="9"/>
      </bottom>
      <diagonal/>
    </border>
    <border>
      <left style="thick">
        <color indexed="22"/>
      </left>
      <right style="thin">
        <color indexed="9"/>
      </right>
      <top style="thin">
        <color indexed="9"/>
      </top>
      <bottom/>
      <diagonal/>
    </border>
    <border>
      <left style="thin">
        <color indexed="9"/>
      </left>
      <right style="thin">
        <color indexed="9"/>
      </right>
      <top style="thin">
        <color indexed="9"/>
      </top>
      <bottom/>
      <diagonal/>
    </border>
    <border>
      <left style="thick">
        <color indexed="22"/>
      </left>
      <right style="thin">
        <color indexed="9"/>
      </right>
      <top/>
      <bottom/>
      <diagonal/>
    </border>
    <border>
      <left style="thick">
        <color indexed="22"/>
      </left>
      <right style="thick">
        <color indexed="22"/>
      </right>
      <top/>
      <bottom/>
      <diagonal/>
    </border>
    <border>
      <left style="thick">
        <color indexed="22"/>
      </left>
      <right style="thin">
        <color indexed="9"/>
      </right>
      <top style="thin">
        <color indexed="9"/>
      </top>
      <bottom style="thin">
        <color indexed="64"/>
      </bottom>
      <diagonal/>
    </border>
    <border>
      <left style="thin">
        <color indexed="9"/>
      </left>
      <right/>
      <top style="thin">
        <color theme="0"/>
      </top>
      <bottom style="thin">
        <color indexed="9"/>
      </bottom>
      <diagonal/>
    </border>
    <border>
      <left/>
      <right style="thin">
        <color indexed="9"/>
      </right>
      <top style="thin">
        <color theme="0"/>
      </top>
      <bottom style="thin">
        <color indexed="9"/>
      </bottom>
      <diagonal/>
    </border>
    <border>
      <left style="thin">
        <color theme="0"/>
      </left>
      <right style="thin">
        <color theme="0"/>
      </right>
      <top style="thin">
        <color theme="0"/>
      </top>
      <bottom/>
      <diagonal/>
    </border>
    <border>
      <left style="thin">
        <color indexed="9"/>
      </left>
      <right style="thin">
        <color indexed="9"/>
      </right>
      <top/>
      <bottom/>
      <diagonal/>
    </border>
    <border>
      <left style="thick">
        <color indexed="22"/>
      </left>
      <right style="thin">
        <color indexed="9"/>
      </right>
      <top style="thin">
        <color theme="0"/>
      </top>
      <bottom style="thin">
        <color indexed="9"/>
      </bottom>
      <diagonal/>
    </border>
    <border>
      <left style="thin">
        <color indexed="9"/>
      </left>
      <right style="thin">
        <color indexed="9"/>
      </right>
      <top style="thin">
        <color theme="0"/>
      </top>
      <bottom style="thin">
        <color indexed="9"/>
      </bottom>
      <diagonal/>
    </border>
    <border>
      <left style="thick">
        <color indexed="22"/>
      </left>
      <right/>
      <top style="thin">
        <color indexed="9"/>
      </top>
      <bottom/>
      <diagonal/>
    </border>
    <border>
      <left/>
      <right/>
      <top style="thin">
        <color indexed="9"/>
      </top>
      <bottom/>
      <diagonal/>
    </border>
    <border>
      <left/>
      <right style="thin">
        <color indexed="9"/>
      </right>
      <top style="thin">
        <color indexed="9"/>
      </top>
      <bottom/>
      <diagonal/>
    </border>
    <border>
      <left style="thick">
        <color indexed="22"/>
      </left>
      <right/>
      <top/>
      <bottom style="thin">
        <color indexed="9"/>
      </bottom>
      <diagonal/>
    </border>
    <border>
      <left/>
      <right style="thin">
        <color indexed="9"/>
      </right>
      <top/>
      <bottom style="thin">
        <color indexed="9"/>
      </bottom>
      <diagonal/>
    </border>
    <border>
      <left/>
      <right/>
      <top/>
      <bottom style="thin">
        <color auto="1"/>
      </bottom>
      <diagonal/>
    </border>
    <border>
      <left style="thin">
        <color theme="0"/>
      </left>
      <right/>
      <top style="thin">
        <color theme="0"/>
      </top>
      <bottom/>
      <diagonal/>
    </border>
    <border>
      <left/>
      <right style="thin">
        <color theme="0"/>
      </right>
      <top style="thin">
        <color theme="0"/>
      </top>
      <bottom/>
      <diagonal/>
    </border>
    <border>
      <left/>
      <right/>
      <top style="thin">
        <color theme="0"/>
      </top>
      <bottom style="thin">
        <color theme="0"/>
      </bottom>
      <diagonal/>
    </border>
    <border>
      <left/>
      <right style="thin">
        <color theme="0"/>
      </right>
      <top style="thin">
        <color theme="0"/>
      </top>
      <bottom style="thin">
        <color theme="0"/>
      </bottom>
      <diagonal/>
    </border>
    <border>
      <left/>
      <right style="thin">
        <color theme="0"/>
      </right>
      <top/>
      <bottom/>
      <diagonal/>
    </border>
    <border>
      <left/>
      <right style="thin">
        <color theme="0"/>
      </right>
      <top/>
      <bottom style="thin">
        <color theme="0"/>
      </bottom>
      <diagonal/>
    </border>
    <border>
      <left style="thin">
        <color theme="0"/>
      </left>
      <right style="thin">
        <color theme="0"/>
      </right>
      <top/>
      <bottom/>
      <diagonal/>
    </border>
    <border>
      <left style="thin">
        <color theme="0"/>
      </left>
      <right/>
      <top style="thin">
        <color indexed="9"/>
      </top>
      <bottom style="thin">
        <color indexed="9"/>
      </bottom>
      <diagonal/>
    </border>
    <border>
      <left/>
      <right/>
      <top style="thin">
        <color indexed="9"/>
      </top>
      <bottom style="thin">
        <color indexed="9"/>
      </bottom>
      <diagonal/>
    </border>
    <border>
      <left/>
      <right style="thin">
        <color theme="0"/>
      </right>
      <top style="thin">
        <color indexed="9"/>
      </top>
      <bottom style="thin">
        <color indexed="9"/>
      </bottom>
      <diagonal/>
    </border>
    <border>
      <left/>
      <right style="thin">
        <color theme="0"/>
      </right>
      <top/>
      <bottom style="thin">
        <color indexed="9"/>
      </bottom>
      <diagonal/>
    </border>
    <border>
      <left style="thin">
        <color theme="0"/>
      </left>
      <right style="thin">
        <color indexed="9"/>
      </right>
      <top style="thin">
        <color indexed="9"/>
      </top>
      <bottom/>
      <diagonal/>
    </border>
    <border>
      <left style="thin">
        <color indexed="9"/>
      </left>
      <right/>
      <top style="thin">
        <color indexed="9"/>
      </top>
      <bottom style="thin">
        <color indexed="9"/>
      </bottom>
      <diagonal/>
    </border>
    <border>
      <left/>
      <right style="thin">
        <color indexed="9"/>
      </right>
      <top style="thin">
        <color indexed="9"/>
      </top>
      <bottom style="thin">
        <color indexed="9"/>
      </bottom>
      <diagonal/>
    </border>
    <border>
      <left style="thin">
        <color theme="0"/>
      </left>
      <right style="thin">
        <color indexed="9"/>
      </right>
      <top/>
      <bottom style="thin">
        <color indexed="9"/>
      </bottom>
      <diagonal/>
    </border>
    <border>
      <left style="thick">
        <color indexed="22"/>
      </left>
      <right/>
      <top/>
      <bottom/>
      <diagonal/>
    </border>
    <border>
      <left/>
      <right/>
      <top/>
      <bottom style="thin">
        <color indexed="64"/>
      </bottom>
      <diagonal/>
    </border>
    <border>
      <left style="thick">
        <color indexed="22"/>
      </left>
      <right style="thin">
        <color indexed="9"/>
      </right>
      <top/>
      <bottom style="thin">
        <color indexed="64"/>
      </bottom>
      <diagonal/>
    </border>
    <border>
      <left style="thin">
        <color indexed="9"/>
      </left>
      <right style="thin">
        <color indexed="9"/>
      </right>
      <top/>
      <bottom style="thin">
        <color indexed="64"/>
      </bottom>
      <diagonal/>
    </border>
    <border>
      <left style="thin">
        <color theme="0"/>
      </left>
      <right/>
      <top style="thin">
        <color theme="0"/>
      </top>
      <bottom style="thin">
        <color theme="0"/>
      </bottom>
      <diagonal/>
    </border>
    <border>
      <left style="medium">
        <color theme="0" tint="-0.24994659260841701"/>
      </left>
      <right/>
      <top/>
      <bottom/>
      <diagonal/>
    </border>
    <border>
      <left/>
      <right style="thin">
        <color indexed="9"/>
      </right>
      <top/>
      <bottom style="thin">
        <color indexed="64"/>
      </bottom>
      <diagonal/>
    </border>
    <border>
      <left style="thick">
        <color indexed="22"/>
      </left>
      <right style="thin">
        <color indexed="9"/>
      </right>
      <top/>
      <bottom style="thin">
        <color auto="1"/>
      </bottom>
      <diagonal/>
    </border>
    <border>
      <left style="thin">
        <color indexed="9"/>
      </left>
      <right style="thin">
        <color indexed="9"/>
      </right>
      <top/>
      <bottom style="thin">
        <color auto="1"/>
      </bottom>
      <diagonal/>
    </border>
    <border>
      <left style="thin">
        <color indexed="9"/>
      </left>
      <right/>
      <top style="thin">
        <color indexed="9"/>
      </top>
      <bottom/>
      <diagonal/>
    </border>
    <border>
      <left/>
      <right style="thin">
        <color auto="1"/>
      </right>
      <top/>
      <bottom style="thin">
        <color auto="1"/>
      </bottom>
      <diagonal/>
    </border>
    <border>
      <left/>
      <right/>
      <top style="thin">
        <color indexed="9"/>
      </top>
      <bottom style="thin">
        <color auto="1"/>
      </bottom>
      <diagonal/>
    </border>
    <border>
      <left/>
      <right style="thin">
        <color indexed="9"/>
      </right>
      <top/>
      <bottom style="thin">
        <color auto="1"/>
      </bottom>
      <diagonal/>
    </border>
    <border>
      <left/>
      <right style="thin">
        <color auto="1"/>
      </right>
      <top style="thin">
        <color auto="1"/>
      </top>
      <bottom/>
      <diagonal/>
    </border>
    <border>
      <left style="thin">
        <color auto="1"/>
      </left>
      <right/>
      <top style="thin">
        <color auto="1"/>
      </top>
      <bottom/>
      <diagonal/>
    </border>
    <border>
      <left/>
      <right style="thin">
        <color auto="1"/>
      </right>
      <top/>
      <bottom style="thin">
        <color indexed="9"/>
      </bottom>
      <diagonal/>
    </border>
    <border>
      <left style="thin">
        <color auto="1"/>
      </left>
      <right/>
      <top/>
      <bottom/>
      <diagonal/>
    </border>
    <border>
      <left/>
      <right style="thick">
        <color indexed="22"/>
      </right>
      <top/>
      <bottom/>
      <diagonal/>
    </border>
    <border>
      <left style="thick">
        <color indexed="22"/>
      </left>
      <right style="thin">
        <color auto="1"/>
      </right>
      <top/>
      <bottom style="thin">
        <color indexed="9"/>
      </bottom>
      <diagonal/>
    </border>
    <border>
      <left/>
      <right style="thick">
        <color indexed="22"/>
      </right>
      <top/>
      <bottom style="thin">
        <color auto="1"/>
      </bottom>
      <diagonal/>
    </border>
    <border>
      <left style="thick">
        <color indexed="22"/>
      </left>
      <right style="thin">
        <color auto="1"/>
      </right>
      <top/>
      <bottom style="thin">
        <color auto="1"/>
      </bottom>
      <diagonal/>
    </border>
    <border>
      <left/>
      <right style="thick">
        <color indexed="22"/>
      </right>
      <top style="thin">
        <color auto="1"/>
      </top>
      <bottom/>
      <diagonal/>
    </border>
    <border>
      <left style="thick">
        <color indexed="22"/>
      </left>
      <right style="thin">
        <color auto="1"/>
      </right>
      <top/>
      <bottom/>
      <diagonal/>
    </border>
    <border>
      <left style="thick">
        <color indexed="22"/>
      </left>
      <right style="thin">
        <color auto="1"/>
      </right>
      <top style="thin">
        <color auto="1"/>
      </top>
      <bottom style="thin">
        <color indexed="9"/>
      </bottom>
      <diagonal/>
    </border>
    <border>
      <left/>
      <right style="thin">
        <color indexed="9"/>
      </right>
      <top style="thin">
        <color auto="1"/>
      </top>
      <bottom/>
      <diagonal/>
    </border>
    <border>
      <left style="thin">
        <color indexed="9"/>
      </left>
      <right style="thin">
        <color indexed="9"/>
      </right>
      <top style="thin">
        <color auto="1"/>
      </top>
      <bottom/>
      <diagonal/>
    </border>
    <border>
      <left style="thin">
        <color indexed="64"/>
      </left>
      <right style="thin">
        <color indexed="64"/>
      </right>
      <top style="thin">
        <color indexed="64"/>
      </top>
      <bottom style="thin">
        <color indexed="64"/>
      </bottom>
      <diagonal/>
    </border>
    <border>
      <left style="thick">
        <color indexed="22"/>
      </left>
      <right style="thick">
        <color indexed="22"/>
      </right>
      <top style="thin">
        <color indexed="9"/>
      </top>
      <bottom/>
      <diagonal/>
    </border>
    <border>
      <left style="thick">
        <color indexed="22"/>
      </left>
      <right style="thick">
        <color indexed="22"/>
      </right>
      <top/>
      <bottom style="thin">
        <color indexed="64"/>
      </bottom>
      <diagonal/>
    </border>
    <border>
      <left style="thick">
        <color indexed="22"/>
      </left>
      <right style="thick">
        <color indexed="22"/>
      </right>
      <top style="thin">
        <color indexed="9"/>
      </top>
      <bottom style="thin">
        <color indexed="64"/>
      </bottom>
      <diagonal/>
    </border>
  </borders>
  <cellStyleXfs count="4">
    <xf numFmtId="0" fontId="0" fillId="0" borderId="0"/>
    <xf numFmtId="0" fontId="6" fillId="0" borderId="0" applyNumberFormat="0" applyFill="0" applyBorder="0" applyAlignment="0" applyProtection="0"/>
    <xf numFmtId="0" fontId="12" fillId="0" borderId="0"/>
    <xf numFmtId="0" fontId="21" fillId="0" borderId="0"/>
  </cellStyleXfs>
  <cellXfs count="410">
    <xf numFmtId="0" fontId="0" fillId="0" borderId="0" xfId="0"/>
    <xf numFmtId="0" fontId="2" fillId="2" borderId="0" xfId="0" applyFont="1" applyFill="1"/>
    <xf numFmtId="2" fontId="3" fillId="2" borderId="0" xfId="0" applyNumberFormat="1" applyFont="1" applyFill="1" applyBorder="1" applyAlignment="1">
      <alignment horizontal="right"/>
    </xf>
    <xf numFmtId="0" fontId="3" fillId="2" borderId="1" xfId="0" applyFont="1" applyFill="1" applyBorder="1" applyAlignment="1"/>
    <xf numFmtId="0" fontId="4" fillId="2" borderId="0" xfId="0" applyFont="1" applyFill="1" applyBorder="1" applyAlignment="1">
      <alignment horizontal="justify" wrapText="1"/>
    </xf>
    <xf numFmtId="0" fontId="4" fillId="2" borderId="0" xfId="0" applyFont="1" applyFill="1" applyBorder="1" applyAlignment="1"/>
    <xf numFmtId="0" fontId="5" fillId="3" borderId="2" xfId="0" applyFont="1" applyFill="1" applyBorder="1" applyAlignment="1">
      <alignment horizontal="center" vertical="center"/>
    </xf>
    <xf numFmtId="0" fontId="7" fillId="3" borderId="3" xfId="1" applyFont="1" applyFill="1" applyBorder="1" applyAlignment="1">
      <alignment horizontal="left" vertical="center" wrapText="1"/>
    </xf>
    <xf numFmtId="0" fontId="7" fillId="3" borderId="0" xfId="1" applyFont="1" applyFill="1" applyBorder="1" applyAlignment="1">
      <alignment horizontal="left" vertical="center" wrapText="1"/>
    </xf>
    <xf numFmtId="0" fontId="2" fillId="2" borderId="0" xfId="0" applyFont="1" applyFill="1" applyAlignment="1">
      <alignment vertical="center"/>
    </xf>
    <xf numFmtId="0" fontId="5" fillId="4" borderId="2" xfId="0" applyFont="1" applyFill="1" applyBorder="1" applyAlignment="1">
      <alignment horizontal="center" vertical="center"/>
    </xf>
    <xf numFmtId="0" fontId="5" fillId="4" borderId="3" xfId="0" applyFont="1" applyFill="1" applyBorder="1" applyAlignment="1">
      <alignment horizontal="left" vertical="center" wrapText="1"/>
    </xf>
    <xf numFmtId="0" fontId="5" fillId="4" borderId="0" xfId="0" applyFont="1" applyFill="1" applyBorder="1" applyAlignment="1">
      <alignment horizontal="left" vertical="center" wrapText="1"/>
    </xf>
    <xf numFmtId="0" fontId="8" fillId="2" borderId="0" xfId="0" applyFont="1" applyFill="1"/>
    <xf numFmtId="0" fontId="9" fillId="2" borderId="0" xfId="1" applyFont="1" applyFill="1"/>
    <xf numFmtId="0" fontId="5" fillId="4" borderId="3" xfId="0" applyFont="1" applyFill="1" applyBorder="1" applyAlignment="1">
      <alignment horizontal="justify" vertical="center" wrapText="1"/>
    </xf>
    <xf numFmtId="0" fontId="5" fillId="4" borderId="0" xfId="0" applyFont="1" applyFill="1" applyBorder="1" applyAlignment="1">
      <alignment horizontal="justify" vertical="center" wrapText="1"/>
    </xf>
    <xf numFmtId="0" fontId="9" fillId="2" borderId="0" xfId="1" applyFont="1" applyFill="1" applyAlignment="1">
      <alignment horizontal="justify" wrapText="1"/>
    </xf>
    <xf numFmtId="0" fontId="5" fillId="4" borderId="3" xfId="0" applyFont="1" applyFill="1" applyBorder="1" applyAlignment="1">
      <alignment horizontal="justify" vertical="center"/>
    </xf>
    <xf numFmtId="0" fontId="5" fillId="4" borderId="0" xfId="0" applyFont="1" applyFill="1" applyBorder="1" applyAlignment="1">
      <alignment horizontal="justify" vertical="center"/>
    </xf>
    <xf numFmtId="0" fontId="5" fillId="2" borderId="0" xfId="0" applyFont="1" applyFill="1" applyBorder="1" applyAlignment="1">
      <alignment horizontal="center" vertical="center"/>
    </xf>
    <xf numFmtId="0" fontId="5" fillId="2" borderId="0" xfId="0" applyFont="1" applyFill="1" applyBorder="1" applyAlignment="1">
      <alignment horizontal="left" vertical="center"/>
    </xf>
    <xf numFmtId="0" fontId="8" fillId="2" borderId="0" xfId="0" applyFont="1" applyFill="1" applyAlignment="1">
      <alignment horizontal="justify"/>
    </xf>
    <xf numFmtId="0" fontId="9" fillId="2" borderId="0" xfId="1" applyFont="1" applyFill="1" applyAlignment="1">
      <alignment horizontal="left" wrapText="1"/>
    </xf>
    <xf numFmtId="0" fontId="10" fillId="2" borderId="0" xfId="1" applyFont="1" applyFill="1" applyAlignment="1">
      <alignment horizontal="justify" wrapText="1"/>
    </xf>
    <xf numFmtId="0" fontId="9" fillId="2" borderId="0" xfId="1" applyFont="1" applyFill="1" applyAlignment="1">
      <alignment horizontal="justify" wrapText="1"/>
    </xf>
    <xf numFmtId="0" fontId="11" fillId="2" borderId="0" xfId="0" applyFont="1" applyFill="1" applyAlignment="1">
      <alignment horizontal="center"/>
    </xf>
    <xf numFmtId="0" fontId="13" fillId="2" borderId="0" xfId="2" applyFont="1" applyFill="1"/>
    <xf numFmtId="0" fontId="14" fillId="2" borderId="0" xfId="0" applyFont="1" applyFill="1"/>
    <xf numFmtId="0" fontId="6" fillId="2" borderId="0" xfId="1" applyFill="1"/>
    <xf numFmtId="2" fontId="3" fillId="2" borderId="0" xfId="0" applyNumberFormat="1" applyFont="1" applyFill="1" applyBorder="1" applyAlignment="1">
      <alignment horizontal="left"/>
    </xf>
    <xf numFmtId="0" fontId="15" fillId="0" borderId="4" xfId="0" applyFont="1" applyFill="1" applyBorder="1" applyAlignment="1">
      <alignment horizontal="justify" wrapText="1"/>
    </xf>
    <xf numFmtId="0" fontId="16" fillId="5" borderId="0" xfId="2" applyFont="1" applyFill="1" applyAlignment="1">
      <alignment horizontal="left"/>
    </xf>
    <xf numFmtId="0" fontId="17" fillId="6" borderId="5" xfId="0" applyFont="1" applyFill="1" applyBorder="1" applyAlignment="1">
      <alignment horizontal="center" vertical="center" wrapText="1"/>
    </xf>
    <xf numFmtId="0" fontId="5" fillId="6" borderId="6" xfId="0" applyFont="1" applyFill="1" applyBorder="1" applyAlignment="1">
      <alignment horizontal="center" vertical="center" wrapText="1"/>
    </xf>
    <xf numFmtId="0" fontId="5" fillId="6" borderId="7" xfId="0" applyFont="1" applyFill="1" applyBorder="1" applyAlignment="1">
      <alignment horizontal="center" vertical="center" wrapText="1"/>
    </xf>
    <xf numFmtId="0" fontId="5" fillId="6" borderId="8" xfId="0" applyFont="1" applyFill="1" applyBorder="1" applyAlignment="1">
      <alignment horizontal="center" vertical="center" wrapText="1"/>
    </xf>
    <xf numFmtId="0" fontId="17" fillId="6" borderId="0" xfId="0" applyFont="1" applyFill="1" applyBorder="1" applyAlignment="1">
      <alignment horizontal="center" vertical="center" wrapText="1"/>
    </xf>
    <xf numFmtId="0" fontId="18" fillId="7" borderId="9" xfId="0" applyFont="1" applyFill="1" applyBorder="1" applyAlignment="1">
      <alignment horizontal="center" vertical="center" wrapText="1"/>
    </xf>
    <xf numFmtId="0" fontId="18" fillId="4" borderId="9" xfId="0" applyFont="1" applyFill="1" applyBorder="1" applyAlignment="1">
      <alignment horizontal="center" vertical="center" wrapText="1"/>
    </xf>
    <xf numFmtId="0" fontId="19" fillId="8" borderId="9" xfId="0" applyFont="1" applyFill="1" applyBorder="1" applyAlignment="1">
      <alignment horizontal="center" vertical="center"/>
    </xf>
    <xf numFmtId="2" fontId="19" fillId="8" borderId="9" xfId="0" applyNumberFormat="1" applyFont="1" applyFill="1" applyBorder="1" applyAlignment="1">
      <alignment horizontal="center" vertical="center"/>
    </xf>
    <xf numFmtId="0" fontId="20" fillId="5" borderId="0" xfId="2" applyFont="1" applyFill="1" applyAlignment="1">
      <alignment horizontal="left" vertical="center" wrapText="1"/>
    </xf>
    <xf numFmtId="0" fontId="17" fillId="4" borderId="10" xfId="3" applyFont="1" applyFill="1" applyBorder="1" applyAlignment="1">
      <alignment vertical="center"/>
    </xf>
    <xf numFmtId="3" fontId="17" fillId="4" borderId="11" xfId="3" applyNumberFormat="1" applyFont="1" applyFill="1" applyBorder="1" applyAlignment="1">
      <alignment vertical="center"/>
    </xf>
    <xf numFmtId="164" fontId="17" fillId="4" borderId="11" xfId="3" applyNumberFormat="1" applyFont="1" applyFill="1" applyBorder="1" applyAlignment="1">
      <alignment vertical="center"/>
    </xf>
    <xf numFmtId="0" fontId="22" fillId="8" borderId="12" xfId="0" applyFont="1" applyFill="1" applyBorder="1" applyAlignment="1">
      <alignment horizontal="left" vertical="center" wrapText="1"/>
    </xf>
    <xf numFmtId="3" fontId="22" fillId="8" borderId="9" xfId="0" applyNumberFormat="1" applyFont="1" applyFill="1" applyBorder="1" applyAlignment="1">
      <alignment horizontal="right" vertical="center"/>
    </xf>
    <xf numFmtId="165" fontId="22" fillId="8" borderId="9" xfId="0" applyNumberFormat="1" applyFont="1" applyFill="1" applyBorder="1" applyAlignment="1">
      <alignment horizontal="right" vertical="center"/>
    </xf>
    <xf numFmtId="0" fontId="22" fillId="9" borderId="12" xfId="0" applyFont="1" applyFill="1" applyBorder="1" applyAlignment="1">
      <alignment horizontal="left" vertical="center" wrapText="1"/>
    </xf>
    <xf numFmtId="3" fontId="22" fillId="9" borderId="9" xfId="0" applyNumberFormat="1" applyFont="1" applyFill="1" applyBorder="1" applyAlignment="1">
      <alignment horizontal="right" vertical="center"/>
    </xf>
    <xf numFmtId="165" fontId="22" fillId="9" borderId="9" xfId="0" applyNumberFormat="1" applyFont="1" applyFill="1" applyBorder="1" applyAlignment="1">
      <alignment horizontal="right" vertical="center"/>
    </xf>
    <xf numFmtId="0" fontId="17" fillId="4" borderId="10" xfId="3" applyFont="1" applyFill="1" applyBorder="1" applyAlignment="1">
      <alignment vertical="center" wrapText="1"/>
    </xf>
    <xf numFmtId="0" fontId="23" fillId="9" borderId="13" xfId="0" applyFont="1" applyFill="1" applyBorder="1" applyAlignment="1">
      <alignment horizontal="right" vertical="center" wrapText="1"/>
    </xf>
    <xf numFmtId="3" fontId="23" fillId="9" borderId="9" xfId="0" applyNumberFormat="1" applyFont="1" applyFill="1" applyBorder="1" applyAlignment="1">
      <alignment horizontal="right" vertical="center"/>
    </xf>
    <xf numFmtId="165" fontId="23" fillId="9" borderId="9" xfId="0" applyNumberFormat="1" applyFont="1" applyFill="1" applyBorder="1" applyAlignment="1">
      <alignment horizontal="right" vertical="center"/>
    </xf>
    <xf numFmtId="0" fontId="23" fillId="9" borderId="12" xfId="0" applyFont="1" applyFill="1" applyBorder="1" applyAlignment="1">
      <alignment horizontal="right" vertical="center" wrapText="1"/>
    </xf>
    <xf numFmtId="3" fontId="22" fillId="9" borderId="14" xfId="0" applyNumberFormat="1" applyFont="1" applyFill="1" applyBorder="1" applyAlignment="1">
      <alignment horizontal="left" vertical="center"/>
    </xf>
    <xf numFmtId="3" fontId="22" fillId="9" borderId="14" xfId="0" applyNumberFormat="1" applyFont="1" applyFill="1" applyBorder="1" applyAlignment="1">
      <alignment horizontal="right" vertical="center"/>
    </xf>
    <xf numFmtId="165" fontId="22" fillId="9" borderId="14" xfId="0" applyNumberFormat="1" applyFont="1" applyFill="1" applyBorder="1" applyAlignment="1">
      <alignment horizontal="right" vertical="center"/>
    </xf>
    <xf numFmtId="165" fontId="22" fillId="9" borderId="15" xfId="0" applyNumberFormat="1" applyFont="1" applyFill="1" applyBorder="1" applyAlignment="1">
      <alignment horizontal="right" vertical="center"/>
    </xf>
    <xf numFmtId="165" fontId="22" fillId="9" borderId="0" xfId="0" applyNumberFormat="1" applyFont="1" applyFill="1" applyBorder="1" applyAlignment="1">
      <alignment horizontal="right" vertical="center"/>
    </xf>
    <xf numFmtId="0" fontId="24" fillId="10" borderId="16" xfId="3" applyFont="1" applyFill="1" applyBorder="1" applyAlignment="1">
      <alignment vertical="center"/>
    </xf>
    <xf numFmtId="3" fontId="25" fillId="10" borderId="17" xfId="0" applyNumberFormat="1" applyFont="1" applyFill="1" applyBorder="1" applyAlignment="1">
      <alignment horizontal="center" vertical="center"/>
    </xf>
    <xf numFmtId="165" fontId="25" fillId="10" borderId="17" xfId="0" applyNumberFormat="1" applyFont="1" applyFill="1" applyBorder="1" applyAlignment="1">
      <alignment horizontal="center" vertical="center" wrapText="1"/>
    </xf>
    <xf numFmtId="3" fontId="22" fillId="9" borderId="0" xfId="0" applyNumberFormat="1" applyFont="1" applyFill="1" applyBorder="1" applyAlignment="1">
      <alignment horizontal="right" vertical="center"/>
    </xf>
    <xf numFmtId="0" fontId="22" fillId="2" borderId="0" xfId="0" applyFont="1" applyFill="1"/>
    <xf numFmtId="0" fontId="17" fillId="4" borderId="18" xfId="3" applyFont="1" applyFill="1" applyBorder="1" applyAlignment="1">
      <alignment vertical="center" wrapText="1"/>
    </xf>
    <xf numFmtId="165" fontId="17" fillId="4" borderId="11" xfId="3" applyNumberFormat="1" applyFont="1" applyFill="1" applyBorder="1" applyAlignment="1">
      <alignment vertical="center"/>
    </xf>
    <xf numFmtId="0" fontId="26" fillId="2" borderId="11" xfId="3" applyFont="1" applyFill="1" applyBorder="1" applyAlignment="1">
      <alignment vertical="center"/>
    </xf>
    <xf numFmtId="0" fontId="17" fillId="2" borderId="11" xfId="3" applyFont="1" applyFill="1" applyBorder="1" applyAlignment="1">
      <alignment vertical="center"/>
    </xf>
    <xf numFmtId="3" fontId="22" fillId="2" borderId="9" xfId="0" applyNumberFormat="1" applyFont="1" applyFill="1" applyBorder="1" applyAlignment="1">
      <alignment horizontal="right" vertical="center"/>
    </xf>
    <xf numFmtId="0" fontId="23" fillId="8" borderId="12" xfId="0" applyFont="1" applyFill="1" applyBorder="1" applyAlignment="1">
      <alignment horizontal="right" vertical="center" wrapText="1"/>
    </xf>
    <xf numFmtId="3" fontId="23" fillId="8" borderId="9" xfId="0" applyNumberFormat="1" applyFont="1" applyFill="1" applyBorder="1" applyAlignment="1">
      <alignment horizontal="right" vertical="center"/>
    </xf>
    <xf numFmtId="165" fontId="23" fillId="8" borderId="9" xfId="0" applyNumberFormat="1" applyFont="1" applyFill="1" applyBorder="1" applyAlignment="1">
      <alignment horizontal="right" vertical="center"/>
    </xf>
    <xf numFmtId="3" fontId="17" fillId="4" borderId="0" xfId="3" applyNumberFormat="1" applyFont="1" applyFill="1" applyBorder="1" applyAlignment="1">
      <alignment vertical="center"/>
    </xf>
    <xf numFmtId="165" fontId="17" fillId="4" borderId="0" xfId="3" applyNumberFormat="1" applyFont="1" applyFill="1" applyBorder="1" applyAlignment="1">
      <alignment vertical="center"/>
    </xf>
    <xf numFmtId="0" fontId="17" fillId="2" borderId="0" xfId="3" applyFont="1" applyFill="1" applyBorder="1" applyAlignment="1">
      <alignment vertical="center"/>
    </xf>
    <xf numFmtId="0" fontId="26" fillId="2" borderId="3" xfId="3" applyFont="1" applyFill="1" applyBorder="1" applyAlignment="1">
      <alignment horizontal="left" vertical="center" wrapText="1"/>
    </xf>
    <xf numFmtId="0" fontId="26" fillId="2" borderId="0" xfId="3" applyFont="1" applyFill="1" applyBorder="1" applyAlignment="1">
      <alignment horizontal="left" vertical="center" wrapText="1"/>
    </xf>
    <xf numFmtId="0" fontId="26" fillId="2" borderId="2" xfId="3" applyFont="1" applyFill="1" applyBorder="1" applyAlignment="1">
      <alignment horizontal="left" vertical="center" wrapText="1"/>
    </xf>
    <xf numFmtId="0" fontId="26" fillId="2" borderId="0" xfId="3" applyFont="1" applyFill="1" applyBorder="1" applyAlignment="1">
      <alignment vertical="center"/>
    </xf>
    <xf numFmtId="0" fontId="23" fillId="8" borderId="19" xfId="0" applyFont="1" applyFill="1" applyBorder="1" applyAlignment="1">
      <alignment horizontal="right" vertical="center" wrapText="1"/>
    </xf>
    <xf numFmtId="3" fontId="23" fillId="8" borderId="14" xfId="0" applyNumberFormat="1" applyFont="1" applyFill="1" applyBorder="1" applyAlignment="1">
      <alignment horizontal="right" vertical="center"/>
    </xf>
    <xf numFmtId="165" fontId="23" fillId="8" borderId="14" xfId="0" applyNumberFormat="1" applyFont="1" applyFill="1" applyBorder="1" applyAlignment="1">
      <alignment horizontal="right" vertical="center"/>
    </xf>
    <xf numFmtId="0" fontId="12" fillId="2" borderId="0" xfId="0" applyFont="1" applyFill="1"/>
    <xf numFmtId="165" fontId="22" fillId="2" borderId="0" xfId="0" applyNumberFormat="1" applyFont="1" applyFill="1" applyAlignment="1"/>
    <xf numFmtId="0" fontId="12" fillId="2" borderId="0" xfId="0" applyFont="1" applyFill="1" applyAlignment="1">
      <alignment horizontal="center"/>
    </xf>
    <xf numFmtId="0" fontId="15" fillId="0" borderId="4" xfId="0" applyFont="1" applyFill="1" applyBorder="1" applyAlignment="1">
      <alignment horizontal="left" wrapText="1"/>
    </xf>
    <xf numFmtId="164" fontId="16" fillId="5" borderId="0" xfId="2" applyNumberFormat="1" applyFont="1" applyFill="1" applyAlignment="1">
      <alignment horizontal="left"/>
    </xf>
    <xf numFmtId="0" fontId="17" fillId="4" borderId="10" xfId="3" applyFont="1" applyFill="1" applyBorder="1" applyAlignment="1">
      <alignment horizontal="left" vertical="center" wrapText="1"/>
    </xf>
    <xf numFmtId="3" fontId="16" fillId="5" borderId="0" xfId="2" applyNumberFormat="1" applyFont="1" applyFill="1" applyAlignment="1">
      <alignment horizontal="left"/>
    </xf>
    <xf numFmtId="0" fontId="22" fillId="9" borderId="19" xfId="0" applyFont="1" applyFill="1" applyBorder="1" applyAlignment="1">
      <alignment horizontal="left" vertical="center" wrapText="1"/>
    </xf>
    <xf numFmtId="0" fontId="16" fillId="5" borderId="0" xfId="2" applyFont="1" applyFill="1" applyBorder="1" applyAlignment="1">
      <alignment horizontal="left"/>
    </xf>
    <xf numFmtId="3" fontId="25" fillId="10" borderId="20" xfId="0" applyNumberFormat="1" applyFont="1" applyFill="1" applyBorder="1" applyAlignment="1">
      <alignment horizontal="center" vertical="center"/>
    </xf>
    <xf numFmtId="165" fontId="25" fillId="10" borderId="20" xfId="0" applyNumberFormat="1" applyFont="1" applyFill="1" applyBorder="1" applyAlignment="1">
      <alignment horizontal="center" vertical="center" wrapText="1"/>
    </xf>
    <xf numFmtId="0" fontId="17" fillId="2" borderId="11" xfId="3" applyFont="1" applyFill="1" applyBorder="1" applyAlignment="1">
      <alignment horizontal="left" vertical="center"/>
    </xf>
    <xf numFmtId="0" fontId="22" fillId="2" borderId="12" xfId="0" applyFont="1" applyFill="1" applyBorder="1" applyAlignment="1">
      <alignment horizontal="left" vertical="center" wrapText="1"/>
    </xf>
    <xf numFmtId="165" fontId="22" fillId="2" borderId="9" xfId="0" applyNumberFormat="1" applyFont="1" applyFill="1" applyBorder="1" applyAlignment="1">
      <alignment horizontal="right" vertical="center"/>
    </xf>
    <xf numFmtId="3" fontId="22" fillId="2" borderId="9" xfId="0" applyNumberFormat="1" applyFont="1" applyFill="1" applyBorder="1" applyAlignment="1">
      <alignment horizontal="left" vertical="center"/>
    </xf>
    <xf numFmtId="0" fontId="17" fillId="4" borderId="18" xfId="3" applyFont="1" applyFill="1" applyBorder="1" applyAlignment="1">
      <alignment vertical="center"/>
    </xf>
    <xf numFmtId="0" fontId="17" fillId="2" borderId="0" xfId="3" applyFont="1" applyFill="1" applyBorder="1" applyAlignment="1">
      <alignment horizontal="left" vertical="center"/>
    </xf>
    <xf numFmtId="0" fontId="13" fillId="2" borderId="0" xfId="2" applyFont="1" applyFill="1" applyAlignment="1">
      <alignment horizontal="left"/>
    </xf>
    <xf numFmtId="165" fontId="22" fillId="2" borderId="0" xfId="0" applyNumberFormat="1" applyFont="1" applyFill="1" applyAlignment="1">
      <alignment horizontal="center"/>
    </xf>
    <xf numFmtId="0" fontId="15" fillId="0" borderId="0" xfId="0" applyFont="1" applyFill="1" applyBorder="1" applyAlignment="1">
      <alignment horizontal="justify" wrapText="1"/>
    </xf>
    <xf numFmtId="0" fontId="15" fillId="10" borderId="0" xfId="0" applyFont="1" applyFill="1" applyBorder="1" applyAlignment="1">
      <alignment horizontal="center" wrapText="1"/>
    </xf>
    <xf numFmtId="0" fontId="15" fillId="10" borderId="4" xfId="0" applyFont="1" applyFill="1" applyBorder="1" applyAlignment="1">
      <alignment horizontal="center" wrapText="1"/>
    </xf>
    <xf numFmtId="0" fontId="25" fillId="11" borderId="13" xfId="0" applyFont="1" applyFill="1" applyBorder="1" applyAlignment="1">
      <alignment horizontal="left" vertical="center" wrapText="1"/>
    </xf>
    <xf numFmtId="3" fontId="25" fillId="11" borderId="21" xfId="0" applyNumberFormat="1" applyFont="1" applyFill="1" applyBorder="1" applyAlignment="1">
      <alignment horizontal="right" vertical="center"/>
    </xf>
    <xf numFmtId="165" fontId="25" fillId="11" borderId="21" xfId="0" applyNumberFormat="1" applyFont="1" applyFill="1" applyBorder="1" applyAlignment="1">
      <alignment horizontal="right" vertical="center"/>
    </xf>
    <xf numFmtId="0" fontId="22" fillId="8" borderId="22" xfId="0" applyFont="1" applyFill="1" applyBorder="1" applyAlignment="1">
      <alignment horizontal="left" vertical="center" wrapText="1"/>
    </xf>
    <xf numFmtId="3" fontId="22" fillId="8" borderId="23" xfId="0" applyNumberFormat="1" applyFont="1" applyFill="1" applyBorder="1" applyAlignment="1">
      <alignment horizontal="right" vertical="center"/>
    </xf>
    <xf numFmtId="165" fontId="22" fillId="8" borderId="23" xfId="0" applyNumberFormat="1" applyFont="1" applyFill="1" applyBorder="1" applyAlignment="1">
      <alignment horizontal="right" vertical="center"/>
    </xf>
    <xf numFmtId="0" fontId="22" fillId="9" borderId="24" xfId="0" applyFont="1" applyFill="1" applyBorder="1" applyAlignment="1">
      <alignment horizontal="left" vertical="center" wrapText="1"/>
    </xf>
    <xf numFmtId="165" fontId="22" fillId="2" borderId="0" xfId="0" applyNumberFormat="1" applyFont="1" applyFill="1"/>
    <xf numFmtId="3" fontId="22" fillId="9" borderId="25" xfId="0" applyNumberFormat="1" applyFont="1" applyFill="1" applyBorder="1" applyAlignment="1">
      <alignment horizontal="right" vertical="center"/>
    </xf>
    <xf numFmtId="165" fontId="22" fillId="9" borderId="25" xfId="0" applyNumberFormat="1" applyFont="1" applyFill="1" applyBorder="1" applyAlignment="1">
      <alignment horizontal="right" vertical="center"/>
    </xf>
    <xf numFmtId="0" fontId="25" fillId="11" borderId="19" xfId="0" applyFont="1" applyFill="1" applyBorder="1" applyAlignment="1">
      <alignment horizontal="left" vertical="center" wrapText="1"/>
    </xf>
    <xf numFmtId="3" fontId="25" fillId="11" borderId="14" xfId="0" applyNumberFormat="1" applyFont="1" applyFill="1" applyBorder="1" applyAlignment="1">
      <alignment horizontal="right" vertical="center"/>
    </xf>
    <xf numFmtId="165" fontId="25" fillId="11" borderId="14" xfId="0" applyNumberFormat="1" applyFont="1" applyFill="1" applyBorder="1" applyAlignment="1">
      <alignment horizontal="right" vertical="center"/>
    </xf>
    <xf numFmtId="164" fontId="22" fillId="2" borderId="0" xfId="0" applyNumberFormat="1" applyFont="1" applyFill="1"/>
    <xf numFmtId="2" fontId="27" fillId="2" borderId="0" xfId="0" applyNumberFormat="1" applyFont="1" applyFill="1" applyBorder="1" applyAlignment="1">
      <alignment horizontal="left"/>
    </xf>
    <xf numFmtId="0" fontId="22" fillId="8" borderId="19" xfId="0" applyFont="1" applyFill="1" applyBorder="1" applyAlignment="1">
      <alignment horizontal="left" vertical="center" wrapText="1"/>
    </xf>
    <xf numFmtId="3" fontId="22" fillId="8" borderId="14" xfId="0" applyNumberFormat="1" applyFont="1" applyFill="1" applyBorder="1" applyAlignment="1">
      <alignment horizontal="right" vertical="center"/>
    </xf>
    <xf numFmtId="165" fontId="22" fillId="8" borderId="14" xfId="0" applyNumberFormat="1" applyFont="1" applyFill="1" applyBorder="1" applyAlignment="1">
      <alignment horizontal="right" vertical="center"/>
    </xf>
    <xf numFmtId="0" fontId="22" fillId="9" borderId="0" xfId="0" applyFont="1" applyFill="1" applyBorder="1" applyAlignment="1">
      <alignment horizontal="left" vertical="center" wrapText="1"/>
    </xf>
    <xf numFmtId="0" fontId="22" fillId="9" borderId="12" xfId="0" applyFont="1" applyFill="1" applyBorder="1" applyAlignment="1">
      <alignment horizontal="right" vertical="center" wrapText="1"/>
    </xf>
    <xf numFmtId="0" fontId="22" fillId="8" borderId="12" xfId="0" applyFont="1" applyFill="1" applyBorder="1" applyAlignment="1">
      <alignment horizontal="right" vertical="center" wrapText="1"/>
    </xf>
    <xf numFmtId="0" fontId="22" fillId="9" borderId="19" xfId="0" applyFont="1" applyFill="1" applyBorder="1" applyAlignment="1">
      <alignment horizontal="right" vertical="center" wrapText="1"/>
    </xf>
    <xf numFmtId="0" fontId="15" fillId="0" borderId="0" xfId="0" applyFont="1" applyFill="1" applyBorder="1" applyAlignment="1">
      <alignment horizontal="justify" wrapText="1"/>
    </xf>
    <xf numFmtId="0" fontId="5" fillId="6" borderId="16" xfId="0" applyFont="1" applyFill="1" applyBorder="1" applyAlignment="1">
      <alignment horizontal="center" vertical="center" wrapText="1"/>
    </xf>
    <xf numFmtId="0" fontId="5" fillId="6" borderId="4" xfId="0" applyFont="1" applyFill="1" applyBorder="1" applyAlignment="1">
      <alignment horizontal="center" vertical="center" wrapText="1"/>
    </xf>
    <xf numFmtId="0" fontId="26" fillId="8" borderId="12" xfId="0" applyFont="1" applyFill="1" applyBorder="1" applyAlignment="1">
      <alignment horizontal="left" vertical="center" wrapText="1"/>
    </xf>
    <xf numFmtId="3" fontId="26" fillId="8" borderId="12" xfId="0" applyNumberFormat="1" applyFont="1" applyFill="1" applyBorder="1" applyAlignment="1">
      <alignment horizontal="right" vertical="center" wrapText="1"/>
    </xf>
    <xf numFmtId="164" fontId="26" fillId="8" borderId="12" xfId="0" applyNumberFormat="1" applyFont="1" applyFill="1" applyBorder="1" applyAlignment="1">
      <alignment horizontal="right" vertical="center" wrapText="1"/>
    </xf>
    <xf numFmtId="3" fontId="22" fillId="9" borderId="13" xfId="0" applyNumberFormat="1" applyFont="1" applyFill="1" applyBorder="1" applyAlignment="1">
      <alignment horizontal="left" vertical="center" wrapText="1"/>
    </xf>
    <xf numFmtId="3" fontId="22" fillId="9" borderId="13" xfId="0" applyNumberFormat="1" applyFont="1" applyFill="1" applyBorder="1" applyAlignment="1">
      <alignment horizontal="right" vertical="center" wrapText="1"/>
    </xf>
    <xf numFmtId="164" fontId="22" fillId="9" borderId="13" xfId="0" applyNumberFormat="1" applyFont="1" applyFill="1" applyBorder="1" applyAlignment="1">
      <alignment horizontal="right" vertical="center" wrapText="1"/>
    </xf>
    <xf numFmtId="0" fontId="22" fillId="9" borderId="13" xfId="0" applyFont="1" applyFill="1" applyBorder="1" applyAlignment="1">
      <alignment horizontal="left" vertical="center" wrapText="1"/>
    </xf>
    <xf numFmtId="0" fontId="26" fillId="8" borderId="19" xfId="0" applyFont="1" applyFill="1" applyBorder="1" applyAlignment="1">
      <alignment horizontal="left" vertical="center" wrapText="1"/>
    </xf>
    <xf numFmtId="3" fontId="26" fillId="8" borderId="19" xfId="0" applyNumberFormat="1" applyFont="1" applyFill="1" applyBorder="1" applyAlignment="1">
      <alignment horizontal="right" vertical="center" wrapText="1"/>
    </xf>
    <xf numFmtId="164" fontId="26" fillId="8" borderId="19" xfId="0" applyNumberFormat="1" applyFont="1" applyFill="1" applyBorder="1" applyAlignment="1">
      <alignment horizontal="right" vertical="center" wrapText="1"/>
    </xf>
    <xf numFmtId="0" fontId="22" fillId="9" borderId="26" xfId="0" applyFont="1" applyFill="1" applyBorder="1" applyAlignment="1">
      <alignment horizontal="left" vertical="center" wrapText="1"/>
    </xf>
    <xf numFmtId="3" fontId="22" fillId="9" borderId="26" xfId="0" applyNumberFormat="1" applyFont="1" applyFill="1" applyBorder="1" applyAlignment="1">
      <alignment horizontal="right" vertical="center" wrapText="1"/>
    </xf>
    <xf numFmtId="164" fontId="22" fillId="9" borderId="26" xfId="0" applyNumberFormat="1" applyFont="1" applyFill="1" applyBorder="1" applyAlignment="1">
      <alignment horizontal="right" vertical="center" wrapText="1"/>
    </xf>
    <xf numFmtId="3" fontId="22" fillId="9" borderId="27" xfId="0" applyNumberFormat="1" applyFont="1" applyFill="1" applyBorder="1" applyAlignment="1">
      <alignment horizontal="right" vertical="center" wrapText="1"/>
    </xf>
    <xf numFmtId="0" fontId="22" fillId="9" borderId="28" xfId="0" applyFont="1" applyFill="1" applyBorder="1" applyAlignment="1">
      <alignment horizontal="left" vertical="center" wrapText="1"/>
    </xf>
    <xf numFmtId="3" fontId="22" fillId="9" borderId="28" xfId="0" applyNumberFormat="1" applyFont="1" applyFill="1" applyBorder="1" applyAlignment="1">
      <alignment horizontal="right" vertical="center" wrapText="1"/>
    </xf>
    <xf numFmtId="164" fontId="22" fillId="9" borderId="28" xfId="0" applyNumberFormat="1" applyFont="1" applyFill="1" applyBorder="1" applyAlignment="1">
      <alignment horizontal="right" vertical="center" wrapText="1"/>
    </xf>
    <xf numFmtId="165" fontId="22" fillId="2" borderId="0" xfId="0" applyNumberFormat="1" applyFont="1" applyFill="1" applyAlignment="1">
      <alignment horizontal="center"/>
    </xf>
    <xf numFmtId="164" fontId="22" fillId="9" borderId="27" xfId="0" applyNumberFormat="1" applyFont="1" applyFill="1" applyBorder="1" applyAlignment="1">
      <alignment horizontal="right" vertical="center" wrapText="1"/>
    </xf>
    <xf numFmtId="0" fontId="26" fillId="8" borderId="28" xfId="0" applyFont="1" applyFill="1" applyBorder="1" applyAlignment="1">
      <alignment horizontal="left" vertical="center" wrapText="1"/>
    </xf>
    <xf numFmtId="3" fontId="26" fillId="8" borderId="28" xfId="0" applyNumberFormat="1" applyFont="1" applyFill="1" applyBorder="1" applyAlignment="1">
      <alignment horizontal="right" vertical="center" wrapText="1"/>
    </xf>
    <xf numFmtId="164" fontId="26" fillId="8" borderId="28" xfId="0" applyNumberFormat="1" applyFont="1" applyFill="1" applyBorder="1" applyAlignment="1">
      <alignment horizontal="right" vertical="center" wrapText="1"/>
    </xf>
    <xf numFmtId="165" fontId="26" fillId="8" borderId="12" xfId="0" applyNumberFormat="1" applyFont="1" applyFill="1" applyBorder="1" applyAlignment="1">
      <alignment horizontal="right" vertical="center" wrapText="1"/>
    </xf>
    <xf numFmtId="0" fontId="22" fillId="3" borderId="12" xfId="0" applyFont="1" applyFill="1" applyBorder="1" applyAlignment="1">
      <alignment horizontal="left" vertical="center" wrapText="1"/>
    </xf>
    <xf numFmtId="3" fontId="22" fillId="3" borderId="13" xfId="0" applyNumberFormat="1" applyFont="1" applyFill="1" applyBorder="1" applyAlignment="1">
      <alignment horizontal="right" vertical="center" wrapText="1"/>
    </xf>
    <xf numFmtId="164" fontId="22" fillId="3" borderId="13" xfId="0" applyNumberFormat="1" applyFont="1" applyFill="1" applyBorder="1" applyAlignment="1">
      <alignment horizontal="right" vertical="center" wrapText="1"/>
    </xf>
    <xf numFmtId="0" fontId="22" fillId="8" borderId="24" xfId="0" applyFont="1" applyFill="1" applyBorder="1" applyAlignment="1">
      <alignment horizontal="left" vertical="center" wrapText="1"/>
    </xf>
    <xf numFmtId="3" fontId="22" fillId="3" borderId="26" xfId="0" applyNumberFormat="1" applyFont="1" applyFill="1" applyBorder="1" applyAlignment="1">
      <alignment horizontal="right" vertical="center" wrapText="1"/>
    </xf>
    <xf numFmtId="164" fontId="22" fillId="3" borderId="26" xfId="0" applyNumberFormat="1" applyFont="1" applyFill="1" applyBorder="1" applyAlignment="1">
      <alignment horizontal="right" vertical="center" wrapText="1"/>
    </xf>
    <xf numFmtId="0" fontId="22" fillId="8" borderId="13" xfId="0" applyFont="1" applyFill="1" applyBorder="1" applyAlignment="1">
      <alignment horizontal="left" vertical="center" wrapText="1"/>
    </xf>
    <xf numFmtId="165" fontId="22" fillId="3" borderId="13" xfId="0" applyNumberFormat="1" applyFont="1" applyFill="1" applyBorder="1" applyAlignment="1">
      <alignment horizontal="right" vertical="center" wrapText="1"/>
    </xf>
    <xf numFmtId="0" fontId="22" fillId="8" borderId="28" xfId="0" applyFont="1" applyFill="1" applyBorder="1" applyAlignment="1">
      <alignment horizontal="left" vertical="center" wrapText="1"/>
    </xf>
    <xf numFmtId="3" fontId="22" fillId="3" borderId="28" xfId="0" applyNumberFormat="1" applyFont="1" applyFill="1" applyBorder="1" applyAlignment="1">
      <alignment horizontal="right" vertical="center" wrapText="1"/>
    </xf>
    <xf numFmtId="164" fontId="22" fillId="3" borderId="28" xfId="0" applyNumberFormat="1" applyFont="1" applyFill="1" applyBorder="1" applyAlignment="1">
      <alignment horizontal="right" vertical="center" wrapText="1"/>
    </xf>
    <xf numFmtId="0" fontId="22" fillId="0" borderId="12" xfId="0" applyFont="1" applyFill="1" applyBorder="1" applyAlignment="1">
      <alignment horizontal="left" vertical="center" wrapText="1"/>
    </xf>
    <xf numFmtId="0" fontId="23" fillId="0" borderId="12" xfId="0" applyFont="1" applyFill="1" applyBorder="1" applyAlignment="1">
      <alignment horizontal="right" vertical="center" wrapText="1"/>
    </xf>
    <xf numFmtId="3" fontId="23" fillId="9" borderId="13" xfId="0" applyNumberFormat="1" applyFont="1" applyFill="1" applyBorder="1" applyAlignment="1">
      <alignment horizontal="right" vertical="center" wrapText="1"/>
    </xf>
    <xf numFmtId="164" fontId="23" fillId="9" borderId="13" xfId="0" applyNumberFormat="1" applyFont="1" applyFill="1" applyBorder="1" applyAlignment="1">
      <alignment horizontal="right" vertical="center" wrapText="1"/>
    </xf>
    <xf numFmtId="0" fontId="22" fillId="0" borderId="19" xfId="0" applyFont="1" applyFill="1" applyBorder="1" applyAlignment="1">
      <alignment horizontal="left" vertical="center" wrapText="1"/>
    </xf>
    <xf numFmtId="3" fontId="22" fillId="9" borderId="19" xfId="0" applyNumberFormat="1" applyFont="1" applyFill="1" applyBorder="1" applyAlignment="1">
      <alignment horizontal="right" vertical="center" wrapText="1"/>
    </xf>
    <xf numFmtId="164" fontId="22" fillId="9" borderId="19" xfId="0" applyNumberFormat="1" applyFont="1" applyFill="1" applyBorder="1" applyAlignment="1">
      <alignment horizontal="right" vertical="center" wrapText="1"/>
    </xf>
    <xf numFmtId="0" fontId="29" fillId="0" borderId="12" xfId="0" applyFont="1" applyFill="1" applyBorder="1" applyAlignment="1">
      <alignment horizontal="left" vertical="center" wrapText="1"/>
    </xf>
    <xf numFmtId="3" fontId="23" fillId="9" borderId="26" xfId="0" applyNumberFormat="1" applyFont="1" applyFill="1" applyBorder="1" applyAlignment="1">
      <alignment horizontal="right" vertical="center" wrapText="1"/>
    </xf>
    <xf numFmtId="164" fontId="23" fillId="9" borderId="26" xfId="0" applyNumberFormat="1" applyFont="1" applyFill="1" applyBorder="1" applyAlignment="1">
      <alignment horizontal="right" vertical="center" wrapText="1"/>
    </xf>
    <xf numFmtId="164" fontId="23" fillId="9" borderId="27" xfId="0" applyNumberFormat="1" applyFont="1" applyFill="1" applyBorder="1" applyAlignment="1">
      <alignment horizontal="right" vertical="center" wrapText="1"/>
    </xf>
    <xf numFmtId="0" fontId="23" fillId="0" borderId="19" xfId="0" applyFont="1" applyFill="1" applyBorder="1" applyAlignment="1">
      <alignment horizontal="right" vertical="center" wrapText="1"/>
    </xf>
    <xf numFmtId="3" fontId="23" fillId="9" borderId="19" xfId="0" applyNumberFormat="1" applyFont="1" applyFill="1" applyBorder="1" applyAlignment="1">
      <alignment horizontal="right" vertical="center" wrapText="1"/>
    </xf>
    <xf numFmtId="164" fontId="23" fillId="9" borderId="19" xfId="0" applyNumberFormat="1" applyFont="1" applyFill="1" applyBorder="1" applyAlignment="1">
      <alignment horizontal="right" vertical="center" wrapText="1"/>
    </xf>
    <xf numFmtId="0" fontId="29" fillId="0" borderId="19" xfId="0" applyFont="1" applyFill="1" applyBorder="1" applyAlignment="1">
      <alignment horizontal="left" vertical="center" wrapText="1"/>
    </xf>
    <xf numFmtId="0" fontId="29" fillId="0" borderId="28" xfId="0" applyFont="1" applyFill="1" applyBorder="1" applyAlignment="1">
      <alignment horizontal="left" vertical="center" wrapText="1"/>
    </xf>
    <xf numFmtId="0" fontId="23" fillId="0" borderId="13" xfId="0" applyFont="1" applyFill="1" applyBorder="1" applyAlignment="1">
      <alignment horizontal="right" vertical="center" wrapText="1"/>
    </xf>
    <xf numFmtId="0" fontId="23" fillId="0" borderId="28" xfId="0" applyFont="1" applyFill="1" applyBorder="1" applyAlignment="1">
      <alignment horizontal="right" vertical="center" wrapText="1"/>
    </xf>
    <xf numFmtId="3" fontId="23" fillId="9" borderId="28" xfId="0" applyNumberFormat="1" applyFont="1" applyFill="1" applyBorder="1" applyAlignment="1">
      <alignment horizontal="right" vertical="center" wrapText="1"/>
    </xf>
    <xf numFmtId="164" fontId="23" fillId="9" borderId="28" xfId="0" applyNumberFormat="1" applyFont="1" applyFill="1" applyBorder="1" applyAlignment="1">
      <alignment horizontal="right" vertical="center" wrapText="1"/>
    </xf>
    <xf numFmtId="0" fontId="15" fillId="0" borderId="0" xfId="0" applyFont="1" applyFill="1" applyBorder="1" applyAlignment="1">
      <alignment horizontal="justify"/>
    </xf>
    <xf numFmtId="165" fontId="22" fillId="9" borderId="13" xfId="0" applyNumberFormat="1" applyFont="1" applyFill="1" applyBorder="1" applyAlignment="1">
      <alignment horizontal="right" vertical="center" wrapText="1"/>
    </xf>
    <xf numFmtId="165" fontId="22" fillId="9" borderId="19" xfId="0" applyNumberFormat="1" applyFont="1" applyFill="1" applyBorder="1" applyAlignment="1">
      <alignment horizontal="right" vertical="center" wrapText="1"/>
    </xf>
    <xf numFmtId="0" fontId="15" fillId="2" borderId="0" xfId="0" applyFont="1" applyFill="1" applyBorder="1" applyAlignment="1">
      <alignment horizontal="justify" vertical="center" wrapText="1"/>
    </xf>
    <xf numFmtId="0" fontId="15" fillId="2" borderId="0" xfId="0" applyFont="1" applyFill="1" applyBorder="1" applyAlignment="1">
      <alignment vertical="center" wrapText="1"/>
    </xf>
    <xf numFmtId="0" fontId="16" fillId="12" borderId="0" xfId="2" applyFont="1" applyFill="1" applyAlignment="1">
      <alignment horizontal="center"/>
    </xf>
    <xf numFmtId="0" fontId="5" fillId="10" borderId="16" xfId="0" applyFont="1" applyFill="1" applyBorder="1" applyAlignment="1">
      <alignment horizontal="center" vertical="center" wrapText="1"/>
    </xf>
    <xf numFmtId="0" fontId="5" fillId="10" borderId="4" xfId="0" applyFont="1" applyFill="1" applyBorder="1" applyAlignment="1">
      <alignment horizontal="center" vertical="center" wrapText="1"/>
    </xf>
    <xf numFmtId="0" fontId="17" fillId="4" borderId="29" xfId="0" applyFont="1" applyFill="1" applyBorder="1" applyAlignment="1">
      <alignment horizontal="center" vertical="center" wrapText="1"/>
    </xf>
    <xf numFmtId="0" fontId="17" fillId="4" borderId="7" xfId="0" applyFont="1" applyFill="1" applyBorder="1" applyAlignment="1">
      <alignment horizontal="center" vertical="center" wrapText="1"/>
    </xf>
    <xf numFmtId="0" fontId="17" fillId="4" borderId="30" xfId="0" applyFont="1" applyFill="1" applyBorder="1" applyAlignment="1">
      <alignment horizontal="center" vertical="center" wrapText="1"/>
    </xf>
    <xf numFmtId="0" fontId="17" fillId="4" borderId="21" xfId="0" applyFont="1" applyFill="1" applyBorder="1" applyAlignment="1">
      <alignment horizontal="center" vertical="center" wrapText="1"/>
    </xf>
    <xf numFmtId="0" fontId="17" fillId="4" borderId="21" xfId="0" applyFont="1" applyFill="1" applyBorder="1" applyAlignment="1">
      <alignment horizontal="center" vertical="center"/>
    </xf>
    <xf numFmtId="0" fontId="5" fillId="10" borderId="0" xfId="0" applyFont="1" applyFill="1" applyBorder="1" applyAlignment="1">
      <alignment horizontal="center" vertical="center" textRotation="90" wrapText="1"/>
    </xf>
    <xf numFmtId="0" fontId="17" fillId="4" borderId="31" xfId="3" applyFont="1" applyFill="1" applyBorder="1" applyAlignment="1">
      <alignment horizontal="left" vertical="center"/>
    </xf>
    <xf numFmtId="3" fontId="25" fillId="11" borderId="9" xfId="0" applyNumberFormat="1" applyFont="1" applyFill="1" applyBorder="1" applyAlignment="1">
      <alignment horizontal="right" vertical="center"/>
    </xf>
    <xf numFmtId="3" fontId="22" fillId="8" borderId="21" xfId="0" applyNumberFormat="1" applyFont="1" applyFill="1" applyBorder="1" applyAlignment="1">
      <alignment horizontal="right" vertical="center"/>
    </xf>
    <xf numFmtId="0" fontId="22" fillId="9" borderId="13" xfId="0" applyFont="1" applyFill="1" applyBorder="1" applyAlignment="1">
      <alignment horizontal="right" vertical="center" wrapText="1"/>
    </xf>
    <xf numFmtId="3" fontId="22" fillId="9" borderId="32" xfId="0" applyNumberFormat="1" applyFont="1" applyFill="1" applyBorder="1" applyAlignment="1">
      <alignment horizontal="right" vertical="center"/>
    </xf>
    <xf numFmtId="3" fontId="22" fillId="9" borderId="21" xfId="0" applyNumberFormat="1" applyFont="1" applyFill="1" applyBorder="1" applyAlignment="1">
      <alignment horizontal="right" vertical="center"/>
    </xf>
    <xf numFmtId="0" fontId="17" fillId="11" borderId="31" xfId="3" applyFont="1" applyFill="1" applyBorder="1" applyAlignment="1">
      <alignment horizontal="left" vertical="center"/>
    </xf>
    <xf numFmtId="0" fontId="20" fillId="5" borderId="0" xfId="2" applyFont="1" applyFill="1" applyAlignment="1">
      <alignment horizontal="left"/>
    </xf>
    <xf numFmtId="0" fontId="22" fillId="8" borderId="33" xfId="0" applyFont="1" applyFill="1" applyBorder="1" applyAlignment="1">
      <alignment horizontal="left" vertical="center" wrapText="1"/>
    </xf>
    <xf numFmtId="3" fontId="22" fillId="8" borderId="34" xfId="0" applyNumberFormat="1" applyFont="1" applyFill="1" applyBorder="1" applyAlignment="1">
      <alignment horizontal="right" vertical="center"/>
    </xf>
    <xf numFmtId="0" fontId="22" fillId="9" borderId="35" xfId="0" applyFont="1" applyFill="1" applyBorder="1" applyAlignment="1">
      <alignment horizontal="right" vertical="center" wrapText="1"/>
    </xf>
    <xf numFmtId="3" fontId="22" fillId="9" borderId="36" xfId="0" applyNumberFormat="1" applyFont="1" applyFill="1" applyBorder="1" applyAlignment="1">
      <alignment horizontal="right" vertical="center"/>
    </xf>
    <xf numFmtId="3" fontId="22" fillId="9" borderId="37" xfId="0" applyNumberFormat="1" applyFont="1" applyFill="1" applyBorder="1" applyAlignment="1">
      <alignment horizontal="right" vertical="center"/>
    </xf>
    <xf numFmtId="0" fontId="22" fillId="9" borderId="38" xfId="0" applyFont="1" applyFill="1" applyBorder="1" applyAlignment="1">
      <alignment horizontal="right" vertical="center" wrapText="1"/>
    </xf>
    <xf numFmtId="3" fontId="22" fillId="9" borderId="11" xfId="0" applyNumberFormat="1" applyFont="1" applyFill="1" applyBorder="1" applyAlignment="1">
      <alignment horizontal="right" vertical="center"/>
    </xf>
    <xf numFmtId="3" fontId="22" fillId="9" borderId="39" xfId="0" applyNumberFormat="1" applyFont="1" applyFill="1" applyBorder="1" applyAlignment="1">
      <alignment horizontal="right" vertical="center"/>
    </xf>
    <xf numFmtId="3" fontId="22" fillId="8" borderId="25" xfId="0" applyNumberFormat="1" applyFont="1" applyFill="1" applyBorder="1" applyAlignment="1">
      <alignment horizontal="right" vertical="center"/>
    </xf>
    <xf numFmtId="0" fontId="0" fillId="2" borderId="0" xfId="0" applyFill="1"/>
    <xf numFmtId="0" fontId="5" fillId="10" borderId="40" xfId="0" applyFont="1" applyFill="1" applyBorder="1" applyAlignment="1">
      <alignment horizontal="center" vertical="center" textRotation="90" wrapText="1"/>
    </xf>
    <xf numFmtId="165" fontId="22" fillId="2" borderId="0" xfId="0" applyNumberFormat="1" applyFont="1" applyFill="1" applyAlignment="1">
      <alignment horizontal="right"/>
    </xf>
    <xf numFmtId="0" fontId="0" fillId="2" borderId="0" xfId="0" applyFill="1" applyBorder="1"/>
    <xf numFmtId="2" fontId="3" fillId="2" borderId="0" xfId="0" applyNumberFormat="1" applyFont="1" applyFill="1" applyBorder="1" applyAlignment="1">
      <alignment horizontal="right"/>
    </xf>
    <xf numFmtId="0" fontId="15" fillId="0" borderId="4" xfId="0" applyFont="1" applyFill="1" applyBorder="1" applyAlignment="1">
      <alignment horizontal="justify" vertical="center" wrapText="1"/>
    </xf>
    <xf numFmtId="0" fontId="16" fillId="12" borderId="41" xfId="2" applyFont="1" applyFill="1" applyBorder="1" applyAlignment="1">
      <alignment horizontal="center"/>
    </xf>
    <xf numFmtId="0" fontId="16" fillId="12" borderId="42" xfId="2" applyFont="1" applyFill="1" applyBorder="1" applyAlignment="1">
      <alignment horizontal="center"/>
    </xf>
    <xf numFmtId="0" fontId="5" fillId="10" borderId="43" xfId="0" applyFont="1" applyFill="1" applyBorder="1" applyAlignment="1">
      <alignment horizontal="center" vertical="center" wrapText="1"/>
    </xf>
    <xf numFmtId="0" fontId="5" fillId="10" borderId="44" xfId="0" applyFont="1" applyFill="1" applyBorder="1" applyAlignment="1">
      <alignment horizontal="center" vertical="center" wrapText="1"/>
    </xf>
    <xf numFmtId="0" fontId="16" fillId="12" borderId="10" xfId="2" applyFont="1" applyFill="1" applyBorder="1" applyAlignment="1">
      <alignment horizontal="center"/>
    </xf>
    <xf numFmtId="0" fontId="16" fillId="12" borderId="45" xfId="2" applyFont="1" applyFill="1" applyBorder="1" applyAlignment="1">
      <alignment horizontal="center"/>
    </xf>
    <xf numFmtId="0" fontId="16" fillId="12" borderId="16" xfId="2" applyFont="1" applyFill="1" applyBorder="1" applyAlignment="1">
      <alignment horizontal="center"/>
    </xf>
    <xf numFmtId="0" fontId="16" fillId="12" borderId="46" xfId="2" applyFont="1" applyFill="1" applyBorder="1" applyAlignment="1">
      <alignment horizontal="center"/>
    </xf>
    <xf numFmtId="0" fontId="17" fillId="4" borderId="32" xfId="0" applyFont="1" applyFill="1" applyBorder="1" applyAlignment="1">
      <alignment horizontal="center" vertical="center"/>
    </xf>
    <xf numFmtId="0" fontId="5" fillId="10" borderId="5" xfId="0" applyFont="1" applyFill="1" applyBorder="1" applyAlignment="1">
      <alignment horizontal="center" vertical="center" textRotation="90" wrapText="1"/>
    </xf>
    <xf numFmtId="0" fontId="17" fillId="4" borderId="47" xfId="3" applyFont="1" applyFill="1" applyBorder="1" applyAlignment="1">
      <alignment horizontal="left" vertical="center"/>
    </xf>
    <xf numFmtId="49" fontId="30" fillId="13" borderId="0" xfId="2" applyNumberFormat="1" applyFont="1" applyFill="1" applyAlignment="1">
      <alignment horizontal="left"/>
    </xf>
    <xf numFmtId="0" fontId="15" fillId="10" borderId="45" xfId="0" applyFont="1" applyFill="1" applyBorder="1" applyAlignment="1">
      <alignment horizontal="center" wrapText="1"/>
    </xf>
    <xf numFmtId="0" fontId="5" fillId="6" borderId="48" xfId="0" applyFont="1" applyFill="1" applyBorder="1" applyAlignment="1">
      <alignment horizontal="center" vertical="center" wrapText="1"/>
    </xf>
    <xf numFmtId="0" fontId="5" fillId="6" borderId="49" xfId="0" applyFont="1" applyFill="1" applyBorder="1" applyAlignment="1">
      <alignment horizontal="center" vertical="center" wrapText="1"/>
    </xf>
    <xf numFmtId="0" fontId="5" fillId="6" borderId="50" xfId="0" applyFont="1" applyFill="1" applyBorder="1" applyAlignment="1">
      <alignment horizontal="center" vertical="center" wrapText="1"/>
    </xf>
    <xf numFmtId="0" fontId="5" fillId="6" borderId="18" xfId="0" applyFont="1" applyFill="1" applyBorder="1" applyAlignment="1">
      <alignment horizontal="center" vertical="center" wrapText="1"/>
    </xf>
    <xf numFmtId="0" fontId="5" fillId="6" borderId="11" xfId="0" applyFont="1" applyFill="1" applyBorder="1" applyAlignment="1">
      <alignment horizontal="center" vertical="center" wrapText="1"/>
    </xf>
    <xf numFmtId="0" fontId="5" fillId="6" borderId="51" xfId="0" applyFont="1" applyFill="1" applyBorder="1" applyAlignment="1">
      <alignment horizontal="center" vertical="center" wrapText="1"/>
    </xf>
    <xf numFmtId="0" fontId="18" fillId="7" borderId="52" xfId="0" applyFont="1" applyFill="1" applyBorder="1" applyAlignment="1">
      <alignment horizontal="center" vertical="center" wrapText="1"/>
    </xf>
    <xf numFmtId="0" fontId="18" fillId="4" borderId="53" xfId="0" applyFont="1" applyFill="1" applyBorder="1" applyAlignment="1">
      <alignment horizontal="center" vertical="center" wrapText="1"/>
    </xf>
    <xf numFmtId="0" fontId="18" fillId="4" borderId="54" xfId="0" applyFont="1" applyFill="1" applyBorder="1" applyAlignment="1">
      <alignment horizontal="center" vertical="center" wrapText="1"/>
    </xf>
    <xf numFmtId="0" fontId="18" fillId="7" borderId="25" xfId="0" applyFont="1" applyFill="1" applyBorder="1" applyAlignment="1">
      <alignment horizontal="center" vertical="center" wrapText="1"/>
    </xf>
    <xf numFmtId="0" fontId="15" fillId="10" borderId="46" xfId="0" applyFont="1" applyFill="1" applyBorder="1" applyAlignment="1">
      <alignment horizontal="center" wrapText="1"/>
    </xf>
    <xf numFmtId="0" fontId="18" fillId="7" borderId="55" xfId="0" applyFont="1" applyFill="1" applyBorder="1" applyAlignment="1">
      <alignment horizontal="center" vertical="center" wrapText="1"/>
    </xf>
    <xf numFmtId="0" fontId="18" fillId="7" borderId="21" xfId="0" applyFont="1" applyFill="1" applyBorder="1" applyAlignment="1">
      <alignment horizontal="center" vertical="center" wrapText="1"/>
    </xf>
    <xf numFmtId="0" fontId="15" fillId="0" borderId="0" xfId="0" applyFont="1" applyFill="1" applyBorder="1" applyAlignment="1">
      <alignment horizontal="justify" vertical="center" wrapText="1"/>
    </xf>
    <xf numFmtId="0" fontId="17" fillId="7" borderId="9" xfId="0" applyFont="1" applyFill="1" applyBorder="1" applyAlignment="1">
      <alignment horizontal="center" vertical="center" wrapText="1"/>
    </xf>
    <xf numFmtId="0" fontId="17" fillId="4" borderId="9" xfId="0" applyFont="1" applyFill="1" applyBorder="1" applyAlignment="1">
      <alignment horizontal="center" vertical="center" wrapText="1"/>
    </xf>
    <xf numFmtId="0" fontId="25" fillId="2" borderId="0" xfId="0" applyFont="1" applyFill="1" applyBorder="1" applyAlignment="1">
      <alignment horizontal="center" vertical="center" wrapText="1"/>
    </xf>
    <xf numFmtId="0" fontId="25" fillId="14" borderId="0" xfId="0" applyFont="1" applyFill="1" applyBorder="1" applyAlignment="1">
      <alignment horizontal="center" vertical="center" wrapText="1"/>
    </xf>
    <xf numFmtId="0" fontId="31" fillId="2" borderId="0" xfId="0" applyFont="1" applyFill="1" applyBorder="1" applyAlignment="1">
      <alignment horizontal="center" vertical="center" wrapText="1"/>
    </xf>
    <xf numFmtId="0" fontId="26" fillId="8" borderId="4" xfId="0" applyFont="1" applyFill="1" applyBorder="1" applyAlignment="1">
      <alignment vertical="center" wrapText="1"/>
    </xf>
    <xf numFmtId="3" fontId="26" fillId="8" borderId="4" xfId="0" applyNumberFormat="1" applyFont="1" applyFill="1" applyBorder="1" applyAlignment="1">
      <alignment vertical="center" wrapText="1"/>
    </xf>
    <xf numFmtId="0" fontId="26" fillId="8" borderId="0" xfId="0" applyFont="1" applyFill="1" applyBorder="1" applyAlignment="1">
      <alignment vertical="center" wrapText="1"/>
    </xf>
    <xf numFmtId="3" fontId="22" fillId="9" borderId="32" xfId="0" applyNumberFormat="1" applyFont="1" applyFill="1" applyBorder="1" applyAlignment="1">
      <alignment horizontal="left" vertical="center" wrapText="1"/>
    </xf>
    <xf numFmtId="3" fontId="22" fillId="9" borderId="32" xfId="0" applyNumberFormat="1" applyFont="1" applyFill="1" applyBorder="1" applyAlignment="1">
      <alignment horizontal="left" vertical="center"/>
    </xf>
    <xf numFmtId="0" fontId="26" fillId="8" borderId="56" xfId="0" applyFont="1" applyFill="1" applyBorder="1" applyAlignment="1">
      <alignment vertical="center" wrapText="1"/>
    </xf>
    <xf numFmtId="3" fontId="26" fillId="8" borderId="0" xfId="0" applyNumberFormat="1" applyFont="1" applyFill="1" applyBorder="1" applyAlignment="1">
      <alignment vertical="center" wrapText="1"/>
    </xf>
    <xf numFmtId="0" fontId="26" fillId="8" borderId="57" xfId="0" applyFont="1" applyFill="1" applyBorder="1" applyAlignment="1">
      <alignment vertical="center" wrapText="1"/>
    </xf>
    <xf numFmtId="3" fontId="26" fillId="8" borderId="57" xfId="0" applyNumberFormat="1" applyFont="1" applyFill="1" applyBorder="1" applyAlignment="1">
      <alignment vertical="center" wrapText="1"/>
    </xf>
    <xf numFmtId="0" fontId="15" fillId="10" borderId="11" xfId="0" applyFont="1" applyFill="1" applyBorder="1" applyAlignment="1">
      <alignment horizontal="center" wrapText="1"/>
    </xf>
    <xf numFmtId="0" fontId="18" fillId="4" borderId="9" xfId="0" applyFont="1" applyFill="1" applyBorder="1" applyAlignment="1">
      <alignment horizontal="center" vertical="center" wrapText="1"/>
    </xf>
    <xf numFmtId="3" fontId="23" fillId="9" borderId="32" xfId="0" applyNumberFormat="1" applyFont="1" applyFill="1" applyBorder="1" applyAlignment="1">
      <alignment horizontal="right" vertical="center"/>
    </xf>
    <xf numFmtId="0" fontId="22" fillId="9" borderId="58" xfId="0" applyFont="1" applyFill="1" applyBorder="1" applyAlignment="1">
      <alignment horizontal="left" vertical="center" wrapText="1"/>
    </xf>
    <xf numFmtId="3" fontId="22" fillId="9" borderId="59" xfId="0" applyNumberFormat="1" applyFont="1" applyFill="1" applyBorder="1" applyAlignment="1">
      <alignment horizontal="right" vertical="center"/>
    </xf>
    <xf numFmtId="0" fontId="17" fillId="6" borderId="41" xfId="0" applyFont="1" applyFill="1" applyBorder="1" applyAlignment="1">
      <alignment horizontal="center" vertical="center" wrapText="1"/>
    </xf>
    <xf numFmtId="0" fontId="5" fillId="6" borderId="60" xfId="0" applyFont="1" applyFill="1" applyBorder="1" applyAlignment="1">
      <alignment horizontal="center" vertical="center" wrapText="1"/>
    </xf>
    <xf numFmtId="0" fontId="5" fillId="6" borderId="43" xfId="0" applyFont="1" applyFill="1" applyBorder="1" applyAlignment="1">
      <alignment horizontal="center" vertical="center" wrapText="1"/>
    </xf>
    <xf numFmtId="0" fontId="5" fillId="6" borderId="44" xfId="0" applyFont="1" applyFill="1" applyBorder="1" applyAlignment="1">
      <alignment horizontal="center" vertical="center" wrapText="1"/>
    </xf>
    <xf numFmtId="0" fontId="17" fillId="6" borderId="10" xfId="0" applyFont="1" applyFill="1" applyBorder="1" applyAlignment="1">
      <alignment horizontal="center" vertical="center" wrapText="1"/>
    </xf>
    <xf numFmtId="0" fontId="17" fillId="6" borderId="16" xfId="0" applyFont="1" applyFill="1" applyBorder="1" applyAlignment="1">
      <alignment horizontal="center" vertical="center" wrapText="1"/>
    </xf>
    <xf numFmtId="0" fontId="17" fillId="4" borderId="61" xfId="3" applyFont="1" applyFill="1" applyBorder="1" applyAlignment="1">
      <alignment horizontal="center" vertical="center"/>
    </xf>
    <xf numFmtId="0" fontId="17" fillId="4" borderId="0" xfId="3" applyFont="1" applyFill="1" applyBorder="1" applyAlignment="1">
      <alignment horizontal="center" vertical="center"/>
    </xf>
    <xf numFmtId="0" fontId="26" fillId="8" borderId="49" xfId="0" applyFont="1" applyFill="1" applyBorder="1" applyAlignment="1">
      <alignment vertical="center" wrapText="1"/>
    </xf>
    <xf numFmtId="3" fontId="26" fillId="8" borderId="49" xfId="0" applyNumberFormat="1" applyFont="1" applyFill="1" applyBorder="1" applyAlignment="1">
      <alignment horizontal="right" vertical="center" wrapText="1"/>
    </xf>
    <xf numFmtId="164" fontId="26" fillId="8" borderId="49" xfId="0" applyNumberFormat="1" applyFont="1" applyFill="1" applyBorder="1" applyAlignment="1">
      <alignment horizontal="right" vertical="center" wrapText="1"/>
    </xf>
    <xf numFmtId="164" fontId="26" fillId="8" borderId="54" xfId="0" applyNumberFormat="1" applyFont="1" applyFill="1" applyBorder="1" applyAlignment="1">
      <alignment horizontal="right" vertical="center" wrapText="1"/>
    </xf>
    <xf numFmtId="0" fontId="26" fillId="2" borderId="0" xfId="0" applyFont="1" applyFill="1" applyBorder="1" applyAlignment="1">
      <alignment vertical="center" wrapText="1"/>
    </xf>
    <xf numFmtId="165" fontId="22" fillId="9" borderId="32" xfId="0" applyNumberFormat="1" applyFont="1" applyFill="1" applyBorder="1" applyAlignment="1">
      <alignment horizontal="right" vertical="center"/>
    </xf>
    <xf numFmtId="0" fontId="26" fillId="8" borderId="36" xfId="0" applyFont="1" applyFill="1" applyBorder="1" applyAlignment="1">
      <alignment vertical="center" wrapText="1"/>
    </xf>
    <xf numFmtId="3" fontId="26" fillId="8" borderId="36" xfId="0" applyNumberFormat="1" applyFont="1" applyFill="1" applyBorder="1" applyAlignment="1">
      <alignment horizontal="right" vertical="center" wrapText="1"/>
    </xf>
    <xf numFmtId="165" fontId="26" fillId="8" borderId="36" xfId="0" applyNumberFormat="1" applyFont="1" applyFill="1" applyBorder="1" applyAlignment="1">
      <alignment horizontal="right" vertical="center" wrapText="1"/>
    </xf>
    <xf numFmtId="165" fontId="26" fillId="8" borderId="49" xfId="0" applyNumberFormat="1" applyFont="1" applyFill="1" applyBorder="1" applyAlignment="1">
      <alignment horizontal="right" vertical="center" wrapText="1"/>
    </xf>
    <xf numFmtId="3" fontId="22" fillId="9" borderId="0" xfId="0" applyNumberFormat="1" applyFont="1" applyFill="1" applyBorder="1" applyAlignment="1">
      <alignment horizontal="left" vertical="center"/>
    </xf>
    <xf numFmtId="3" fontId="22" fillId="9" borderId="2" xfId="0" applyNumberFormat="1" applyFont="1" applyFill="1" applyBorder="1" applyAlignment="1">
      <alignment horizontal="right" vertical="center"/>
    </xf>
    <xf numFmtId="3" fontId="22" fillId="9" borderId="0" xfId="0" applyNumberFormat="1" applyFont="1" applyFill="1" applyBorder="1" applyAlignment="1">
      <alignment horizontal="left" vertical="center" wrapText="1"/>
    </xf>
    <xf numFmtId="0" fontId="26" fillId="8" borderId="0" xfId="0" applyFont="1" applyFill="1" applyBorder="1" applyAlignment="1">
      <alignment horizontal="left" vertical="center" wrapText="1"/>
    </xf>
    <xf numFmtId="3" fontId="26" fillId="8" borderId="0" xfId="0" applyNumberFormat="1" applyFont="1" applyFill="1" applyBorder="1" applyAlignment="1">
      <alignment horizontal="right" vertical="center" wrapText="1"/>
    </xf>
    <xf numFmtId="165" fontId="26" fillId="8" borderId="0" xfId="0" applyNumberFormat="1" applyFont="1" applyFill="1" applyBorder="1" applyAlignment="1">
      <alignment horizontal="right" vertical="center" wrapText="1"/>
    </xf>
    <xf numFmtId="3" fontId="26" fillId="8" borderId="57" xfId="0" applyNumberFormat="1" applyFont="1" applyFill="1" applyBorder="1" applyAlignment="1">
      <alignment horizontal="right" vertical="center" wrapText="1"/>
    </xf>
    <xf numFmtId="165" fontId="26" fillId="8" borderId="57" xfId="0" applyNumberFormat="1" applyFont="1" applyFill="1" applyBorder="1" applyAlignment="1">
      <alignment horizontal="right" vertical="center" wrapText="1"/>
    </xf>
    <xf numFmtId="3" fontId="26" fillId="8" borderId="11" xfId="0" applyNumberFormat="1" applyFont="1" applyFill="1" applyBorder="1" applyAlignment="1">
      <alignment horizontal="right" vertical="center" wrapText="1"/>
    </xf>
    <xf numFmtId="164" fontId="26" fillId="8" borderId="11" xfId="0" applyNumberFormat="1" applyFont="1" applyFill="1" applyBorder="1" applyAlignment="1">
      <alignment horizontal="right" vertical="center" wrapText="1"/>
    </xf>
    <xf numFmtId="164" fontId="26" fillId="8" borderId="39" xfId="0" applyNumberFormat="1" applyFont="1" applyFill="1" applyBorder="1" applyAlignment="1">
      <alignment horizontal="right" vertical="center" wrapText="1"/>
    </xf>
    <xf numFmtId="165" fontId="22" fillId="9" borderId="2" xfId="0" applyNumberFormat="1" applyFont="1" applyFill="1" applyBorder="1" applyAlignment="1">
      <alignment horizontal="right" vertical="center"/>
    </xf>
    <xf numFmtId="0" fontId="26" fillId="8" borderId="57" xfId="0" applyFont="1" applyFill="1" applyBorder="1" applyAlignment="1">
      <alignment horizontal="left" vertical="center" wrapText="1"/>
    </xf>
    <xf numFmtId="164" fontId="26" fillId="8" borderId="57" xfId="0" applyNumberFormat="1" applyFont="1" applyFill="1" applyBorder="1" applyAlignment="1">
      <alignment horizontal="right" vertical="center" wrapText="1"/>
    </xf>
    <xf numFmtId="164" fontId="26" fillId="8" borderId="62" xfId="0" applyNumberFormat="1" applyFont="1" applyFill="1" applyBorder="1" applyAlignment="1">
      <alignment horizontal="right" vertical="center" wrapText="1"/>
    </xf>
    <xf numFmtId="0" fontId="17" fillId="11" borderId="61" xfId="3" applyFont="1" applyFill="1" applyBorder="1" applyAlignment="1">
      <alignment horizontal="center" vertical="center"/>
    </xf>
    <xf numFmtId="0" fontId="17" fillId="11" borderId="0" xfId="3" applyFont="1" applyFill="1" applyBorder="1" applyAlignment="1">
      <alignment horizontal="center" vertical="center"/>
    </xf>
    <xf numFmtId="164" fontId="26" fillId="8" borderId="0" xfId="0" applyNumberFormat="1" applyFont="1" applyFill="1" applyBorder="1" applyAlignment="1">
      <alignment horizontal="right" vertical="center" wrapText="1"/>
    </xf>
    <xf numFmtId="0" fontId="25" fillId="11" borderId="0" xfId="0" applyFont="1" applyFill="1" applyBorder="1" applyAlignment="1">
      <alignment vertical="center" wrapText="1"/>
    </xf>
    <xf numFmtId="3" fontId="25" fillId="11" borderId="49" xfId="0" applyNumberFormat="1" applyFont="1" applyFill="1" applyBorder="1" applyAlignment="1">
      <alignment horizontal="right" vertical="center" wrapText="1"/>
    </xf>
    <xf numFmtId="164" fontId="25" fillId="11" borderId="49" xfId="0" applyNumberFormat="1" applyFont="1" applyFill="1" applyBorder="1" applyAlignment="1">
      <alignment horizontal="right" vertical="center" wrapText="1"/>
    </xf>
    <xf numFmtId="164" fontId="25" fillId="11" borderId="54" xfId="0" applyNumberFormat="1" applyFont="1" applyFill="1" applyBorder="1" applyAlignment="1">
      <alignment horizontal="right" vertical="center" wrapText="1"/>
    </xf>
    <xf numFmtId="165" fontId="22" fillId="8" borderId="21" xfId="0" applyNumberFormat="1" applyFont="1" applyFill="1" applyBorder="1" applyAlignment="1">
      <alignment horizontal="right" vertical="center"/>
    </xf>
    <xf numFmtId="0" fontId="25" fillId="11" borderId="49" xfId="0" applyFont="1" applyFill="1" applyBorder="1" applyAlignment="1">
      <alignment vertical="center" wrapText="1"/>
    </xf>
    <xf numFmtId="165" fontId="25" fillId="11" borderId="49" xfId="0" applyNumberFormat="1" applyFont="1" applyFill="1" applyBorder="1" applyAlignment="1">
      <alignment horizontal="right" vertical="center" wrapText="1"/>
    </xf>
    <xf numFmtId="165" fontId="25" fillId="11" borderId="54" xfId="0" applyNumberFormat="1" applyFont="1" applyFill="1" applyBorder="1" applyAlignment="1">
      <alignment horizontal="right" vertical="center" wrapText="1"/>
    </xf>
    <xf numFmtId="0" fontId="17" fillId="2" borderId="0" xfId="0" applyFont="1" applyFill="1" applyBorder="1" applyAlignment="1">
      <alignment horizontal="center" vertical="center" wrapText="1"/>
    </xf>
    <xf numFmtId="0" fontId="18" fillId="14" borderId="0" xfId="0" applyFont="1" applyFill="1" applyBorder="1" applyAlignment="1">
      <alignment horizontal="center" vertical="center" wrapText="1"/>
    </xf>
    <xf numFmtId="0" fontId="19" fillId="2" borderId="0" xfId="0" applyFont="1" applyFill="1" applyBorder="1" applyAlignment="1">
      <alignment horizontal="center" vertical="center"/>
    </xf>
    <xf numFmtId="2" fontId="19" fillId="2" borderId="0" xfId="0" applyNumberFormat="1" applyFont="1" applyFill="1" applyBorder="1" applyAlignment="1">
      <alignment horizontal="center" vertical="center"/>
    </xf>
    <xf numFmtId="0" fontId="26" fillId="8" borderId="11" xfId="0" applyFont="1" applyFill="1" applyBorder="1" applyAlignment="1">
      <alignment vertical="center" wrapText="1"/>
    </xf>
    <xf numFmtId="165" fontId="23" fillId="9" borderId="32" xfId="0" applyNumberFormat="1" applyFont="1" applyFill="1" applyBorder="1" applyAlignment="1">
      <alignment horizontal="right" vertical="center"/>
    </xf>
    <xf numFmtId="0" fontId="22" fillId="9" borderId="63" xfId="0" applyFont="1" applyFill="1" applyBorder="1" applyAlignment="1">
      <alignment horizontal="left" vertical="center" wrapText="1"/>
    </xf>
    <xf numFmtId="3" fontId="22" fillId="9" borderId="64" xfId="0" applyNumberFormat="1" applyFont="1" applyFill="1" applyBorder="1" applyAlignment="1">
      <alignment horizontal="right" vertical="center"/>
    </xf>
    <xf numFmtId="165" fontId="22" fillId="9" borderId="64" xfId="0" applyNumberFormat="1" applyFont="1" applyFill="1" applyBorder="1" applyAlignment="1">
      <alignment horizontal="right" vertical="center"/>
    </xf>
    <xf numFmtId="0" fontId="13" fillId="10" borderId="47" xfId="2" applyFont="1" applyFill="1" applyBorder="1" applyAlignment="1"/>
    <xf numFmtId="0" fontId="0" fillId="0" borderId="47" xfId="0" applyBorder="1" applyAlignment="1"/>
    <xf numFmtId="0" fontId="5" fillId="6" borderId="5" xfId="0" applyFont="1" applyFill="1" applyBorder="1" applyAlignment="1">
      <alignment horizontal="center" vertical="center" wrapText="1"/>
    </xf>
    <xf numFmtId="0" fontId="5" fillId="6" borderId="42" xfId="0" applyFont="1" applyFill="1" applyBorder="1" applyAlignment="1">
      <alignment horizontal="center" vertical="center" wrapText="1"/>
    </xf>
    <xf numFmtId="0" fontId="18" fillId="7" borderId="37" xfId="0" applyFont="1" applyFill="1" applyBorder="1" applyAlignment="1">
      <alignment horizontal="center" vertical="center" wrapText="1"/>
    </xf>
    <xf numFmtId="0" fontId="0" fillId="0" borderId="20" xfId="0" applyBorder="1" applyAlignment="1"/>
    <xf numFmtId="0" fontId="18" fillId="7" borderId="2" xfId="0" applyFont="1" applyFill="1" applyBorder="1" applyAlignment="1">
      <alignment horizontal="center" vertical="center" wrapText="1"/>
    </xf>
    <xf numFmtId="0" fontId="19" fillId="8" borderId="25" xfId="0" applyFont="1" applyFill="1" applyBorder="1" applyAlignment="1">
      <alignment horizontal="center" vertical="center"/>
    </xf>
    <xf numFmtId="2" fontId="19" fillId="8" borderId="25" xfId="0" applyNumberFormat="1" applyFont="1" applyFill="1" applyBorder="1" applyAlignment="1">
      <alignment horizontal="center" vertical="center"/>
    </xf>
    <xf numFmtId="0" fontId="22" fillId="9" borderId="40" xfId="0" applyFont="1" applyFill="1" applyBorder="1" applyAlignment="1">
      <alignment horizontal="left" vertical="center" wrapText="1"/>
    </xf>
    <xf numFmtId="0" fontId="17" fillId="7" borderId="25" xfId="0" applyFont="1" applyFill="1" applyBorder="1" applyAlignment="1">
      <alignment horizontal="center" vertical="center" wrapText="1"/>
    </xf>
    <xf numFmtId="0" fontId="18" fillId="4" borderId="65" xfId="0" applyFont="1" applyFill="1" applyBorder="1" applyAlignment="1">
      <alignment horizontal="center" vertical="center" wrapText="1"/>
    </xf>
    <xf numFmtId="0" fontId="18" fillId="4" borderId="36" xfId="0" applyFont="1" applyFill="1" applyBorder="1" applyAlignment="1">
      <alignment horizontal="center" vertical="center" wrapText="1"/>
    </xf>
    <xf numFmtId="0" fontId="18" fillId="4" borderId="37" xfId="0" applyFont="1" applyFill="1" applyBorder="1" applyAlignment="1">
      <alignment horizontal="center" vertical="center" wrapText="1"/>
    </xf>
    <xf numFmtId="0" fontId="18" fillId="4" borderId="49" xfId="0" applyFont="1" applyFill="1" applyBorder="1" applyAlignment="1">
      <alignment horizontal="center" vertical="center" wrapText="1"/>
    </xf>
    <xf numFmtId="0" fontId="17" fillId="7" borderId="21" xfId="0" applyFont="1" applyFill="1" applyBorder="1" applyAlignment="1">
      <alignment horizontal="center" vertical="center" wrapText="1"/>
    </xf>
    <xf numFmtId="0" fontId="18" fillId="4" borderId="3" xfId="0" applyFont="1" applyFill="1" applyBorder="1" applyAlignment="1">
      <alignment horizontal="center" vertical="center" wrapText="1"/>
    </xf>
    <xf numFmtId="0" fontId="26" fillId="8" borderId="40" xfId="0" applyFont="1" applyFill="1" applyBorder="1" applyAlignment="1">
      <alignment horizontal="center" vertical="center" wrapText="1"/>
    </xf>
    <xf numFmtId="0" fontId="26" fillId="8" borderId="66" xfId="0" applyFont="1" applyFill="1" applyBorder="1" applyAlignment="1">
      <alignment horizontal="center" vertical="center" wrapText="1"/>
    </xf>
    <xf numFmtId="3" fontId="26" fillId="8" borderId="40" xfId="0" applyNumberFormat="1" applyFont="1" applyFill="1" applyBorder="1" applyAlignment="1">
      <alignment vertical="center" wrapText="1"/>
    </xf>
    <xf numFmtId="3" fontId="26" fillId="8" borderId="67" xfId="0" applyNumberFormat="1" applyFont="1" applyFill="1" applyBorder="1" applyAlignment="1">
      <alignment vertical="center" wrapText="1"/>
    </xf>
    <xf numFmtId="0" fontId="26" fillId="8" borderId="68" xfId="0" applyFont="1" applyFill="1" applyBorder="1" applyAlignment="1">
      <alignment vertical="center" wrapText="1"/>
    </xf>
    <xf numFmtId="0" fontId="26" fillId="8" borderId="15" xfId="0" applyFont="1" applyFill="1" applyBorder="1" applyAlignment="1">
      <alignment horizontal="center" vertical="center" wrapText="1"/>
    </xf>
    <xf numFmtId="0" fontId="22" fillId="9" borderId="69" xfId="0" applyFont="1" applyFill="1" applyBorder="1" applyAlignment="1">
      <alignment horizontal="left" vertical="center" wrapText="1"/>
    </xf>
    <xf numFmtId="3" fontId="22" fillId="9" borderId="70" xfId="0" applyNumberFormat="1" applyFont="1" applyFill="1" applyBorder="1" applyAlignment="1">
      <alignment horizontal="right" vertical="center" wrapText="1"/>
    </xf>
    <xf numFmtId="3" fontId="22" fillId="9" borderId="15" xfId="0" applyNumberFormat="1" applyFont="1" applyFill="1" applyBorder="1" applyAlignment="1">
      <alignment horizontal="right" vertical="center" wrapText="1"/>
    </xf>
    <xf numFmtId="0" fontId="26" fillId="8" borderId="0" xfId="0" applyFont="1" applyFill="1" applyBorder="1" applyAlignment="1">
      <alignment horizontal="center" vertical="center" wrapText="1"/>
    </xf>
    <xf numFmtId="0" fontId="22" fillId="9" borderId="71" xfId="0" applyFont="1" applyFill="1" applyBorder="1" applyAlignment="1">
      <alignment horizontal="left" vertical="center" wrapText="1"/>
    </xf>
    <xf numFmtId="3" fontId="22" fillId="9" borderId="72" xfId="0" applyNumberFormat="1" applyFont="1" applyFill="1" applyBorder="1" applyAlignment="1">
      <alignment horizontal="right" vertical="center" wrapText="1"/>
    </xf>
    <xf numFmtId="3" fontId="22" fillId="9" borderId="0" xfId="0" applyNumberFormat="1" applyFont="1" applyFill="1" applyBorder="1" applyAlignment="1">
      <alignment horizontal="right" vertical="center" wrapText="1"/>
    </xf>
    <xf numFmtId="0" fontId="23" fillId="9" borderId="71" xfId="0" applyFont="1" applyFill="1" applyBorder="1" applyAlignment="1">
      <alignment horizontal="right" vertical="center" wrapText="1"/>
    </xf>
    <xf numFmtId="3" fontId="23" fillId="9" borderId="0" xfId="0" applyNumberFormat="1" applyFont="1" applyFill="1" applyBorder="1" applyAlignment="1">
      <alignment horizontal="right" vertical="center" wrapText="1"/>
    </xf>
    <xf numFmtId="0" fontId="23" fillId="9" borderId="66" xfId="0" applyFont="1" applyFill="1" applyBorder="1" applyAlignment="1">
      <alignment horizontal="right" vertical="center" wrapText="1"/>
    </xf>
    <xf numFmtId="3" fontId="23" fillId="9" borderId="40" xfId="0" applyNumberFormat="1" applyFont="1" applyFill="1" applyBorder="1" applyAlignment="1">
      <alignment horizontal="right" vertical="center" wrapText="1"/>
    </xf>
    <xf numFmtId="0" fontId="26" fillId="2" borderId="0" xfId="0" applyFont="1" applyFill="1" applyBorder="1" applyAlignment="1">
      <alignment horizontal="center" vertical="center" wrapText="1"/>
    </xf>
    <xf numFmtId="0" fontId="23" fillId="9" borderId="0" xfId="0" applyFont="1" applyFill="1" applyBorder="1" applyAlignment="1">
      <alignment horizontal="right" vertical="center" wrapText="1"/>
    </xf>
    <xf numFmtId="0" fontId="26" fillId="8" borderId="73" xfId="0" applyFont="1" applyFill="1" applyBorder="1" applyAlignment="1">
      <alignment horizontal="center" vertical="center" wrapText="1"/>
    </xf>
    <xf numFmtId="0" fontId="26" fillId="9" borderId="74" xfId="0" applyFont="1" applyFill="1" applyBorder="1" applyAlignment="1">
      <alignment horizontal="left" vertical="center" wrapText="1"/>
    </xf>
    <xf numFmtId="3" fontId="26" fillId="9" borderId="0" xfId="0" applyNumberFormat="1" applyFont="1" applyFill="1" applyBorder="1" applyAlignment="1">
      <alignment horizontal="right" vertical="center" wrapText="1"/>
    </xf>
    <xf numFmtId="0" fontId="26" fillId="8" borderId="75" xfId="0" applyFont="1" applyFill="1" applyBorder="1" applyAlignment="1">
      <alignment horizontal="center" vertical="center" wrapText="1"/>
    </xf>
    <xf numFmtId="0" fontId="26" fillId="9" borderId="76" xfId="0" applyFont="1" applyFill="1" applyBorder="1" applyAlignment="1">
      <alignment horizontal="left" vertical="center" wrapText="1"/>
    </xf>
    <xf numFmtId="3" fontId="26" fillId="9" borderId="40" xfId="0" applyNumberFormat="1" applyFont="1" applyFill="1" applyBorder="1" applyAlignment="1">
      <alignment horizontal="right" vertical="center" wrapText="1"/>
    </xf>
    <xf numFmtId="0" fontId="26" fillId="8" borderId="77" xfId="0" applyFont="1" applyFill="1" applyBorder="1" applyAlignment="1">
      <alignment horizontal="center" vertical="center" wrapText="1"/>
    </xf>
    <xf numFmtId="0" fontId="22" fillId="9" borderId="74" xfId="0" applyFont="1" applyFill="1" applyBorder="1" applyAlignment="1">
      <alignment horizontal="left" vertical="center" wrapText="1"/>
    </xf>
    <xf numFmtId="3" fontId="22" fillId="9" borderId="2" xfId="0" applyNumberFormat="1" applyFont="1" applyFill="1" applyBorder="1" applyAlignment="1">
      <alignment horizontal="right" vertical="center" wrapText="1"/>
    </xf>
    <xf numFmtId="3" fontId="32" fillId="2" borderId="0" xfId="0" applyNumberFormat="1" applyFont="1" applyFill="1" applyAlignment="1">
      <alignment horizontal="right"/>
    </xf>
    <xf numFmtId="3" fontId="22" fillId="2" borderId="0" xfId="2" applyNumberFormat="1" applyFont="1" applyFill="1" applyAlignment="1">
      <alignment horizontal="right"/>
    </xf>
    <xf numFmtId="0" fontId="22" fillId="9" borderId="76" xfId="0" applyFont="1" applyFill="1" applyBorder="1" applyAlignment="1">
      <alignment horizontal="left" vertical="center" wrapText="1"/>
    </xf>
    <xf numFmtId="3" fontId="22" fillId="9" borderId="68" xfId="0" applyNumberFormat="1" applyFont="1" applyFill="1" applyBorder="1" applyAlignment="1">
      <alignment horizontal="right" vertical="center" wrapText="1"/>
    </xf>
    <xf numFmtId="0" fontId="22" fillId="9" borderId="78" xfId="0" applyFont="1" applyFill="1" applyBorder="1" applyAlignment="1">
      <alignment horizontal="left" vertical="center" wrapText="1"/>
    </xf>
    <xf numFmtId="0" fontId="22" fillId="9" borderId="79" xfId="0" applyFont="1" applyFill="1" applyBorder="1" applyAlignment="1">
      <alignment horizontal="left" vertical="center" wrapText="1"/>
    </xf>
    <xf numFmtId="3" fontId="22" fillId="9" borderId="80" xfId="0" applyNumberFormat="1" applyFont="1" applyFill="1" applyBorder="1" applyAlignment="1">
      <alignment horizontal="right" vertical="center" wrapText="1"/>
    </xf>
    <xf numFmtId="3" fontId="22" fillId="9" borderId="81" xfId="0" applyNumberFormat="1" applyFont="1" applyFill="1" applyBorder="1" applyAlignment="1">
      <alignment horizontal="right" vertical="center"/>
    </xf>
    <xf numFmtId="3" fontId="32" fillId="2" borderId="0" xfId="0" applyNumberFormat="1" applyFont="1" applyFill="1" applyBorder="1" applyAlignment="1">
      <alignment horizontal="right"/>
    </xf>
    <xf numFmtId="3" fontId="22" fillId="2" borderId="0" xfId="2" applyNumberFormat="1" applyFont="1" applyFill="1" applyBorder="1" applyAlignment="1">
      <alignment horizontal="right"/>
    </xf>
    <xf numFmtId="0" fontId="6" fillId="2" borderId="0" xfId="1" applyFill="1" applyAlignment="1">
      <alignment horizontal="right"/>
    </xf>
    <xf numFmtId="0" fontId="15" fillId="0" borderId="0" xfId="0" applyFont="1" applyFill="1" applyBorder="1" applyAlignment="1">
      <alignment horizontal="left" vertical="center" wrapText="1"/>
    </xf>
    <xf numFmtId="17" fontId="22" fillId="9" borderId="13" xfId="0" applyNumberFormat="1" applyFont="1" applyFill="1" applyBorder="1" applyAlignment="1">
      <alignment horizontal="left" vertical="center" wrapText="1"/>
    </xf>
    <xf numFmtId="3" fontId="22" fillId="9" borderId="24" xfId="0" applyNumberFormat="1" applyFont="1" applyFill="1" applyBorder="1" applyAlignment="1">
      <alignment horizontal="right" vertical="center" wrapText="1"/>
    </xf>
    <xf numFmtId="165" fontId="22" fillId="9" borderId="24" xfId="0" applyNumberFormat="1" applyFont="1" applyFill="1" applyBorder="1" applyAlignment="1">
      <alignment horizontal="right" vertical="center" wrapText="1"/>
    </xf>
    <xf numFmtId="17" fontId="22" fillId="9" borderId="24" xfId="0" applyNumberFormat="1" applyFont="1" applyFill="1" applyBorder="1" applyAlignment="1">
      <alignment horizontal="left" vertical="center" wrapText="1"/>
    </xf>
    <xf numFmtId="17" fontId="22" fillId="9" borderId="26" xfId="0" applyNumberFormat="1" applyFont="1" applyFill="1" applyBorder="1" applyAlignment="1">
      <alignment horizontal="left" vertical="center" wrapText="1"/>
    </xf>
    <xf numFmtId="165" fontId="22" fillId="9" borderId="26" xfId="0" applyNumberFormat="1" applyFont="1" applyFill="1" applyBorder="1" applyAlignment="1">
      <alignment horizontal="right" vertical="center" wrapText="1"/>
    </xf>
    <xf numFmtId="3" fontId="13" fillId="2" borderId="0" xfId="2" applyNumberFormat="1" applyFont="1" applyFill="1"/>
    <xf numFmtId="17" fontId="22" fillId="9" borderId="58" xfId="0" applyNumberFormat="1" applyFont="1" applyFill="1" applyBorder="1" applyAlignment="1">
      <alignment horizontal="left" vertical="center" wrapText="1"/>
    </xf>
    <xf numFmtId="3" fontId="22" fillId="9" borderId="58" xfId="0" applyNumberFormat="1" applyFont="1" applyFill="1" applyBorder="1" applyAlignment="1">
      <alignment horizontal="right" vertical="center" wrapText="1"/>
    </xf>
    <xf numFmtId="165" fontId="22" fillId="9" borderId="58" xfId="0" applyNumberFormat="1" applyFont="1" applyFill="1" applyBorder="1" applyAlignment="1">
      <alignment horizontal="right" vertical="center" wrapText="1"/>
    </xf>
    <xf numFmtId="17" fontId="22" fillId="9" borderId="0" xfId="0" applyNumberFormat="1" applyFont="1" applyFill="1" applyBorder="1" applyAlignment="1">
      <alignment horizontal="left" vertical="center" wrapText="1"/>
    </xf>
    <xf numFmtId="165" fontId="22" fillId="9" borderId="0" xfId="0" applyNumberFormat="1" applyFont="1" applyFill="1" applyBorder="1" applyAlignment="1">
      <alignment horizontal="right" vertical="center" wrapText="1"/>
    </xf>
    <xf numFmtId="0" fontId="9" fillId="2" borderId="0" xfId="1" applyFont="1" applyFill="1"/>
    <xf numFmtId="17" fontId="22" fillId="9" borderId="63" xfId="0" applyNumberFormat="1" applyFont="1" applyFill="1" applyBorder="1" applyAlignment="1">
      <alignment horizontal="left" vertical="center" wrapText="1"/>
    </xf>
    <xf numFmtId="3" fontId="22" fillId="9" borderId="63" xfId="0" applyNumberFormat="1" applyFont="1" applyFill="1" applyBorder="1" applyAlignment="1">
      <alignment horizontal="right" vertical="center" wrapText="1"/>
    </xf>
    <xf numFmtId="165" fontId="22" fillId="9" borderId="63" xfId="0" applyNumberFormat="1" applyFont="1" applyFill="1" applyBorder="1" applyAlignment="1">
      <alignment horizontal="right" vertical="center" wrapText="1"/>
    </xf>
    <xf numFmtId="17" fontId="22" fillId="15" borderId="13" xfId="0" applyNumberFormat="1" applyFont="1" applyFill="1" applyBorder="1" applyAlignment="1">
      <alignment horizontal="left" vertical="center" wrapText="1"/>
    </xf>
    <xf numFmtId="3" fontId="22" fillId="15" borderId="13" xfId="0" applyNumberFormat="1" applyFont="1" applyFill="1" applyBorder="1" applyAlignment="1">
      <alignment horizontal="right" vertical="center" wrapText="1"/>
    </xf>
    <xf numFmtId="3" fontId="22" fillId="15" borderId="24" xfId="0" applyNumberFormat="1" applyFont="1" applyFill="1" applyBorder="1" applyAlignment="1">
      <alignment horizontal="right" vertical="center" wrapText="1"/>
    </xf>
    <xf numFmtId="165" fontId="22" fillId="15" borderId="13" xfId="0" applyNumberFormat="1" applyFont="1" applyFill="1" applyBorder="1" applyAlignment="1">
      <alignment horizontal="right" vertical="center" wrapText="1"/>
    </xf>
    <xf numFmtId="165" fontId="22" fillId="15" borderId="24" xfId="0" applyNumberFormat="1" applyFont="1" applyFill="1" applyBorder="1" applyAlignment="1">
      <alignment horizontal="right" vertical="center" wrapText="1"/>
    </xf>
    <xf numFmtId="0" fontId="13" fillId="15" borderId="82" xfId="2" applyFont="1" applyFill="1" applyBorder="1"/>
    <xf numFmtId="0" fontId="29" fillId="2" borderId="0" xfId="2" applyFont="1" applyFill="1" applyBorder="1" applyAlignment="1">
      <alignment horizontal="justify" wrapText="1"/>
    </xf>
    <xf numFmtId="3" fontId="33" fillId="13" borderId="0" xfId="0" applyNumberFormat="1" applyFont="1" applyFill="1" applyAlignment="1">
      <alignment horizontal="right"/>
    </xf>
    <xf numFmtId="3" fontId="34" fillId="13" borderId="0" xfId="0" applyNumberFormat="1" applyFont="1" applyFill="1" applyAlignment="1">
      <alignment horizontal="right"/>
    </xf>
    <xf numFmtId="3" fontId="22" fillId="9" borderId="83" xfId="0" applyNumberFormat="1" applyFont="1" applyFill="1" applyBorder="1" applyAlignment="1">
      <alignment horizontal="right" vertical="center" wrapText="1"/>
    </xf>
    <xf numFmtId="3" fontId="22" fillId="9" borderId="84" xfId="0" applyNumberFormat="1" applyFont="1" applyFill="1" applyBorder="1" applyAlignment="1">
      <alignment horizontal="right" vertical="center" wrapText="1"/>
    </xf>
    <xf numFmtId="0" fontId="29" fillId="3" borderId="12" xfId="0" applyFont="1" applyFill="1" applyBorder="1" applyAlignment="1">
      <alignment horizontal="left" vertical="center" wrapText="1"/>
    </xf>
    <xf numFmtId="165" fontId="22" fillId="9" borderId="28" xfId="0" applyNumberFormat="1" applyFont="1" applyFill="1" applyBorder="1" applyAlignment="1">
      <alignment horizontal="right" vertical="center" wrapText="1"/>
    </xf>
    <xf numFmtId="3" fontId="22" fillId="9" borderId="85" xfId="0" applyNumberFormat="1" applyFont="1" applyFill="1" applyBorder="1" applyAlignment="1">
      <alignment horizontal="right" vertical="center" wrapText="1"/>
    </xf>
    <xf numFmtId="0" fontId="1" fillId="2" borderId="0" xfId="0" applyFont="1" applyFill="1" applyAlignment="1">
      <alignment horizontal="left"/>
    </xf>
  </cellXfs>
  <cellStyles count="4">
    <cellStyle name="Hipervínculo" xfId="1" builtinId="8"/>
    <cellStyle name="Normal" xfId="0" builtinId="0"/>
    <cellStyle name="Normal 4" xfId="2"/>
    <cellStyle name="Normal_Epa030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sharedStrings" Target="sharedStrings.xml"/><Relationship Id="rId8" Type="http://schemas.openxmlformats.org/officeDocument/2006/relationships/worksheet" Target="worksheets/sheet8.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9.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9.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9.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47625</xdr:rowOff>
    </xdr:from>
    <xdr:to>
      <xdr:col>1</xdr:col>
      <xdr:colOff>1334327</xdr:colOff>
      <xdr:row>3</xdr:row>
      <xdr:rowOff>87381</xdr:rowOff>
    </xdr:to>
    <xdr:pic>
      <xdr:nvPicPr>
        <xdr:cNvPr id="2" name="Imagen 1">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100" y="47625"/>
          <a:ext cx="1620077" cy="611256"/>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1</xdr:col>
      <xdr:colOff>105602</xdr:colOff>
      <xdr:row>2</xdr:row>
      <xdr:rowOff>220731</xdr:rowOff>
    </xdr:to>
    <xdr:pic>
      <xdr:nvPicPr>
        <xdr:cNvPr id="2" name="Imagen 1">
          <a:extLst>
            <a:ext uri="{FF2B5EF4-FFF2-40B4-BE49-F238E27FC236}">
              <a16:creationId xmlns:a16="http://schemas.microsoft.com/office/drawing/2014/main" id="{00000000-0008-0000-0B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0</xdr:col>
      <xdr:colOff>1648652</xdr:colOff>
      <xdr:row>2</xdr:row>
      <xdr:rowOff>220731</xdr:rowOff>
    </xdr:to>
    <xdr:pic>
      <xdr:nvPicPr>
        <xdr:cNvPr id="2" name="Imagen 1">
          <a:extLst>
            <a:ext uri="{FF2B5EF4-FFF2-40B4-BE49-F238E27FC236}">
              <a16:creationId xmlns:a16="http://schemas.microsoft.com/office/drawing/2014/main" id="{00000000-0008-0000-0C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0</xdr:col>
      <xdr:colOff>1648652</xdr:colOff>
      <xdr:row>2</xdr:row>
      <xdr:rowOff>220731</xdr:rowOff>
    </xdr:to>
    <xdr:pic>
      <xdr:nvPicPr>
        <xdr:cNvPr id="2" name="Imagen 1">
          <a:extLst>
            <a:ext uri="{FF2B5EF4-FFF2-40B4-BE49-F238E27FC236}">
              <a16:creationId xmlns:a16="http://schemas.microsoft.com/office/drawing/2014/main" id="{00000000-0008-0000-0D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0</xdr:col>
      <xdr:colOff>1648652</xdr:colOff>
      <xdr:row>2</xdr:row>
      <xdr:rowOff>220731</xdr:rowOff>
    </xdr:to>
    <xdr:pic>
      <xdr:nvPicPr>
        <xdr:cNvPr id="2" name="Imagen 1">
          <a:extLst>
            <a:ext uri="{FF2B5EF4-FFF2-40B4-BE49-F238E27FC236}">
              <a16:creationId xmlns:a16="http://schemas.microsoft.com/office/drawing/2014/main" id="{00000000-0008-0000-0E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0</xdr:col>
      <xdr:colOff>1648652</xdr:colOff>
      <xdr:row>2</xdr:row>
      <xdr:rowOff>220731</xdr:rowOff>
    </xdr:to>
    <xdr:pic>
      <xdr:nvPicPr>
        <xdr:cNvPr id="2" name="Imagen 1">
          <a:extLst>
            <a:ext uri="{FF2B5EF4-FFF2-40B4-BE49-F238E27FC236}">
              <a16:creationId xmlns:a16="http://schemas.microsoft.com/office/drawing/2014/main" id="{00000000-0008-0000-0F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0</xdr:col>
      <xdr:colOff>1648652</xdr:colOff>
      <xdr:row>2</xdr:row>
      <xdr:rowOff>220731</xdr:rowOff>
    </xdr:to>
    <xdr:pic>
      <xdr:nvPicPr>
        <xdr:cNvPr id="2" name="Imagen 1">
          <a:extLst>
            <a:ext uri="{FF2B5EF4-FFF2-40B4-BE49-F238E27FC236}">
              <a16:creationId xmlns:a16="http://schemas.microsoft.com/office/drawing/2014/main" id="{00000000-0008-0000-1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0</xdr:col>
      <xdr:colOff>1648652</xdr:colOff>
      <xdr:row>2</xdr:row>
      <xdr:rowOff>220731</xdr:rowOff>
    </xdr:to>
    <xdr:pic>
      <xdr:nvPicPr>
        <xdr:cNvPr id="2" name="Imagen 1">
          <a:extLst>
            <a:ext uri="{FF2B5EF4-FFF2-40B4-BE49-F238E27FC236}">
              <a16:creationId xmlns:a16="http://schemas.microsoft.com/office/drawing/2014/main" id="{00000000-0008-0000-11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0</xdr:col>
      <xdr:colOff>1648652</xdr:colOff>
      <xdr:row>2</xdr:row>
      <xdr:rowOff>220731</xdr:rowOff>
    </xdr:to>
    <xdr:pic>
      <xdr:nvPicPr>
        <xdr:cNvPr id="2" name="Imagen 1">
          <a:extLst>
            <a:ext uri="{FF2B5EF4-FFF2-40B4-BE49-F238E27FC236}">
              <a16:creationId xmlns:a16="http://schemas.microsoft.com/office/drawing/2014/main" id="{00000000-0008-0000-12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0</xdr:col>
      <xdr:colOff>1648652</xdr:colOff>
      <xdr:row>2</xdr:row>
      <xdr:rowOff>220731</xdr:rowOff>
    </xdr:to>
    <xdr:pic>
      <xdr:nvPicPr>
        <xdr:cNvPr id="2" name="Imagen 1">
          <a:extLst>
            <a:ext uri="{FF2B5EF4-FFF2-40B4-BE49-F238E27FC236}">
              <a16:creationId xmlns:a16="http://schemas.microsoft.com/office/drawing/2014/main" id="{00000000-0008-0000-13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1</xdr:col>
      <xdr:colOff>381827</xdr:colOff>
      <xdr:row>2</xdr:row>
      <xdr:rowOff>220731</xdr:rowOff>
    </xdr:to>
    <xdr:pic>
      <xdr:nvPicPr>
        <xdr:cNvPr id="2" name="Imagen 1">
          <a:extLst>
            <a:ext uri="{FF2B5EF4-FFF2-40B4-BE49-F238E27FC236}">
              <a16:creationId xmlns:a16="http://schemas.microsoft.com/office/drawing/2014/main" id="{00000000-0008-0000-14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1</xdr:col>
      <xdr:colOff>181802</xdr:colOff>
      <xdr:row>2</xdr:row>
      <xdr:rowOff>220731</xdr:rowOff>
    </xdr:to>
    <xdr:pic>
      <xdr:nvPicPr>
        <xdr:cNvPr id="2" name="Imagen 1">
          <a:extLst>
            <a:ext uri="{FF2B5EF4-FFF2-40B4-BE49-F238E27FC236}">
              <a16:creationId xmlns:a16="http://schemas.microsoft.com/office/drawing/2014/main" id="{00000000-0008-0000-03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1</xdr:col>
      <xdr:colOff>134177</xdr:colOff>
      <xdr:row>2</xdr:row>
      <xdr:rowOff>220731</xdr:rowOff>
    </xdr:to>
    <xdr:pic>
      <xdr:nvPicPr>
        <xdr:cNvPr id="2" name="Imagen 1">
          <a:extLst>
            <a:ext uri="{FF2B5EF4-FFF2-40B4-BE49-F238E27FC236}">
              <a16:creationId xmlns:a16="http://schemas.microsoft.com/office/drawing/2014/main" id="{00000000-0008-0000-15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0</xdr:col>
      <xdr:colOff>1648652</xdr:colOff>
      <xdr:row>3</xdr:row>
      <xdr:rowOff>0</xdr:rowOff>
    </xdr:to>
    <xdr:pic>
      <xdr:nvPicPr>
        <xdr:cNvPr id="2" name="Imagen 1">
          <a:extLst>
            <a:ext uri="{FF2B5EF4-FFF2-40B4-BE49-F238E27FC236}">
              <a16:creationId xmlns:a16="http://schemas.microsoft.com/office/drawing/2014/main" id="{00000000-0008-0000-16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09600"/>
        </a:xfrm>
        <a:prstGeom prst="rect">
          <a:avLst/>
        </a:prstGeom>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1</xdr:col>
      <xdr:colOff>1372427</xdr:colOff>
      <xdr:row>2</xdr:row>
      <xdr:rowOff>220731</xdr:rowOff>
    </xdr:to>
    <xdr:pic>
      <xdr:nvPicPr>
        <xdr:cNvPr id="2" name="Imagen 1">
          <a:extLst>
            <a:ext uri="{FF2B5EF4-FFF2-40B4-BE49-F238E27FC236}">
              <a16:creationId xmlns:a16="http://schemas.microsoft.com/office/drawing/2014/main" id="{00000000-0008-0000-17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1</xdr:col>
      <xdr:colOff>1372427</xdr:colOff>
      <xdr:row>2</xdr:row>
      <xdr:rowOff>220731</xdr:rowOff>
    </xdr:to>
    <xdr:pic>
      <xdr:nvPicPr>
        <xdr:cNvPr id="2" name="Imagen 1">
          <a:extLst>
            <a:ext uri="{FF2B5EF4-FFF2-40B4-BE49-F238E27FC236}">
              <a16:creationId xmlns:a16="http://schemas.microsoft.com/office/drawing/2014/main" id="{00000000-0008-0000-18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1</xdr:col>
      <xdr:colOff>191327</xdr:colOff>
      <xdr:row>2</xdr:row>
      <xdr:rowOff>220731</xdr:rowOff>
    </xdr:to>
    <xdr:pic>
      <xdr:nvPicPr>
        <xdr:cNvPr id="2" name="Imagen 1">
          <a:extLst>
            <a:ext uri="{FF2B5EF4-FFF2-40B4-BE49-F238E27FC236}">
              <a16:creationId xmlns:a16="http://schemas.microsoft.com/office/drawing/2014/main" id="{00000000-0008-0000-19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0</xdr:col>
      <xdr:colOff>1648652</xdr:colOff>
      <xdr:row>2</xdr:row>
      <xdr:rowOff>220731</xdr:rowOff>
    </xdr:to>
    <xdr:pic>
      <xdr:nvPicPr>
        <xdr:cNvPr id="2" name="Imagen 1">
          <a:extLst>
            <a:ext uri="{FF2B5EF4-FFF2-40B4-BE49-F238E27FC236}">
              <a16:creationId xmlns:a16="http://schemas.microsoft.com/office/drawing/2014/main" id="{00000000-0008-0000-1A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0</xdr:col>
      <xdr:colOff>1648652</xdr:colOff>
      <xdr:row>2</xdr:row>
      <xdr:rowOff>220731</xdr:rowOff>
    </xdr:to>
    <xdr:pic>
      <xdr:nvPicPr>
        <xdr:cNvPr id="2" name="Imagen 1">
          <a:extLst>
            <a:ext uri="{FF2B5EF4-FFF2-40B4-BE49-F238E27FC236}">
              <a16:creationId xmlns:a16="http://schemas.microsoft.com/office/drawing/2014/main" id="{00000000-0008-0000-1B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27.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0</xdr:col>
      <xdr:colOff>1648652</xdr:colOff>
      <xdr:row>2</xdr:row>
      <xdr:rowOff>220731</xdr:rowOff>
    </xdr:to>
    <xdr:pic>
      <xdr:nvPicPr>
        <xdr:cNvPr id="2" name="Imagen 1">
          <a:extLst>
            <a:ext uri="{FF2B5EF4-FFF2-40B4-BE49-F238E27FC236}">
              <a16:creationId xmlns:a16="http://schemas.microsoft.com/office/drawing/2014/main" id="{00000000-0008-0000-1C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28.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0</xdr:col>
      <xdr:colOff>1648652</xdr:colOff>
      <xdr:row>2</xdr:row>
      <xdr:rowOff>220731</xdr:rowOff>
    </xdr:to>
    <xdr:pic>
      <xdr:nvPicPr>
        <xdr:cNvPr id="2" name="Imagen 1">
          <a:extLst>
            <a:ext uri="{FF2B5EF4-FFF2-40B4-BE49-F238E27FC236}">
              <a16:creationId xmlns:a16="http://schemas.microsoft.com/office/drawing/2014/main" id="{00000000-0008-0000-1D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29.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0</xdr:col>
      <xdr:colOff>1648652</xdr:colOff>
      <xdr:row>2</xdr:row>
      <xdr:rowOff>220731</xdr:rowOff>
    </xdr:to>
    <xdr:pic>
      <xdr:nvPicPr>
        <xdr:cNvPr id="2" name="Imagen 1">
          <a:extLst>
            <a:ext uri="{FF2B5EF4-FFF2-40B4-BE49-F238E27FC236}">
              <a16:creationId xmlns:a16="http://schemas.microsoft.com/office/drawing/2014/main" id="{00000000-0008-0000-1E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47625</xdr:colOff>
      <xdr:row>0</xdr:row>
      <xdr:rowOff>9525</xdr:rowOff>
    </xdr:from>
    <xdr:to>
      <xdr:col>0</xdr:col>
      <xdr:colOff>1667702</xdr:colOff>
      <xdr:row>2</xdr:row>
      <xdr:rowOff>201681</xdr:rowOff>
    </xdr:to>
    <xdr:pic>
      <xdr:nvPicPr>
        <xdr:cNvPr id="2" name="Imagen 1">
          <a:extLst>
            <a:ext uri="{FF2B5EF4-FFF2-40B4-BE49-F238E27FC236}">
              <a16:creationId xmlns:a16="http://schemas.microsoft.com/office/drawing/2014/main" id="{00000000-0008-0000-04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5" y="9525"/>
          <a:ext cx="1620077" cy="611256"/>
        </a:xfrm>
        <a:prstGeom prst="rect">
          <a:avLst/>
        </a:prstGeom>
      </xdr:spPr>
    </xdr:pic>
    <xdr:clientData/>
  </xdr:twoCellAnchor>
</xdr:wsDr>
</file>

<file path=xl/drawings/drawing30.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0</xdr:col>
      <xdr:colOff>1648652</xdr:colOff>
      <xdr:row>2</xdr:row>
      <xdr:rowOff>220731</xdr:rowOff>
    </xdr:to>
    <xdr:pic>
      <xdr:nvPicPr>
        <xdr:cNvPr id="2" name="Imagen 1">
          <a:extLst>
            <a:ext uri="{FF2B5EF4-FFF2-40B4-BE49-F238E27FC236}">
              <a16:creationId xmlns:a16="http://schemas.microsoft.com/office/drawing/2014/main" id="{00000000-0008-0000-1F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31.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0</xdr:col>
      <xdr:colOff>1648652</xdr:colOff>
      <xdr:row>2</xdr:row>
      <xdr:rowOff>220731</xdr:rowOff>
    </xdr:to>
    <xdr:pic>
      <xdr:nvPicPr>
        <xdr:cNvPr id="2" name="Imagen 1">
          <a:extLst>
            <a:ext uri="{FF2B5EF4-FFF2-40B4-BE49-F238E27FC236}">
              <a16:creationId xmlns:a16="http://schemas.microsoft.com/office/drawing/2014/main" id="{00000000-0008-0000-2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32.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0</xdr:col>
      <xdr:colOff>1648652</xdr:colOff>
      <xdr:row>2</xdr:row>
      <xdr:rowOff>220731</xdr:rowOff>
    </xdr:to>
    <xdr:pic>
      <xdr:nvPicPr>
        <xdr:cNvPr id="2" name="Imagen 1">
          <a:extLst>
            <a:ext uri="{FF2B5EF4-FFF2-40B4-BE49-F238E27FC236}">
              <a16:creationId xmlns:a16="http://schemas.microsoft.com/office/drawing/2014/main" id="{00000000-0008-0000-21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33.xml><?xml version="1.0" encoding="utf-8"?>
<xdr:wsDr xmlns:xdr="http://schemas.openxmlformats.org/drawingml/2006/spreadsheetDrawing" xmlns:a="http://schemas.openxmlformats.org/drawingml/2006/main">
  <xdr:oneCellAnchor>
    <xdr:from>
      <xdr:col>0</xdr:col>
      <xdr:colOff>28575</xdr:colOff>
      <xdr:row>0</xdr:row>
      <xdr:rowOff>28575</xdr:rowOff>
    </xdr:from>
    <xdr:ext cx="1620077" cy="617606"/>
    <xdr:pic>
      <xdr:nvPicPr>
        <xdr:cNvPr id="2" name="Imagen 1">
          <a:extLst>
            <a:ext uri="{FF2B5EF4-FFF2-40B4-BE49-F238E27FC236}">
              <a16:creationId xmlns:a16="http://schemas.microsoft.com/office/drawing/2014/main" id="{00000000-0008-0000-2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7606"/>
        </a:xfrm>
        <a:prstGeom prst="rect">
          <a:avLst/>
        </a:prstGeom>
      </xdr:spPr>
    </xdr:pic>
    <xdr:clientData/>
  </xdr:oneCellAnchor>
</xdr:wsDr>
</file>

<file path=xl/drawings/drawing34.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1</xdr:col>
      <xdr:colOff>981902</xdr:colOff>
      <xdr:row>2</xdr:row>
      <xdr:rowOff>220731</xdr:rowOff>
    </xdr:to>
    <xdr:pic>
      <xdr:nvPicPr>
        <xdr:cNvPr id="2" name="Imagen 1">
          <a:extLst>
            <a:ext uri="{FF2B5EF4-FFF2-40B4-BE49-F238E27FC236}">
              <a16:creationId xmlns:a16="http://schemas.microsoft.com/office/drawing/2014/main" id="{00000000-0008-0000-23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35.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1</xdr:col>
      <xdr:colOff>1105727</xdr:colOff>
      <xdr:row>2</xdr:row>
      <xdr:rowOff>220731</xdr:rowOff>
    </xdr:to>
    <xdr:pic>
      <xdr:nvPicPr>
        <xdr:cNvPr id="2" name="Imagen 1">
          <a:extLst>
            <a:ext uri="{FF2B5EF4-FFF2-40B4-BE49-F238E27FC236}">
              <a16:creationId xmlns:a16="http://schemas.microsoft.com/office/drawing/2014/main" id="{00000000-0008-0000-24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36.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3</xdr:col>
      <xdr:colOff>86552</xdr:colOff>
      <xdr:row>2</xdr:row>
      <xdr:rowOff>220731</xdr:rowOff>
    </xdr:to>
    <xdr:pic>
      <xdr:nvPicPr>
        <xdr:cNvPr id="2" name="Imagen 1">
          <a:extLst>
            <a:ext uri="{FF2B5EF4-FFF2-40B4-BE49-F238E27FC236}">
              <a16:creationId xmlns:a16="http://schemas.microsoft.com/office/drawing/2014/main" id="{00000000-0008-0000-25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37.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3</xdr:col>
      <xdr:colOff>86552</xdr:colOff>
      <xdr:row>2</xdr:row>
      <xdr:rowOff>220731</xdr:rowOff>
    </xdr:to>
    <xdr:pic>
      <xdr:nvPicPr>
        <xdr:cNvPr id="2" name="Imagen 1">
          <a:extLst>
            <a:ext uri="{FF2B5EF4-FFF2-40B4-BE49-F238E27FC236}">
              <a16:creationId xmlns:a16="http://schemas.microsoft.com/office/drawing/2014/main" id="{00000000-0008-0000-26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38.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3</xdr:col>
      <xdr:colOff>86552</xdr:colOff>
      <xdr:row>2</xdr:row>
      <xdr:rowOff>220731</xdr:rowOff>
    </xdr:to>
    <xdr:pic>
      <xdr:nvPicPr>
        <xdr:cNvPr id="2" name="Imagen 1">
          <a:extLst>
            <a:ext uri="{FF2B5EF4-FFF2-40B4-BE49-F238E27FC236}">
              <a16:creationId xmlns:a16="http://schemas.microsoft.com/office/drawing/2014/main" id="{00000000-0008-0000-27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39.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3</xdr:col>
      <xdr:colOff>86552</xdr:colOff>
      <xdr:row>2</xdr:row>
      <xdr:rowOff>220731</xdr:rowOff>
    </xdr:to>
    <xdr:pic>
      <xdr:nvPicPr>
        <xdr:cNvPr id="2" name="Imagen 1">
          <a:extLst>
            <a:ext uri="{FF2B5EF4-FFF2-40B4-BE49-F238E27FC236}">
              <a16:creationId xmlns:a16="http://schemas.microsoft.com/office/drawing/2014/main" id="{00000000-0008-0000-28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1</xdr:col>
      <xdr:colOff>438977</xdr:colOff>
      <xdr:row>2</xdr:row>
      <xdr:rowOff>220731</xdr:rowOff>
    </xdr:to>
    <xdr:pic>
      <xdr:nvPicPr>
        <xdr:cNvPr id="2" name="Imagen 1">
          <a:extLst>
            <a:ext uri="{FF2B5EF4-FFF2-40B4-BE49-F238E27FC236}">
              <a16:creationId xmlns:a16="http://schemas.microsoft.com/office/drawing/2014/main" id="{00000000-0008-0000-05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40.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3</xdr:col>
      <xdr:colOff>86552</xdr:colOff>
      <xdr:row>2</xdr:row>
      <xdr:rowOff>220731</xdr:rowOff>
    </xdr:to>
    <xdr:pic>
      <xdr:nvPicPr>
        <xdr:cNvPr id="2" name="Imagen 1">
          <a:extLst>
            <a:ext uri="{FF2B5EF4-FFF2-40B4-BE49-F238E27FC236}">
              <a16:creationId xmlns:a16="http://schemas.microsoft.com/office/drawing/2014/main" id="{00000000-0008-0000-29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41.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3</xdr:col>
      <xdr:colOff>86552</xdr:colOff>
      <xdr:row>2</xdr:row>
      <xdr:rowOff>220731</xdr:rowOff>
    </xdr:to>
    <xdr:pic>
      <xdr:nvPicPr>
        <xdr:cNvPr id="2" name="Imagen 1">
          <a:extLst>
            <a:ext uri="{FF2B5EF4-FFF2-40B4-BE49-F238E27FC236}">
              <a16:creationId xmlns:a16="http://schemas.microsoft.com/office/drawing/2014/main" id="{00000000-0008-0000-2A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42.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3</xdr:col>
      <xdr:colOff>86552</xdr:colOff>
      <xdr:row>2</xdr:row>
      <xdr:rowOff>220731</xdr:rowOff>
    </xdr:to>
    <xdr:pic>
      <xdr:nvPicPr>
        <xdr:cNvPr id="2" name="Imagen 1">
          <a:extLst>
            <a:ext uri="{FF2B5EF4-FFF2-40B4-BE49-F238E27FC236}">
              <a16:creationId xmlns:a16="http://schemas.microsoft.com/office/drawing/2014/main" id="{00000000-0008-0000-2B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43.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3</xdr:col>
      <xdr:colOff>86552</xdr:colOff>
      <xdr:row>2</xdr:row>
      <xdr:rowOff>220731</xdr:rowOff>
    </xdr:to>
    <xdr:pic>
      <xdr:nvPicPr>
        <xdr:cNvPr id="2" name="Imagen 1">
          <a:extLst>
            <a:ext uri="{FF2B5EF4-FFF2-40B4-BE49-F238E27FC236}">
              <a16:creationId xmlns:a16="http://schemas.microsoft.com/office/drawing/2014/main" id="{00000000-0008-0000-2C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44.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0</xdr:col>
      <xdr:colOff>1648652</xdr:colOff>
      <xdr:row>2</xdr:row>
      <xdr:rowOff>220731</xdr:rowOff>
    </xdr:to>
    <xdr:pic>
      <xdr:nvPicPr>
        <xdr:cNvPr id="2" name="Imagen 1">
          <a:extLst>
            <a:ext uri="{FF2B5EF4-FFF2-40B4-BE49-F238E27FC236}">
              <a16:creationId xmlns:a16="http://schemas.microsoft.com/office/drawing/2014/main" id="{00000000-0008-0000-2D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45.xml><?xml version="1.0" encoding="utf-8"?>
<xdr:wsDr xmlns:xdr="http://schemas.openxmlformats.org/drawingml/2006/spreadsheetDrawing" xmlns:a="http://schemas.openxmlformats.org/drawingml/2006/main">
  <xdr:twoCellAnchor>
    <xdr:from>
      <xdr:col>0</xdr:col>
      <xdr:colOff>95250</xdr:colOff>
      <xdr:row>6</xdr:row>
      <xdr:rowOff>3176</xdr:rowOff>
    </xdr:from>
    <xdr:to>
      <xdr:col>7</xdr:col>
      <xdr:colOff>619125</xdr:colOff>
      <xdr:row>40</xdr:row>
      <xdr:rowOff>161926</xdr:rowOff>
    </xdr:to>
    <xdr:sp macro="" textlink="">
      <xdr:nvSpPr>
        <xdr:cNvPr id="2" name="CuadroTexto 1">
          <a:extLst>
            <a:ext uri="{FF2B5EF4-FFF2-40B4-BE49-F238E27FC236}">
              <a16:creationId xmlns:a16="http://schemas.microsoft.com/office/drawing/2014/main" id="{00000000-0008-0000-2E00-000002000000}"/>
            </a:ext>
          </a:extLst>
        </xdr:cNvPr>
        <xdr:cNvSpPr txBox="1"/>
      </xdr:nvSpPr>
      <xdr:spPr>
        <a:xfrm>
          <a:off x="95250" y="1108076"/>
          <a:ext cx="5943600" cy="663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 sz="1600" b="1">
              <a:solidFill>
                <a:schemeClr val="dk1"/>
              </a:solidFill>
              <a:effectLst/>
              <a:latin typeface="+mn-lt"/>
              <a:ea typeface="+mn-ea"/>
              <a:cs typeface="+mn-cs"/>
            </a:rPr>
            <a:t>NOTAS METODOLÓGICAS</a:t>
          </a:r>
        </a:p>
        <a:p>
          <a:endParaRPr lang="es-ES" sz="1600">
            <a:solidFill>
              <a:schemeClr val="dk1"/>
            </a:solidFill>
            <a:effectLst/>
            <a:latin typeface="+mn-lt"/>
            <a:ea typeface="+mn-ea"/>
            <a:cs typeface="+mn-cs"/>
          </a:endParaRPr>
        </a:p>
        <a:p>
          <a:r>
            <a:rPr lang="es-ES" sz="1200" b="1">
              <a:solidFill>
                <a:srgbClr val="0070C0"/>
              </a:solidFill>
              <a:effectLst/>
              <a:latin typeface="+mn-lt"/>
              <a:ea typeface="+mn-ea"/>
              <a:cs typeface="+mn-cs"/>
            </a:rPr>
            <a:t>DEMANDANTES DE EMPLEO Y PARADOS REGISTRADOS. COMUNIDAD DE MADRID</a:t>
          </a:r>
          <a:endParaRPr lang="es-ES" sz="1200">
            <a:solidFill>
              <a:srgbClr val="0070C0"/>
            </a:solidFill>
            <a:effectLst/>
            <a:latin typeface="+mn-lt"/>
            <a:ea typeface="+mn-ea"/>
            <a:cs typeface="+mn-cs"/>
          </a:endParaRPr>
        </a:p>
        <a:p>
          <a:r>
            <a:rPr lang="es-ES" sz="1100">
              <a:solidFill>
                <a:schemeClr val="dk1"/>
              </a:solidFill>
              <a:effectLst/>
              <a:latin typeface="+mn-lt"/>
              <a:ea typeface="+mn-ea"/>
              <a:cs typeface="+mn-cs"/>
            </a:rPr>
            <a:t> </a:t>
          </a:r>
        </a:p>
        <a:p>
          <a:pPr algn="just"/>
          <a:endParaRPr lang="es-ES" sz="1100">
            <a:solidFill>
              <a:schemeClr val="dk1"/>
            </a:solidFill>
            <a:effectLst/>
            <a:latin typeface="+mn-lt"/>
            <a:ea typeface="+mn-ea"/>
            <a:cs typeface="+mn-cs"/>
          </a:endParaRPr>
        </a:p>
        <a:p>
          <a:pPr algn="just"/>
          <a:r>
            <a:rPr lang="es-ES" sz="1100">
              <a:solidFill>
                <a:schemeClr val="dk1"/>
              </a:solidFill>
              <a:effectLst/>
              <a:latin typeface="+mn-lt"/>
              <a:ea typeface="+mn-ea"/>
              <a:cs typeface="+mn-cs"/>
            </a:rPr>
            <a:t>La Dirección General del Servicio Público de Empleo, ha llevado a cabo una nueva explotación estadística sobre el registro administrativo de Demandantes de Empleo de la Comunidad de Madrid, el registro contiene a todas las personas inscritas en alguna Oficina Pública de Empleo de la Comunidad de Madrid. </a:t>
          </a:r>
        </a:p>
        <a:p>
          <a:pPr algn="just"/>
          <a:endParaRPr lang="es-ES" sz="1100">
            <a:solidFill>
              <a:schemeClr val="dk1"/>
            </a:solidFill>
            <a:effectLst/>
            <a:latin typeface="+mn-lt"/>
            <a:ea typeface="+mn-ea"/>
            <a:cs typeface="+mn-cs"/>
          </a:endParaRPr>
        </a:p>
        <a:p>
          <a:pPr algn="just"/>
          <a:r>
            <a:rPr lang="es-ES" sz="1100">
              <a:solidFill>
                <a:schemeClr val="dk1"/>
              </a:solidFill>
              <a:effectLst/>
              <a:latin typeface="+mn-lt"/>
              <a:ea typeface="+mn-ea"/>
              <a:cs typeface="+mn-cs"/>
            </a:rPr>
            <a:t>El objetivo de dicha explotación es ofrecer toda la información disponible para el análisis del mercado laboral madrileño, procedente de los registros derivados de la gestión de la Red madrileña de Oficinas Públicas de Empleo.</a:t>
          </a:r>
        </a:p>
        <a:p>
          <a:pPr algn="just"/>
          <a:endParaRPr lang="es-ES" sz="1100">
            <a:solidFill>
              <a:schemeClr val="dk1"/>
            </a:solidFill>
            <a:effectLst/>
            <a:latin typeface="+mn-lt"/>
            <a:ea typeface="+mn-ea"/>
            <a:cs typeface="+mn-cs"/>
          </a:endParaRPr>
        </a:p>
        <a:p>
          <a:pPr algn="just"/>
          <a:r>
            <a:rPr lang="es-ES" sz="1100">
              <a:solidFill>
                <a:schemeClr val="dk1"/>
              </a:solidFill>
              <a:effectLst/>
              <a:latin typeface="+mn-lt"/>
              <a:ea typeface="+mn-ea"/>
              <a:cs typeface="+mn-cs"/>
            </a:rPr>
            <a:t>Esta explotación estadística tendrá periodicidad mensual, y la información contenida en la misma será relativa al último día de cada mes. El ámbito geográfico es la Comunidad de Madrid.</a:t>
          </a:r>
        </a:p>
        <a:p>
          <a:pPr algn="just"/>
          <a:r>
            <a:rPr lang="es-ES" sz="1100">
              <a:solidFill>
                <a:schemeClr val="dk1"/>
              </a:solidFill>
              <a:effectLst/>
              <a:latin typeface="+mn-lt"/>
              <a:ea typeface="+mn-ea"/>
              <a:cs typeface="+mn-cs"/>
            </a:rPr>
            <a:t>Existen muchos motivos por los que una persona decide inscribirse en una Oficina Pública de Empleo: La búsqueda de un empleo estando desempleado, encontrar un empleo mejor al que ya posee, percibir una prestación por desempleo (para lo cual es obligatoria la inscripción), percibir otro tipo de prestaciones, subsidios o ayudas (como por ejemplo la Renta Activa de Inserción (RAI), Programa temporal de Protección por Desempleo e Inserción (PRODI), Programa de Activación para el Empleo (PAE), etc.),  recibir algún curso de Formación Ocupacional, o recibir orientación para el autoempleo. </a:t>
          </a:r>
        </a:p>
        <a:p>
          <a:pPr algn="just"/>
          <a:endParaRPr lang="es-ES" sz="1100">
            <a:solidFill>
              <a:schemeClr val="dk1"/>
            </a:solidFill>
            <a:effectLst/>
            <a:latin typeface="+mn-lt"/>
            <a:ea typeface="+mn-ea"/>
            <a:cs typeface="+mn-cs"/>
          </a:endParaRPr>
        </a:p>
        <a:p>
          <a:pPr algn="just"/>
          <a:r>
            <a:rPr lang="es-ES" sz="1100">
              <a:solidFill>
                <a:schemeClr val="dk1"/>
              </a:solidFill>
              <a:effectLst/>
              <a:latin typeface="+mn-lt"/>
              <a:ea typeface="+mn-ea"/>
              <a:cs typeface="+mn-cs"/>
            </a:rPr>
            <a:t>Los datos contenidos en la base de datos de Demandantes inscritos, conforman un registro vivo que es continuamente actualizado por las Oficinas de Empleo. Asimismo, los datos se actualizan con información procedente del Servicio Público de Empleo Estatal (SEPE), como por ejemplo la información sobre prestaciones por desempleo (competencia estatal), y también con la información procedente del Sistema de la Seguridad Social.  </a:t>
          </a:r>
        </a:p>
        <a:p>
          <a:pPr algn="just"/>
          <a:endParaRPr lang="es-ES" sz="1100">
            <a:solidFill>
              <a:schemeClr val="dk1"/>
            </a:solidFill>
            <a:effectLst/>
            <a:latin typeface="+mn-lt"/>
            <a:ea typeface="+mn-ea"/>
            <a:cs typeface="+mn-cs"/>
          </a:endParaRPr>
        </a:p>
        <a:p>
          <a:pPr algn="just"/>
          <a:r>
            <a:rPr lang="es-ES" sz="1100">
              <a:solidFill>
                <a:schemeClr val="dk1"/>
              </a:solidFill>
              <a:effectLst/>
              <a:latin typeface="+mn-lt"/>
              <a:ea typeface="+mn-ea"/>
              <a:cs typeface="+mn-cs"/>
            </a:rPr>
            <a:t>Al tratarse de un registro en continuo cambio, su explotación estadística es relativa a un corte transversal en el tiempo sobre dicho registro que se lleva a cabo el último día de cada mes.  La base de datos o fichero que resulta de esta extracción se denomina fichero estadístico mensual de Demandantes Inscritos.</a:t>
          </a:r>
        </a:p>
        <a:p>
          <a:pPr algn="just"/>
          <a:endParaRPr lang="es-ES" sz="1100">
            <a:solidFill>
              <a:schemeClr val="dk1"/>
            </a:solidFill>
            <a:effectLst/>
            <a:latin typeface="+mn-lt"/>
            <a:ea typeface="+mn-ea"/>
            <a:cs typeface="+mn-cs"/>
          </a:endParaRPr>
        </a:p>
        <a:p>
          <a:pPr algn="just"/>
          <a:r>
            <a:rPr lang="es-ES" sz="1100">
              <a:solidFill>
                <a:schemeClr val="dk1"/>
              </a:solidFill>
              <a:effectLst/>
              <a:latin typeface="+mn-lt"/>
              <a:ea typeface="+mn-ea"/>
              <a:cs typeface="+mn-cs"/>
            </a:rPr>
            <a:t>El universo de personas que conforman el registro es heterogéneo; atendiendo a su disponibilidad para el empleo, se clasifica en: </a:t>
          </a:r>
        </a:p>
        <a:p>
          <a:pPr algn="just"/>
          <a:endParaRPr lang="es-ES" sz="1100">
            <a:solidFill>
              <a:schemeClr val="dk1"/>
            </a:solidFill>
            <a:effectLst/>
            <a:latin typeface="+mn-lt"/>
            <a:ea typeface="+mn-ea"/>
            <a:cs typeface="+mn-cs"/>
          </a:endParaRPr>
        </a:p>
        <a:p>
          <a:pPr algn="just"/>
          <a:r>
            <a:rPr lang="es-ES" sz="1100">
              <a:solidFill>
                <a:schemeClr val="dk1"/>
              </a:solidFill>
              <a:effectLst/>
              <a:latin typeface="+mn-lt"/>
              <a:ea typeface="+mn-ea"/>
              <a:cs typeface="+mn-cs"/>
            </a:rPr>
            <a:t> </a:t>
          </a:r>
        </a:p>
        <a:p>
          <a:pPr algn="just"/>
          <a:r>
            <a:rPr lang="es-ES" sz="1100">
              <a:solidFill>
                <a:schemeClr val="dk1"/>
              </a:solidFill>
              <a:effectLst/>
              <a:latin typeface="+mn-lt"/>
              <a:ea typeface="+mn-ea"/>
              <a:cs typeface="+mn-cs"/>
            </a:rPr>
            <a:t> </a:t>
          </a:r>
          <a:endParaRPr lang="es-ES" sz="1400"/>
        </a:p>
      </xdr:txBody>
    </xdr:sp>
    <xdr:clientData/>
  </xdr:twoCellAnchor>
  <xdr:twoCellAnchor>
    <xdr:from>
      <xdr:col>0</xdr:col>
      <xdr:colOff>76200</xdr:colOff>
      <xdr:row>50</xdr:row>
      <xdr:rowOff>190499</xdr:rowOff>
    </xdr:from>
    <xdr:to>
      <xdr:col>7</xdr:col>
      <xdr:colOff>646043</xdr:colOff>
      <xdr:row>95</xdr:row>
      <xdr:rowOff>0</xdr:rowOff>
    </xdr:to>
    <xdr:sp macro="" textlink="">
      <xdr:nvSpPr>
        <xdr:cNvPr id="3" name="CuadroTexto 2">
          <a:extLst>
            <a:ext uri="{FF2B5EF4-FFF2-40B4-BE49-F238E27FC236}">
              <a16:creationId xmlns:a16="http://schemas.microsoft.com/office/drawing/2014/main" id="{00000000-0008-0000-2E00-000006000000}"/>
            </a:ext>
          </a:extLst>
        </xdr:cNvPr>
        <xdr:cNvSpPr txBox="1"/>
      </xdr:nvSpPr>
      <xdr:spPr>
        <a:xfrm>
          <a:off x="76200" y="9677399"/>
          <a:ext cx="5989568" cy="838200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algn="just" defTabSz="914400" eaLnBrk="1" fontAlgn="auto" latinLnBrk="0" hangingPunct="1">
            <a:lnSpc>
              <a:spcPct val="100000"/>
            </a:lnSpc>
            <a:spcBef>
              <a:spcPts val="0"/>
            </a:spcBef>
            <a:spcAft>
              <a:spcPts val="0"/>
            </a:spcAft>
            <a:buClrTx/>
            <a:buSzTx/>
            <a:buFontTx/>
            <a:buNone/>
            <a:tabLst/>
            <a:defRPr/>
          </a:pPr>
          <a:r>
            <a:rPr lang="es-ES" sz="1100">
              <a:solidFill>
                <a:schemeClr val="dk1"/>
              </a:solidFill>
              <a:effectLst/>
              <a:latin typeface="+mn-lt"/>
              <a:ea typeface="+mn-ea"/>
              <a:cs typeface="+mn-cs"/>
            </a:rPr>
            <a:t>La presente explotación estadística, analiza de forma directa tres subconjuntos del esquema anterior: Los Demandantes de Empleo (1), los Parados Registrados (2), y también aquéllos individuos que son No Parados (3 y 4). </a:t>
          </a:r>
        </a:p>
        <a:p>
          <a:pPr algn="just"/>
          <a:endParaRPr lang="es-ES" sz="1100">
            <a:solidFill>
              <a:schemeClr val="dk1"/>
            </a:solidFill>
            <a:effectLst/>
            <a:latin typeface="+mn-lt"/>
            <a:ea typeface="+mn-ea"/>
            <a:cs typeface="+mn-cs"/>
          </a:endParaRPr>
        </a:p>
        <a:p>
          <a:pPr algn="just"/>
          <a:r>
            <a:rPr lang="es-ES" sz="1100" b="1">
              <a:solidFill>
                <a:schemeClr val="dk1"/>
              </a:solidFill>
              <a:effectLst/>
              <a:latin typeface="+mn-lt"/>
              <a:ea typeface="+mn-ea"/>
              <a:cs typeface="+mn-cs"/>
            </a:rPr>
            <a:t>Demandantes de Empleo (1) y Parados Registrados (2)</a:t>
          </a:r>
          <a:endParaRPr lang="es-ES" sz="1100">
            <a:solidFill>
              <a:schemeClr val="dk1"/>
            </a:solidFill>
            <a:effectLst/>
            <a:latin typeface="+mn-lt"/>
            <a:ea typeface="+mn-ea"/>
            <a:cs typeface="+mn-cs"/>
          </a:endParaRPr>
        </a:p>
        <a:p>
          <a:pPr algn="just"/>
          <a:r>
            <a:rPr lang="es-ES" sz="1100">
              <a:solidFill>
                <a:schemeClr val="dk1"/>
              </a:solidFill>
              <a:effectLst/>
              <a:latin typeface="+mn-lt"/>
              <a:ea typeface="+mn-ea"/>
              <a:cs typeface="+mn-cs"/>
            </a:rPr>
            <a:t>Los Demandantes de Empleo son las personas que se inscriben en los SPEs para la búsqueda de un empleo estando en situación de desempleo,  o estando ocupados para la búsqueda de un empleo mejor. Pueden tener derecho a cobrar la prestación por desempleo u otras prestaciones, subsidios o ayudas.</a:t>
          </a:r>
        </a:p>
        <a:p>
          <a:pPr algn="just"/>
          <a:r>
            <a:rPr lang="es-ES" sz="1100">
              <a:solidFill>
                <a:schemeClr val="dk1"/>
              </a:solidFill>
              <a:effectLst/>
              <a:latin typeface="+mn-lt"/>
              <a:ea typeface="+mn-ea"/>
              <a:cs typeface="+mn-cs"/>
            </a:rPr>
            <a:t>Se pueden clasificar a su vez en Parados Registrados o No parados. La definición de </a:t>
          </a:r>
          <a:r>
            <a:rPr lang="es-ES" sz="1100" b="1">
              <a:solidFill>
                <a:schemeClr val="dk1"/>
              </a:solidFill>
              <a:effectLst/>
              <a:latin typeface="+mn-lt"/>
              <a:ea typeface="+mn-ea"/>
              <a:cs typeface="+mn-cs"/>
            </a:rPr>
            <a:t>Paro Registrado</a:t>
          </a:r>
          <a:r>
            <a:rPr lang="es-ES" sz="1100">
              <a:solidFill>
                <a:schemeClr val="dk1"/>
              </a:solidFill>
              <a:effectLst/>
              <a:latin typeface="+mn-lt"/>
              <a:ea typeface="+mn-ea"/>
              <a:cs typeface="+mn-cs"/>
            </a:rPr>
            <a:t> se regula por la </a:t>
          </a:r>
          <a:r>
            <a:rPr lang="es-ES" sz="1100" u="sng">
              <a:solidFill>
                <a:schemeClr val="dk1"/>
              </a:solidFill>
              <a:effectLst/>
              <a:latin typeface="+mn-lt"/>
              <a:ea typeface="+mn-ea"/>
              <a:cs typeface="+mn-cs"/>
            </a:rPr>
            <a:t>Orden Ministerial de 11 de marzo de 1.985</a:t>
          </a:r>
          <a:r>
            <a:rPr lang="es-ES" sz="1100">
              <a:solidFill>
                <a:schemeClr val="dk1"/>
              </a:solidFill>
              <a:effectLst/>
              <a:latin typeface="+mn-lt"/>
              <a:ea typeface="+mn-ea"/>
              <a:cs typeface="+mn-cs"/>
            </a:rPr>
            <a:t>. Esta regulación enumera los colectivos de Demandantes Inscritos que deben excluirse de la magnitud del Paro Registrado a grandes rasgos, y por tanto, no define el concepto de Paro Registrado, sino que precisamente define quiénes o qué colectivos NO son Parados Registrados. El paro registrado es una magnitud a la que se llega por exclusión.</a:t>
          </a:r>
        </a:p>
        <a:p>
          <a:endParaRPr lang="es-ES" sz="1100">
            <a:solidFill>
              <a:schemeClr val="dk1"/>
            </a:solidFill>
            <a:effectLst/>
            <a:latin typeface="+mn-lt"/>
            <a:ea typeface="+mn-ea"/>
            <a:cs typeface="+mn-cs"/>
          </a:endParaRPr>
        </a:p>
        <a:p>
          <a:r>
            <a:rPr lang="es-ES" sz="1100" b="1">
              <a:solidFill>
                <a:schemeClr val="dk1"/>
              </a:solidFill>
              <a:effectLst/>
              <a:latin typeface="+mn-lt"/>
              <a:ea typeface="+mn-ea"/>
              <a:cs typeface="+mn-cs"/>
            </a:rPr>
            <a:t>Demandantes de Empleo No Parados (3)</a:t>
          </a:r>
        </a:p>
        <a:p>
          <a:endParaRPr lang="es-ES" sz="1100">
            <a:solidFill>
              <a:schemeClr val="dk1"/>
            </a:solidFill>
            <a:effectLst/>
            <a:latin typeface="+mn-lt"/>
            <a:ea typeface="+mn-ea"/>
            <a:cs typeface="+mn-cs"/>
          </a:endParaRPr>
        </a:p>
        <a:p>
          <a:r>
            <a:rPr lang="es-ES" sz="1100">
              <a:solidFill>
                <a:schemeClr val="dk1"/>
              </a:solidFill>
              <a:effectLst/>
              <a:latin typeface="+mn-lt"/>
              <a:ea typeface="+mn-ea"/>
              <a:cs typeface="+mn-cs"/>
            </a:rPr>
            <a:t>Los Demandantes de Empleo que NO son parados registrados</a:t>
          </a:r>
          <a:r>
            <a:rPr lang="es-ES" sz="1100" b="1">
              <a:solidFill>
                <a:schemeClr val="dk1"/>
              </a:solidFill>
              <a:effectLst/>
              <a:latin typeface="+mn-lt"/>
              <a:ea typeface="+mn-ea"/>
              <a:cs typeface="+mn-cs"/>
            </a:rPr>
            <a:t> </a:t>
          </a:r>
          <a:r>
            <a:rPr lang="es-ES" sz="1100">
              <a:solidFill>
                <a:schemeClr val="dk1"/>
              </a:solidFill>
              <a:effectLst/>
              <a:latin typeface="+mn-lt"/>
              <a:ea typeface="+mn-ea"/>
              <a:cs typeface="+mn-cs"/>
            </a:rPr>
            <a:t>son los siguientes colectivos:</a:t>
          </a:r>
        </a:p>
        <a:p>
          <a:pPr lvl="0"/>
          <a:endParaRPr lang="es-ES" sz="1100">
            <a:solidFill>
              <a:schemeClr val="dk1"/>
            </a:solidFill>
            <a:effectLst/>
            <a:latin typeface="+mn-lt"/>
            <a:ea typeface="+mn-ea"/>
            <a:cs typeface="+mn-cs"/>
            <a:sym typeface="Wingdings" panose="05000000000000000000" pitchFamily="2" charset="2"/>
          </a:endParaRPr>
        </a:p>
        <a:p>
          <a:pPr lvl="0"/>
          <a:r>
            <a:rPr lang="es-ES" sz="1100">
              <a:solidFill>
                <a:schemeClr val="dk1"/>
              </a:solidFill>
              <a:effectLst/>
              <a:latin typeface="+mn-lt"/>
              <a:ea typeface="+mn-ea"/>
              <a:cs typeface="+mn-cs"/>
              <a:sym typeface="Wingdings" panose="05000000000000000000" pitchFamily="2" charset="2"/>
            </a:rPr>
            <a:t>  </a:t>
          </a:r>
          <a:r>
            <a:rPr lang="es-ES" sz="1100">
              <a:solidFill>
                <a:schemeClr val="dk1"/>
              </a:solidFill>
              <a:effectLst/>
              <a:latin typeface="+mn-lt"/>
              <a:ea typeface="+mn-ea"/>
              <a:cs typeface="+mn-cs"/>
            </a:rPr>
            <a:t>Demandantes de Empleo ocupados. Tienen un empleo y se inscriben para mejorarlo:</a:t>
          </a:r>
        </a:p>
        <a:p>
          <a:pPr lvl="1"/>
          <a:r>
            <a:rPr lang="es-ES" sz="1100">
              <a:solidFill>
                <a:schemeClr val="dk1"/>
              </a:solidFill>
              <a:effectLst/>
              <a:latin typeface="+mn-lt"/>
              <a:ea typeface="+mn-ea"/>
              <a:cs typeface="+mn-cs"/>
            </a:rPr>
            <a:t>•  Demandantes afiliados a la SS en el régimen general o de autónomos. </a:t>
          </a:r>
        </a:p>
        <a:p>
          <a:pPr lvl="1"/>
          <a:r>
            <a:rPr lang="es-ES" sz="1100">
              <a:solidFill>
                <a:schemeClr val="dk1"/>
              </a:solidFill>
              <a:effectLst/>
              <a:latin typeface="+mn-lt"/>
              <a:ea typeface="+mn-ea"/>
              <a:cs typeface="+mn-cs"/>
            </a:rPr>
            <a:t>•  Demandantes con un trabajo de colaboración social</a:t>
          </a:r>
        </a:p>
        <a:p>
          <a:pPr lvl="1"/>
          <a:r>
            <a:rPr lang="es-ES" sz="1100">
              <a:solidFill>
                <a:schemeClr val="dk1"/>
              </a:solidFill>
              <a:effectLst/>
              <a:latin typeface="+mn-lt"/>
              <a:ea typeface="+mn-ea"/>
              <a:cs typeface="+mn-cs"/>
            </a:rPr>
            <a:t>•  Trabajadores fijos discontinuos</a:t>
          </a:r>
        </a:p>
        <a:p>
          <a:pPr lvl="1"/>
          <a:r>
            <a:rPr lang="es-ES" sz="1100">
              <a:solidFill>
                <a:schemeClr val="dk1"/>
              </a:solidFill>
              <a:effectLst/>
              <a:latin typeface="+mn-lt"/>
              <a:ea typeface="+mn-ea"/>
              <a:cs typeface="+mn-cs"/>
            </a:rPr>
            <a:t>•  Trabajadores eventuales agrarios subsidiados (TEAS)</a:t>
          </a:r>
        </a:p>
        <a:p>
          <a:endParaRPr lang="es-ES" sz="1100">
            <a:solidFill>
              <a:schemeClr val="dk1"/>
            </a:solidFill>
            <a:effectLst/>
            <a:latin typeface="+mn-lt"/>
            <a:ea typeface="+mn-ea"/>
            <a:cs typeface="+mn-cs"/>
          </a:endParaRPr>
        </a:p>
        <a:p>
          <a:pPr lvl="0"/>
          <a:r>
            <a:rPr lang="es-ES" sz="1100">
              <a:solidFill>
                <a:schemeClr val="dk1"/>
              </a:solidFill>
              <a:effectLst/>
              <a:latin typeface="+mn-lt"/>
              <a:ea typeface="+mn-ea"/>
              <a:cs typeface="+mn-cs"/>
              <a:sym typeface="Wingdings" panose="05000000000000000000" pitchFamily="2" charset="2"/>
            </a:rPr>
            <a:t></a:t>
          </a:r>
          <a:r>
            <a:rPr lang="es-ES" sz="1100">
              <a:solidFill>
                <a:schemeClr val="dk1"/>
              </a:solidFill>
              <a:effectLst/>
              <a:latin typeface="+mn-lt"/>
              <a:ea typeface="+mn-ea"/>
              <a:cs typeface="+mn-cs"/>
            </a:rPr>
            <a:t>  Demandantes jubilados, prejubilados, pensionistas y/o mayores de 65 años de edad.</a:t>
          </a:r>
        </a:p>
        <a:p>
          <a:r>
            <a:rPr lang="es-ES" sz="1100">
              <a:solidFill>
                <a:schemeClr val="dk1"/>
              </a:solidFill>
              <a:effectLst/>
              <a:latin typeface="+mn-lt"/>
              <a:ea typeface="+mn-ea"/>
              <a:cs typeface="+mn-cs"/>
            </a:rPr>
            <a:t> </a:t>
          </a:r>
        </a:p>
        <a:p>
          <a:pPr lvl="0" algn="just"/>
          <a:r>
            <a:rPr lang="es-ES" sz="1100">
              <a:solidFill>
                <a:schemeClr val="dk1"/>
              </a:solidFill>
              <a:effectLst/>
              <a:latin typeface="+mn-lt"/>
              <a:ea typeface="+mn-ea"/>
              <a:cs typeface="+mn-cs"/>
              <a:sym typeface="Wingdings" panose="05000000000000000000" pitchFamily="2" charset="2"/>
            </a:rPr>
            <a:t></a:t>
          </a:r>
          <a:r>
            <a:rPr lang="es-ES" sz="1100">
              <a:solidFill>
                <a:schemeClr val="dk1"/>
              </a:solidFill>
              <a:effectLst/>
              <a:latin typeface="+mn-lt"/>
              <a:ea typeface="+mn-ea"/>
              <a:cs typeface="+mn-cs"/>
            </a:rPr>
            <a:t>  Demandantes de empleo con la demanda suspendida con intermediación. Demandantes que buscan un empleo pero que se encuentran en alguna situación que imposibilita la plena disponibilidad para el empleo como: </a:t>
          </a:r>
        </a:p>
        <a:p>
          <a:pPr lvl="1" algn="just"/>
          <a:r>
            <a:rPr lang="es-ES" sz="1100">
              <a:solidFill>
                <a:schemeClr val="dk1"/>
              </a:solidFill>
              <a:effectLst/>
              <a:latin typeface="+mn-lt"/>
              <a:ea typeface="+mn-ea"/>
              <a:cs typeface="+mn-cs"/>
            </a:rPr>
            <a:t>•  Incapacidad laboral temporal (baja médica).</a:t>
          </a:r>
        </a:p>
        <a:p>
          <a:pPr lvl="1" algn="just"/>
          <a:r>
            <a:rPr lang="es-ES" sz="1100">
              <a:solidFill>
                <a:schemeClr val="dk1"/>
              </a:solidFill>
              <a:effectLst/>
              <a:latin typeface="+mn-lt"/>
              <a:ea typeface="+mn-ea"/>
              <a:cs typeface="+mn-cs"/>
            </a:rPr>
            <a:t>•  Maternidad/paternidad, embarazo con riesgo / lactancia natural.	</a:t>
          </a:r>
        </a:p>
        <a:p>
          <a:pPr lvl="1" algn="just"/>
          <a:r>
            <a:rPr lang="es-ES" sz="1100">
              <a:solidFill>
                <a:schemeClr val="dk1"/>
              </a:solidFill>
              <a:effectLst/>
              <a:latin typeface="+mn-lt"/>
              <a:ea typeface="+mn-ea"/>
              <a:cs typeface="+mn-cs"/>
            </a:rPr>
            <a:t>•  Tener que atender a obligaciones familiares.</a:t>
          </a:r>
        </a:p>
        <a:p>
          <a:pPr lvl="1" algn="just"/>
          <a:r>
            <a:rPr lang="es-ES" sz="1100">
              <a:solidFill>
                <a:schemeClr val="dk1"/>
              </a:solidFill>
              <a:effectLst/>
              <a:latin typeface="+mn-lt"/>
              <a:ea typeface="+mn-ea"/>
              <a:cs typeface="+mn-cs"/>
            </a:rPr>
            <a:t>•  Estar cursando formación ocupacional con intermediación.</a:t>
          </a:r>
        </a:p>
        <a:p>
          <a:pPr lvl="1" algn="just"/>
          <a:r>
            <a:rPr lang="es-ES" sz="1100">
              <a:solidFill>
                <a:schemeClr val="dk1"/>
              </a:solidFill>
              <a:effectLst/>
              <a:latin typeface="+mn-lt"/>
              <a:ea typeface="+mn-ea"/>
              <a:cs typeface="+mn-cs"/>
            </a:rPr>
            <a:t>•  Estar cursando formación reglada siempre que sean menores de 25 años o si superando dicha edad son demandantes de primer empleo.</a:t>
          </a:r>
        </a:p>
        <a:p>
          <a:pPr lvl="1" algn="just"/>
          <a:r>
            <a:rPr lang="es-ES" sz="1100">
              <a:solidFill>
                <a:schemeClr val="dk1"/>
              </a:solidFill>
              <a:effectLst/>
              <a:latin typeface="+mn-lt"/>
              <a:ea typeface="+mn-ea"/>
              <a:cs typeface="+mn-cs"/>
            </a:rPr>
            <a:t>•  Encontrarse el trabajador en un proceso administrativo de regulación de empleo (ERE) temporal o de suspensión, o en un ERE de reducción de jornada.</a:t>
          </a:r>
        </a:p>
        <a:p>
          <a:pPr lvl="1" algn="just"/>
          <a:r>
            <a:rPr lang="es-ES" sz="1100">
              <a:solidFill>
                <a:schemeClr val="dk1"/>
              </a:solidFill>
              <a:effectLst/>
              <a:latin typeface="+mn-lt"/>
              <a:ea typeface="+mn-ea"/>
              <a:cs typeface="+mn-cs"/>
            </a:rPr>
            <a:t>Otros motivos que implican la suspensión de la demanda con intermediación (ej. Por salida al extranjero, etc.).</a:t>
          </a:r>
        </a:p>
        <a:p>
          <a:pPr lvl="1"/>
          <a:endParaRPr lang="es-ES" sz="1100">
            <a:solidFill>
              <a:schemeClr val="dk1"/>
            </a:solidFill>
            <a:effectLst/>
            <a:latin typeface="+mn-lt"/>
            <a:ea typeface="+mn-ea"/>
            <a:cs typeface="+mn-cs"/>
          </a:endParaRPr>
        </a:p>
        <a:p>
          <a:pPr eaLnBrk="1" fontAlgn="auto" latinLnBrk="0" hangingPunct="1"/>
          <a:r>
            <a:rPr lang="es-ES" sz="1100">
              <a:solidFill>
                <a:schemeClr val="dk1"/>
              </a:solidFill>
              <a:effectLst/>
              <a:latin typeface="+mn-lt"/>
              <a:ea typeface="+mn-ea"/>
              <a:cs typeface="+mn-cs"/>
              <a:sym typeface="Wingdings" panose="05000000000000000000" pitchFamily="2" charset="2"/>
            </a:rPr>
            <a:t></a:t>
          </a:r>
          <a:r>
            <a:rPr lang="es-ES" sz="1100">
              <a:solidFill>
                <a:schemeClr val="dk1"/>
              </a:solidFill>
              <a:effectLst/>
              <a:latin typeface="+mn-lt"/>
              <a:ea typeface="+mn-ea"/>
              <a:cs typeface="+mn-cs"/>
            </a:rPr>
            <a:t>  Demandantes que limitan el trabajo que buscan o Demandantes de un empleo específico:</a:t>
          </a:r>
        </a:p>
        <a:p>
          <a:pPr eaLnBrk="1" fontAlgn="auto" latinLnBrk="0" hangingPunct="1"/>
          <a:endParaRPr lang="es-ES">
            <a:effectLst/>
          </a:endParaRPr>
        </a:p>
        <a:p>
          <a:pPr lvl="1"/>
          <a:r>
            <a:rPr lang="es-ES" sz="1100">
              <a:solidFill>
                <a:schemeClr val="dk1"/>
              </a:solidFill>
              <a:effectLst/>
              <a:latin typeface="+mn-lt"/>
              <a:ea typeface="+mn-ea"/>
              <a:cs typeface="+mn-cs"/>
            </a:rPr>
            <a:t>•  Trabajo a domicilio o de teletrabajo. </a:t>
          </a:r>
          <a:endParaRPr lang="es-ES">
            <a:effectLst/>
          </a:endParaRPr>
        </a:p>
        <a:p>
          <a:pPr lvl="1"/>
          <a:r>
            <a:rPr lang="es-ES" sz="1100">
              <a:solidFill>
                <a:schemeClr val="dk1"/>
              </a:solidFill>
              <a:effectLst/>
              <a:latin typeface="+mn-lt"/>
              <a:ea typeface="+mn-ea"/>
              <a:cs typeface="+mn-cs"/>
            </a:rPr>
            <a:t>•  Trabajo únicamente en el extranjero o fuera de su CCAA. </a:t>
          </a:r>
          <a:endParaRPr lang="es-ES">
            <a:effectLst/>
          </a:endParaRPr>
        </a:p>
        <a:p>
          <a:pPr lvl="1"/>
          <a:r>
            <a:rPr lang="es-ES" sz="1100">
              <a:solidFill>
                <a:schemeClr val="dk1"/>
              </a:solidFill>
              <a:effectLst/>
              <a:latin typeface="+mn-lt"/>
              <a:ea typeface="+mn-ea"/>
              <a:cs typeface="+mn-cs"/>
            </a:rPr>
            <a:t>•  Trabajo coyuntural por periodo inferior a 3 meses. </a:t>
          </a:r>
          <a:endParaRPr lang="es-ES">
            <a:effectLst/>
          </a:endParaRPr>
        </a:p>
        <a:p>
          <a:pPr lvl="1"/>
          <a:r>
            <a:rPr lang="es-ES" sz="1100">
              <a:solidFill>
                <a:schemeClr val="dk1"/>
              </a:solidFill>
              <a:effectLst/>
              <a:latin typeface="+mn-lt"/>
              <a:ea typeface="+mn-ea"/>
              <a:cs typeface="+mn-cs"/>
            </a:rPr>
            <a:t>•  Trabajo de jornada inferior a 20 horas semanales.</a:t>
          </a:r>
          <a:endParaRPr lang="es-ES">
            <a:effectLst/>
          </a:endParaRPr>
        </a:p>
        <a:p>
          <a:endParaRPr lang="es-ES" sz="1100">
            <a:solidFill>
              <a:schemeClr val="dk1"/>
            </a:solidFill>
            <a:effectLst/>
            <a:latin typeface="+mn-lt"/>
            <a:ea typeface="+mn-ea"/>
            <a:cs typeface="+mn-cs"/>
          </a:endParaRPr>
        </a:p>
      </xdr:txBody>
    </xdr:sp>
    <xdr:clientData/>
  </xdr:twoCellAnchor>
  <xdr:twoCellAnchor>
    <xdr:from>
      <xdr:col>0</xdr:col>
      <xdr:colOff>114300</xdr:colOff>
      <xdr:row>95</xdr:row>
      <xdr:rowOff>0</xdr:rowOff>
    </xdr:from>
    <xdr:to>
      <xdr:col>7</xdr:col>
      <xdr:colOff>609599</xdr:colOff>
      <xdr:row>140</xdr:row>
      <xdr:rowOff>133350</xdr:rowOff>
    </xdr:to>
    <xdr:sp macro="" textlink="">
      <xdr:nvSpPr>
        <xdr:cNvPr id="4" name="CuadroTexto 3">
          <a:extLst>
            <a:ext uri="{FF2B5EF4-FFF2-40B4-BE49-F238E27FC236}">
              <a16:creationId xmlns:a16="http://schemas.microsoft.com/office/drawing/2014/main" id="{00000000-0008-0000-2E00-000009000000}"/>
            </a:ext>
          </a:extLst>
        </xdr:cNvPr>
        <xdr:cNvSpPr txBox="1"/>
      </xdr:nvSpPr>
      <xdr:spPr>
        <a:xfrm>
          <a:off x="114300" y="18059400"/>
          <a:ext cx="5915024" cy="87058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1"/>
          <a:endParaRPr lang="es-ES" sz="1100">
            <a:solidFill>
              <a:schemeClr val="dk1"/>
            </a:solidFill>
            <a:effectLst/>
            <a:latin typeface="+mn-lt"/>
            <a:ea typeface="+mn-ea"/>
            <a:cs typeface="+mn-cs"/>
          </a:endParaRPr>
        </a:p>
        <a:p>
          <a:pPr lvl="0"/>
          <a:r>
            <a:rPr lang="es-ES" sz="1100">
              <a:solidFill>
                <a:schemeClr val="dk1"/>
              </a:solidFill>
              <a:effectLst/>
              <a:latin typeface="+mn-lt"/>
              <a:ea typeface="+mn-ea"/>
              <a:cs typeface="+mn-cs"/>
              <a:sym typeface="Wingdings" panose="05000000000000000000" pitchFamily="2" charset="2"/>
            </a:rPr>
            <a:t></a:t>
          </a:r>
          <a:r>
            <a:rPr lang="es-ES" sz="1100">
              <a:solidFill>
                <a:schemeClr val="dk1"/>
              </a:solidFill>
              <a:effectLst/>
              <a:latin typeface="+mn-lt"/>
              <a:ea typeface="+mn-ea"/>
              <a:cs typeface="+mn-cs"/>
            </a:rPr>
            <a:t>  Demandantes de servicios previos al empleo. </a:t>
          </a:r>
        </a:p>
        <a:p>
          <a:pPr lvl="0"/>
          <a:endParaRPr lang="es-ES" sz="1100">
            <a:solidFill>
              <a:schemeClr val="dk1"/>
            </a:solidFill>
            <a:effectLst/>
            <a:latin typeface="+mn-lt"/>
            <a:ea typeface="+mn-ea"/>
            <a:cs typeface="+mn-cs"/>
          </a:endParaRPr>
        </a:p>
        <a:p>
          <a:pPr lvl="0" algn="just"/>
          <a:r>
            <a:rPr lang="es-ES" sz="1100">
              <a:solidFill>
                <a:schemeClr val="dk1"/>
              </a:solidFill>
              <a:effectLst/>
              <a:latin typeface="+mn-lt"/>
              <a:ea typeface="+mn-ea"/>
              <a:cs typeface="+mn-cs"/>
              <a:sym typeface="Wingdings" panose="05000000000000000000" pitchFamily="2" charset="2"/>
            </a:rPr>
            <a:t></a:t>
          </a:r>
          <a:r>
            <a:rPr lang="es-ES" sz="1100">
              <a:solidFill>
                <a:schemeClr val="dk1"/>
              </a:solidFill>
              <a:effectLst/>
              <a:latin typeface="+mn-lt"/>
              <a:ea typeface="+mn-ea"/>
              <a:cs typeface="+mn-cs"/>
            </a:rPr>
            <a:t>  Demandantes con alta especial en la Seguridad social. En su mayoría, son personas que tienen un convenio especial con la Seguridad Social, es decir, personas que para ampliar, mantener o generar el derecho a las prestaciones de la Seguridad Social, abonan las cuotas correspondientes a su exclusivo cargo.</a:t>
          </a:r>
          <a:r>
            <a:rPr lang="es-ES" sz="1100" baseline="0">
              <a:solidFill>
                <a:schemeClr val="dk1"/>
              </a:solidFill>
              <a:effectLst/>
              <a:latin typeface="+mn-lt"/>
              <a:ea typeface="+mn-ea"/>
              <a:cs typeface="+mn-cs"/>
            </a:rPr>
            <a:t> </a:t>
          </a:r>
          <a:r>
            <a:rPr lang="es-ES" sz="1100">
              <a:solidFill>
                <a:schemeClr val="dk1"/>
              </a:solidFill>
              <a:effectLst/>
              <a:latin typeface="+mn-lt"/>
              <a:ea typeface="+mn-ea"/>
              <a:cs typeface="+mn-cs"/>
            </a:rPr>
            <a:t>Aunque también se incluyen otros tipos de alta en la Seguridad Social.</a:t>
          </a:r>
        </a:p>
        <a:p>
          <a:pPr lvl="0"/>
          <a:endParaRPr lang="es-ES" sz="1100">
            <a:solidFill>
              <a:schemeClr val="dk1"/>
            </a:solidFill>
            <a:effectLst/>
            <a:latin typeface="+mn-lt"/>
            <a:ea typeface="+mn-ea"/>
            <a:cs typeface="+mn-cs"/>
          </a:endParaRPr>
        </a:p>
        <a:p>
          <a:r>
            <a:rPr lang="es-ES" sz="1100" b="1">
              <a:solidFill>
                <a:schemeClr val="dk1"/>
              </a:solidFill>
              <a:effectLst/>
              <a:latin typeface="+mn-lt"/>
              <a:ea typeface="+mn-ea"/>
              <a:cs typeface="+mn-cs"/>
            </a:rPr>
            <a:t>Demandantes de Otros Servicios (4)</a:t>
          </a:r>
        </a:p>
        <a:p>
          <a:endParaRPr lang="es-ES" sz="1100">
            <a:solidFill>
              <a:schemeClr val="dk1"/>
            </a:solidFill>
            <a:effectLst/>
            <a:latin typeface="+mn-lt"/>
            <a:ea typeface="+mn-ea"/>
            <a:cs typeface="+mn-cs"/>
          </a:endParaRPr>
        </a:p>
        <a:p>
          <a:pPr algn="just"/>
          <a:r>
            <a:rPr lang="es-ES" sz="1100">
              <a:solidFill>
                <a:schemeClr val="dk1"/>
              </a:solidFill>
              <a:effectLst/>
              <a:latin typeface="+mn-lt"/>
              <a:ea typeface="+mn-ea"/>
              <a:cs typeface="+mn-cs"/>
            </a:rPr>
            <a:t>Los Demandantes Inscritos que NO son Demandantes de Empleo, llamados Demandantes de otros servicios, son personas que se inscriben en alguna oficina pública de empleo con la única finalidad de recibir servicios de distinto tipo, pero no de encontrar un trabajo por cuenta ajena. Los servicios que pueden solicitar son: </a:t>
          </a:r>
        </a:p>
        <a:p>
          <a:endParaRPr lang="es-ES" sz="1100">
            <a:solidFill>
              <a:schemeClr val="dk1"/>
            </a:solidFill>
            <a:effectLst/>
            <a:latin typeface="+mn-lt"/>
            <a:ea typeface="+mn-ea"/>
            <a:cs typeface="+mn-cs"/>
          </a:endParaRPr>
        </a:p>
        <a:p>
          <a:pPr lvl="1" algn="just"/>
          <a:r>
            <a:rPr lang="es-ES" sz="1100">
              <a:solidFill>
                <a:schemeClr val="dk1"/>
              </a:solidFill>
              <a:effectLst/>
              <a:latin typeface="+mn-lt"/>
              <a:ea typeface="+mn-ea"/>
              <a:cs typeface="+mn-cs"/>
              <a:sym typeface="Wingdings" panose="05000000000000000000" pitchFamily="2" charset="2"/>
            </a:rPr>
            <a:t></a:t>
          </a:r>
          <a:r>
            <a:rPr lang="es-ES" sz="1100">
              <a:solidFill>
                <a:schemeClr val="dk1"/>
              </a:solidFill>
              <a:effectLst/>
              <a:latin typeface="+mn-lt"/>
              <a:ea typeface="+mn-ea"/>
              <a:cs typeface="+mn-cs"/>
            </a:rPr>
            <a:t>  Percibir algún tipo de prestación, subsidio,  ayuda beneficio que requiera la inscripción en los SPEs y que dichos beneficios se puedan gestionar solo desde las oficinas de empleo y que a su vez, para percibirlos no sea obligatorio buscar trabajo.</a:t>
          </a:r>
        </a:p>
        <a:p>
          <a:pPr lvl="1" algn="just"/>
          <a:r>
            <a:rPr lang="es-ES" sz="1100">
              <a:solidFill>
                <a:schemeClr val="dk1"/>
              </a:solidFill>
              <a:effectLst/>
              <a:latin typeface="+mn-lt"/>
              <a:ea typeface="+mn-ea"/>
              <a:cs typeface="+mn-cs"/>
              <a:sym typeface="Wingdings" panose="05000000000000000000" pitchFamily="2" charset="2"/>
            </a:rPr>
            <a:t></a:t>
          </a:r>
          <a:r>
            <a:rPr lang="es-ES" sz="1100">
              <a:solidFill>
                <a:schemeClr val="dk1"/>
              </a:solidFill>
              <a:effectLst/>
              <a:latin typeface="+mn-lt"/>
              <a:ea typeface="+mn-ea"/>
              <a:cs typeface="+mn-cs"/>
            </a:rPr>
            <a:t>  Recibir formación ocupacional o cursos de formación que ofrecen los SPEs sin intermediación laboral.</a:t>
          </a:r>
        </a:p>
        <a:p>
          <a:pPr lvl="1" algn="just"/>
          <a:r>
            <a:rPr lang="es-ES" sz="1100">
              <a:solidFill>
                <a:schemeClr val="dk1"/>
              </a:solidFill>
              <a:effectLst/>
              <a:latin typeface="+mn-lt"/>
              <a:ea typeface="+mn-ea"/>
              <a:cs typeface="+mn-cs"/>
              <a:sym typeface="Wingdings" panose="05000000000000000000" pitchFamily="2" charset="2"/>
            </a:rPr>
            <a:t></a:t>
          </a:r>
          <a:r>
            <a:rPr lang="es-ES" sz="1100">
              <a:solidFill>
                <a:schemeClr val="dk1"/>
              </a:solidFill>
              <a:effectLst/>
              <a:latin typeface="+mn-lt"/>
              <a:ea typeface="+mn-ea"/>
              <a:cs typeface="+mn-cs"/>
            </a:rPr>
            <a:t>  Obtener orientación laboral bien para el autoempleo o para el empleo por cuenta ajena.</a:t>
          </a:r>
        </a:p>
        <a:p>
          <a:pPr lvl="1" algn="just"/>
          <a:r>
            <a:rPr lang="es-ES" sz="1100">
              <a:solidFill>
                <a:schemeClr val="dk1"/>
              </a:solidFill>
              <a:effectLst/>
              <a:latin typeface="+mn-lt"/>
              <a:ea typeface="+mn-ea"/>
              <a:cs typeface="+mn-cs"/>
              <a:sym typeface="Wingdings" panose="05000000000000000000" pitchFamily="2" charset="2"/>
            </a:rPr>
            <a:t></a:t>
          </a:r>
          <a:r>
            <a:rPr lang="es-ES" sz="1100">
              <a:solidFill>
                <a:schemeClr val="dk1"/>
              </a:solidFill>
              <a:effectLst/>
              <a:latin typeface="+mn-lt"/>
              <a:ea typeface="+mn-ea"/>
              <a:cs typeface="+mn-cs"/>
            </a:rPr>
            <a:t>  Personas que habiendo encontrado un trabajo, se inscriben en una oficina de empleo para que el empleador se pueda beneficiar de algún tipo de bonificación en su contrato de trabajo. </a:t>
          </a:r>
        </a:p>
        <a:p>
          <a:r>
            <a:rPr lang="es-ES" sz="1100">
              <a:solidFill>
                <a:schemeClr val="dk1"/>
              </a:solidFill>
              <a:effectLst/>
              <a:latin typeface="+mn-lt"/>
              <a:ea typeface="+mn-ea"/>
              <a:cs typeface="+mn-cs"/>
            </a:rPr>
            <a:t> </a:t>
          </a:r>
        </a:p>
        <a:p>
          <a:r>
            <a:rPr lang="es-ES" sz="1100">
              <a:solidFill>
                <a:schemeClr val="dk1"/>
              </a:solidFill>
              <a:effectLst/>
              <a:latin typeface="+mn-lt"/>
              <a:ea typeface="+mn-ea"/>
              <a:cs typeface="+mn-cs"/>
            </a:rPr>
            <a:t>Cada persona inscrita, puede estar en </a:t>
          </a:r>
          <a:r>
            <a:rPr lang="es-ES" sz="1100" b="1">
              <a:solidFill>
                <a:schemeClr val="dk1"/>
              </a:solidFill>
              <a:effectLst/>
              <a:latin typeface="+mn-lt"/>
              <a:ea typeface="+mn-ea"/>
              <a:cs typeface="+mn-cs"/>
            </a:rPr>
            <a:t>tres</a:t>
          </a:r>
          <a:r>
            <a:rPr lang="es-ES" sz="1100">
              <a:solidFill>
                <a:schemeClr val="dk1"/>
              </a:solidFill>
              <a:effectLst/>
              <a:latin typeface="+mn-lt"/>
              <a:ea typeface="+mn-ea"/>
              <a:cs typeface="+mn-cs"/>
            </a:rPr>
            <a:t> </a:t>
          </a:r>
          <a:r>
            <a:rPr lang="es-ES" sz="1100" b="1">
              <a:solidFill>
                <a:schemeClr val="dk1"/>
              </a:solidFill>
              <a:effectLst/>
              <a:latin typeface="+mn-lt"/>
              <a:ea typeface="+mn-ea"/>
              <a:cs typeface="+mn-cs"/>
            </a:rPr>
            <a:t>situaciones administrativas </a:t>
          </a:r>
          <a:r>
            <a:rPr lang="es-ES" sz="1100">
              <a:solidFill>
                <a:schemeClr val="dk1"/>
              </a:solidFill>
              <a:effectLst/>
              <a:latin typeface="+mn-lt"/>
              <a:ea typeface="+mn-ea"/>
              <a:cs typeface="+mn-cs"/>
            </a:rPr>
            <a:t>en la base de datos de Demandantes Inscritos:</a:t>
          </a:r>
        </a:p>
        <a:p>
          <a:endParaRPr lang="es-ES" sz="1100">
            <a:solidFill>
              <a:schemeClr val="dk1"/>
            </a:solidFill>
            <a:effectLst/>
            <a:latin typeface="+mn-lt"/>
            <a:ea typeface="+mn-ea"/>
            <a:cs typeface="+mn-cs"/>
          </a:endParaRPr>
        </a:p>
        <a:p>
          <a:pPr algn="just"/>
          <a:r>
            <a:rPr lang="es-ES" sz="1100" b="1" i="1">
              <a:solidFill>
                <a:schemeClr val="dk1"/>
              </a:solidFill>
              <a:effectLst/>
              <a:latin typeface="+mn-lt"/>
              <a:ea typeface="+mn-ea"/>
              <a:cs typeface="+mn-cs"/>
            </a:rPr>
            <a:t>Alta</a:t>
          </a:r>
          <a:r>
            <a:rPr lang="es-ES" sz="1100" b="1">
              <a:solidFill>
                <a:schemeClr val="dk1"/>
              </a:solidFill>
              <a:effectLst/>
              <a:latin typeface="+mn-lt"/>
              <a:ea typeface="+mn-ea"/>
              <a:cs typeface="+mn-cs"/>
            </a:rPr>
            <a:t>:</a:t>
          </a:r>
          <a:r>
            <a:rPr lang="es-ES" sz="1100">
              <a:solidFill>
                <a:schemeClr val="dk1"/>
              </a:solidFill>
              <a:effectLst/>
              <a:latin typeface="+mn-lt"/>
              <a:ea typeface="+mn-ea"/>
              <a:cs typeface="+mn-cs"/>
            </a:rPr>
            <a:t> La persona inscrita mantiene la solicitud de los servicios que presta una Oficina de Empleo. </a:t>
          </a:r>
        </a:p>
        <a:p>
          <a:pPr algn="just"/>
          <a:r>
            <a:rPr lang="es-ES" sz="1100">
              <a:solidFill>
                <a:schemeClr val="dk1"/>
              </a:solidFill>
              <a:effectLst/>
              <a:latin typeface="+mn-lt"/>
              <a:ea typeface="+mn-ea"/>
              <a:cs typeface="+mn-cs"/>
            </a:rPr>
            <a:t>El alta se produce fundamentalmente por los siguientes motivos: Por nueva inscripción (el demandante se inscribe por primera vez en una oficina pública de empleo); por reactivación de la demanda (el demandante ya se había inscrito en alguna ocasión anterior habiendo salido del sistema con posterioridad por una baja, y vuelve a inscribirse de nuevo)  siendo ésta la causa más frecuente del alta; por traslado desde otra Comunidad Autónoma; y por otras causas. </a:t>
          </a:r>
        </a:p>
        <a:p>
          <a:pPr algn="just"/>
          <a:endParaRPr lang="es-ES" sz="1100" b="1" i="1">
            <a:solidFill>
              <a:schemeClr val="dk1"/>
            </a:solidFill>
            <a:effectLst/>
            <a:latin typeface="+mn-lt"/>
            <a:ea typeface="+mn-ea"/>
            <a:cs typeface="+mn-cs"/>
          </a:endParaRPr>
        </a:p>
        <a:p>
          <a:pPr algn="just"/>
          <a:r>
            <a:rPr lang="es-ES" sz="1100" b="1" i="1">
              <a:solidFill>
                <a:schemeClr val="dk1"/>
              </a:solidFill>
              <a:effectLst/>
              <a:latin typeface="+mn-lt"/>
              <a:ea typeface="+mn-ea"/>
              <a:cs typeface="+mn-cs"/>
            </a:rPr>
            <a:t>Suspendida</a:t>
          </a:r>
          <a:r>
            <a:rPr lang="es-ES" sz="1100" b="1">
              <a:solidFill>
                <a:schemeClr val="dk1"/>
              </a:solidFill>
              <a:effectLst/>
              <a:latin typeface="+mn-lt"/>
              <a:ea typeface="+mn-ea"/>
              <a:cs typeface="+mn-cs"/>
            </a:rPr>
            <a:t>:</a:t>
          </a:r>
          <a:r>
            <a:rPr lang="es-ES" sz="1100">
              <a:solidFill>
                <a:schemeClr val="dk1"/>
              </a:solidFill>
              <a:effectLst/>
              <a:latin typeface="+mn-lt"/>
              <a:ea typeface="+mn-ea"/>
              <a:cs typeface="+mn-cs"/>
            </a:rPr>
            <a:t> A la persona inscrita se le ha suspendido su demanda, a la espera de la resolución de alguna situación que imposibilita su plena disponibilidad para el empleo.</a:t>
          </a:r>
        </a:p>
        <a:p>
          <a:pPr algn="just"/>
          <a:endParaRPr lang="es-ES" sz="1100">
            <a:solidFill>
              <a:schemeClr val="dk1"/>
            </a:solidFill>
            <a:effectLst/>
            <a:latin typeface="+mn-lt"/>
            <a:ea typeface="+mn-ea"/>
            <a:cs typeface="+mn-cs"/>
          </a:endParaRPr>
        </a:p>
        <a:p>
          <a:pPr algn="just"/>
          <a:r>
            <a:rPr lang="es-ES" sz="1100">
              <a:solidFill>
                <a:schemeClr val="dk1"/>
              </a:solidFill>
              <a:effectLst/>
              <a:latin typeface="+mn-lt"/>
              <a:ea typeface="+mn-ea"/>
              <a:cs typeface="+mn-cs"/>
            </a:rPr>
            <a:t>La suspensión de la demanda se produce fundamentalmente por los siguientes motivos: Incapacidad laboral temporal (baja médica), Maternidad / paternidad, Embarazo con riesgo / lactancia natural; tener que atender a obligaciones familiares; estar cursando formación ocupacional y/o cursando formación reglada siempre que sean menores de 25 años o si superando dicha edad son demandantes de primer empleo; encontrarse en un procedimiento de regulación de empleo (ERTE y ERE),</a:t>
          </a:r>
          <a:r>
            <a:rPr lang="es-ES" sz="1100" baseline="0">
              <a:solidFill>
                <a:schemeClr val="dk1"/>
              </a:solidFill>
              <a:effectLst/>
              <a:latin typeface="+mn-lt"/>
              <a:ea typeface="+mn-ea"/>
              <a:cs typeface="+mn-cs"/>
            </a:rPr>
            <a:t> o </a:t>
          </a:r>
          <a:r>
            <a:rPr lang="es-ES" sz="1100">
              <a:solidFill>
                <a:schemeClr val="dk1"/>
              </a:solidFill>
              <a:effectLst/>
              <a:latin typeface="+mn-lt"/>
              <a:ea typeface="+mn-ea"/>
              <a:cs typeface="+mn-cs"/>
            </a:rPr>
            <a:t>un ERE de reducción de jornada;  otros motivos (ej. Por prisión preventiva; salida al extranjero; etc.).</a:t>
          </a:r>
        </a:p>
        <a:p>
          <a:pPr algn="just"/>
          <a:r>
            <a:rPr lang="es-ES" sz="1100">
              <a:solidFill>
                <a:schemeClr val="dk1"/>
              </a:solidFill>
              <a:effectLst/>
              <a:latin typeface="+mn-lt"/>
              <a:ea typeface="+mn-ea"/>
              <a:cs typeface="+mn-cs"/>
            </a:rPr>
            <a:t> </a:t>
          </a:r>
          <a:endParaRPr lang="es-ES">
            <a:effectLst/>
          </a:endParaRPr>
        </a:p>
        <a:p>
          <a:pPr algn="just"/>
          <a:r>
            <a:rPr lang="es-ES" sz="1100">
              <a:solidFill>
                <a:schemeClr val="dk1"/>
              </a:solidFill>
              <a:effectLst/>
              <a:latin typeface="+mn-lt"/>
              <a:ea typeface="+mn-ea"/>
              <a:cs typeface="+mn-cs"/>
            </a:rPr>
            <a:t>La suspensión de la demanda puede ser con intermediación para el empleo o sin intermediación. La solicitud de intermediación implica que el demandante desea que los SPEs intermedien para encontrarle un empleo. </a:t>
          </a:r>
          <a:endParaRPr lang="es-ES">
            <a:effectLst/>
          </a:endParaRPr>
        </a:p>
        <a:p>
          <a:endParaRPr lang="es-ES" sz="1100">
            <a:solidFill>
              <a:schemeClr val="dk1"/>
            </a:solidFill>
            <a:effectLst/>
            <a:latin typeface="+mn-lt"/>
            <a:ea typeface="+mn-ea"/>
            <a:cs typeface="+mn-cs"/>
          </a:endParaRPr>
        </a:p>
        <a:p>
          <a:pPr lvl="1"/>
          <a:endParaRPr lang="es-ES" sz="1100">
            <a:solidFill>
              <a:schemeClr val="dk1"/>
            </a:solidFill>
            <a:effectLst/>
            <a:latin typeface="+mn-lt"/>
            <a:ea typeface="+mn-ea"/>
            <a:cs typeface="+mn-cs"/>
          </a:endParaRPr>
        </a:p>
        <a:p>
          <a:pPr algn="just"/>
          <a:endParaRPr lang="es-ES" sz="1100">
            <a:solidFill>
              <a:schemeClr val="dk1"/>
            </a:solidFill>
            <a:effectLst/>
            <a:latin typeface="+mn-lt"/>
            <a:ea typeface="+mn-ea"/>
            <a:cs typeface="+mn-cs"/>
          </a:endParaRPr>
        </a:p>
        <a:p>
          <a:endParaRPr lang="es-ES">
            <a:effectLst/>
          </a:endParaRPr>
        </a:p>
        <a:p>
          <a:pPr algn="just"/>
          <a:endParaRPr lang="es-ES" sz="1100">
            <a:solidFill>
              <a:schemeClr val="dk1"/>
            </a:solidFill>
            <a:effectLst/>
            <a:latin typeface="+mn-lt"/>
            <a:ea typeface="+mn-ea"/>
            <a:cs typeface="+mn-cs"/>
          </a:endParaRPr>
        </a:p>
      </xdr:txBody>
    </xdr:sp>
    <xdr:clientData/>
  </xdr:twoCellAnchor>
  <xdr:twoCellAnchor>
    <xdr:from>
      <xdr:col>0</xdr:col>
      <xdr:colOff>98978</xdr:colOff>
      <xdr:row>142</xdr:row>
      <xdr:rowOff>45139</xdr:rowOff>
    </xdr:from>
    <xdr:to>
      <xdr:col>7</xdr:col>
      <xdr:colOff>613328</xdr:colOff>
      <xdr:row>189</xdr:row>
      <xdr:rowOff>0</xdr:rowOff>
    </xdr:to>
    <xdr:sp macro="" textlink="">
      <xdr:nvSpPr>
        <xdr:cNvPr id="5" name="CuadroTexto 4">
          <a:extLst>
            <a:ext uri="{FF2B5EF4-FFF2-40B4-BE49-F238E27FC236}">
              <a16:creationId xmlns:a16="http://schemas.microsoft.com/office/drawing/2014/main" id="{00000000-0008-0000-2E00-00000A000000}"/>
            </a:ext>
          </a:extLst>
        </xdr:cNvPr>
        <xdr:cNvSpPr txBox="1"/>
      </xdr:nvSpPr>
      <xdr:spPr>
        <a:xfrm>
          <a:off x="98978" y="27058039"/>
          <a:ext cx="5934075" cy="890836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ES">
            <a:effectLst/>
          </a:endParaRPr>
        </a:p>
        <a:p>
          <a:pPr algn="just"/>
          <a:endParaRPr lang="es-ES" sz="1100">
            <a:solidFill>
              <a:schemeClr val="dk1"/>
            </a:solidFill>
            <a:effectLst/>
            <a:latin typeface="+mn-lt"/>
            <a:ea typeface="+mn-ea"/>
            <a:cs typeface="+mn-cs"/>
          </a:endParaRPr>
        </a:p>
        <a:p>
          <a:pPr algn="just"/>
          <a:r>
            <a:rPr lang="es-ES" sz="1100">
              <a:solidFill>
                <a:schemeClr val="dk1"/>
              </a:solidFill>
              <a:effectLst/>
              <a:latin typeface="+mn-lt"/>
              <a:ea typeface="+mn-ea"/>
              <a:cs typeface="+mn-cs"/>
            </a:rPr>
            <a:t>Todos los </a:t>
          </a:r>
          <a:r>
            <a:rPr lang="es-ES" sz="1100" b="1">
              <a:solidFill>
                <a:schemeClr val="dk1"/>
              </a:solidFill>
              <a:effectLst/>
              <a:latin typeface="+mn-lt"/>
              <a:ea typeface="+mn-ea"/>
              <a:cs typeface="+mn-cs"/>
            </a:rPr>
            <a:t>Demandantes de Empleo (1)</a:t>
          </a:r>
          <a:r>
            <a:rPr lang="es-ES" sz="1100">
              <a:solidFill>
                <a:schemeClr val="dk1"/>
              </a:solidFill>
              <a:effectLst/>
              <a:latin typeface="+mn-lt"/>
              <a:ea typeface="+mn-ea"/>
              <a:cs typeface="+mn-cs"/>
            </a:rPr>
            <a:t> se encuentran en situación de Alta o Suspensión de la demanda. Todas las personas que son </a:t>
          </a:r>
          <a:r>
            <a:rPr lang="es-ES" sz="1100" b="1">
              <a:solidFill>
                <a:schemeClr val="dk1"/>
              </a:solidFill>
              <a:effectLst/>
              <a:latin typeface="+mn-lt"/>
              <a:ea typeface="+mn-ea"/>
              <a:cs typeface="+mn-cs"/>
            </a:rPr>
            <a:t>Paradas Registradas (2)</a:t>
          </a:r>
          <a:r>
            <a:rPr lang="es-ES" sz="1100">
              <a:solidFill>
                <a:schemeClr val="dk1"/>
              </a:solidFill>
              <a:effectLst/>
              <a:latin typeface="+mn-lt"/>
              <a:ea typeface="+mn-ea"/>
              <a:cs typeface="+mn-cs"/>
            </a:rPr>
            <a:t>, se encuentran en situación de Alta. Los </a:t>
          </a:r>
          <a:r>
            <a:rPr lang="es-ES" sz="1100" b="1">
              <a:solidFill>
                <a:schemeClr val="dk1"/>
              </a:solidFill>
              <a:effectLst/>
              <a:latin typeface="+mn-lt"/>
              <a:ea typeface="+mn-ea"/>
              <a:cs typeface="+mn-cs"/>
            </a:rPr>
            <a:t>Demandantes de empleo no parados</a:t>
          </a:r>
          <a:r>
            <a:rPr lang="es-ES" sz="1100">
              <a:solidFill>
                <a:schemeClr val="dk1"/>
              </a:solidFill>
              <a:effectLst/>
              <a:latin typeface="+mn-lt"/>
              <a:ea typeface="+mn-ea"/>
              <a:cs typeface="+mn-cs"/>
            </a:rPr>
            <a:t>, pueden estar en situación de Alta o Suspensión de la demanda</a:t>
          </a:r>
        </a:p>
        <a:p>
          <a:pPr algn="just"/>
          <a:endParaRPr lang="es-ES" sz="1100">
            <a:solidFill>
              <a:schemeClr val="dk1"/>
            </a:solidFill>
            <a:effectLst/>
            <a:latin typeface="+mn-lt"/>
            <a:ea typeface="+mn-ea"/>
            <a:cs typeface="+mn-cs"/>
          </a:endParaRPr>
        </a:p>
        <a:p>
          <a:pPr algn="just"/>
          <a:r>
            <a:rPr lang="es-ES" sz="1100" b="1" i="1">
              <a:solidFill>
                <a:schemeClr val="dk1"/>
              </a:solidFill>
              <a:effectLst/>
              <a:latin typeface="+mn-lt"/>
              <a:ea typeface="+mn-ea"/>
              <a:cs typeface="+mn-cs"/>
            </a:rPr>
            <a:t>Baja</a:t>
          </a:r>
          <a:r>
            <a:rPr lang="es-ES" sz="1100" b="1">
              <a:solidFill>
                <a:schemeClr val="dk1"/>
              </a:solidFill>
              <a:effectLst/>
              <a:latin typeface="+mn-lt"/>
              <a:ea typeface="+mn-ea"/>
              <a:cs typeface="+mn-cs"/>
            </a:rPr>
            <a:t>:</a:t>
          </a:r>
          <a:r>
            <a:rPr lang="es-ES" sz="1100">
              <a:solidFill>
                <a:schemeClr val="dk1"/>
              </a:solidFill>
              <a:effectLst/>
              <a:latin typeface="+mn-lt"/>
              <a:ea typeface="+mn-ea"/>
              <a:cs typeface="+mn-cs"/>
            </a:rPr>
            <a:t> La persona inscrita no mantiene la solicitud de los servicios que demandaba de la Oficina de Empleo porque éstos hayan sido satisfechos o porque deje de demandarlos. La baja puede ser solicitada por iniciativa del demandante o ser cursada por iniciativa de la oficina de empleo.</a:t>
          </a:r>
        </a:p>
        <a:p>
          <a:pPr algn="just"/>
          <a:endParaRPr lang="es-ES" sz="1100">
            <a:solidFill>
              <a:schemeClr val="dk1"/>
            </a:solidFill>
            <a:effectLst/>
            <a:latin typeface="+mn-lt"/>
            <a:ea typeface="+mn-ea"/>
            <a:cs typeface="+mn-cs"/>
          </a:endParaRPr>
        </a:p>
        <a:p>
          <a:pPr algn="just"/>
          <a:r>
            <a:rPr lang="es-ES" sz="1100">
              <a:solidFill>
                <a:schemeClr val="dk1"/>
              </a:solidFill>
              <a:effectLst/>
              <a:latin typeface="+mn-lt"/>
              <a:ea typeface="+mn-ea"/>
              <a:cs typeface="+mn-cs"/>
            </a:rPr>
            <a:t>La baja se produce fundamentalmente por los siguientes motivos: Por colocación dado que la persona demandante de empleo ha encontrado un trabajo (por comunicación de la Seguridad Social, o del demandante); por no renovación (la persona demandante tiene que renovar su demanda cada 90 días y en caso de no hacerlo, su demanda pasa a situación de baja, lo que no significa que haya encontrado trabajo); por traslado a otra Comunidad Autónoma; o por otras causas como baja por demanda incompleta, baja por fin de ERE, baja por defunción, baja por rechazo de una oferta de empleo adecuada, baja por invalidez, etc.</a:t>
          </a:r>
        </a:p>
        <a:p>
          <a:pPr algn="just"/>
          <a:endParaRPr lang="es-ES" sz="1100">
            <a:solidFill>
              <a:schemeClr val="dk1"/>
            </a:solidFill>
            <a:effectLst/>
            <a:latin typeface="+mn-lt"/>
            <a:ea typeface="+mn-ea"/>
            <a:cs typeface="+mn-cs"/>
          </a:endParaRPr>
        </a:p>
        <a:p>
          <a:pPr algn="just"/>
          <a:r>
            <a:rPr lang="es-ES" sz="1100">
              <a:solidFill>
                <a:schemeClr val="dk1"/>
              </a:solidFill>
              <a:effectLst/>
              <a:latin typeface="+mn-lt"/>
              <a:ea typeface="+mn-ea"/>
              <a:cs typeface="+mn-cs"/>
            </a:rPr>
            <a:t>Una persona con situación de demanda en Baja, no se considera Demandante Inscrito, por lo tanto no puede formar parte ni del conjunto de Demandantes de Empleo, ni del Paro Registrado.</a:t>
          </a:r>
        </a:p>
        <a:p>
          <a:pPr algn="just"/>
          <a:endParaRPr lang="es-ES" sz="1100">
            <a:solidFill>
              <a:schemeClr val="dk1"/>
            </a:solidFill>
            <a:effectLst/>
            <a:latin typeface="+mn-lt"/>
            <a:ea typeface="+mn-ea"/>
            <a:cs typeface="+mn-cs"/>
          </a:endParaRPr>
        </a:p>
        <a:p>
          <a:pPr algn="just"/>
          <a:endParaRPr lang="es-ES" sz="1100">
            <a:solidFill>
              <a:schemeClr val="dk1"/>
            </a:solidFill>
            <a:effectLst/>
            <a:latin typeface="+mn-lt"/>
            <a:ea typeface="+mn-ea"/>
            <a:cs typeface="+mn-cs"/>
          </a:endParaRPr>
        </a:p>
        <a:p>
          <a:pPr algn="just"/>
          <a:r>
            <a:rPr lang="es-ES" sz="1100" b="1">
              <a:solidFill>
                <a:schemeClr val="dk1"/>
              </a:solidFill>
              <a:effectLst/>
              <a:latin typeface="+mn-lt"/>
              <a:ea typeface="+mn-ea"/>
              <a:cs typeface="+mn-cs"/>
            </a:rPr>
            <a:t>DEFINICIÓN</a:t>
          </a:r>
          <a:r>
            <a:rPr lang="es-ES" sz="1100" b="1" baseline="0">
              <a:solidFill>
                <a:schemeClr val="dk1"/>
              </a:solidFill>
              <a:effectLst/>
              <a:latin typeface="+mn-lt"/>
              <a:ea typeface="+mn-ea"/>
              <a:cs typeface="+mn-cs"/>
            </a:rPr>
            <a:t> </a:t>
          </a:r>
          <a:r>
            <a:rPr lang="es-ES" sz="1100" b="1">
              <a:solidFill>
                <a:schemeClr val="dk1"/>
              </a:solidFill>
              <a:effectLst/>
              <a:latin typeface="+mn-lt"/>
              <a:ea typeface="+mn-ea"/>
              <a:cs typeface="+mn-cs"/>
            </a:rPr>
            <a:t>DE VARIABLES</a:t>
          </a:r>
        </a:p>
        <a:p>
          <a:pPr algn="just"/>
          <a:r>
            <a:rPr lang="es-ES" sz="1100">
              <a:solidFill>
                <a:schemeClr val="dk1"/>
              </a:solidFill>
              <a:effectLst/>
              <a:latin typeface="+mn-lt"/>
              <a:ea typeface="+mn-ea"/>
              <a:cs typeface="+mn-cs"/>
            </a:rPr>
            <a:t> </a:t>
          </a:r>
        </a:p>
        <a:p>
          <a:pPr algn="just"/>
          <a:r>
            <a:rPr lang="es-ES" sz="1100">
              <a:solidFill>
                <a:schemeClr val="dk1"/>
              </a:solidFill>
              <a:effectLst/>
              <a:latin typeface="+mn-lt"/>
              <a:ea typeface="+mn-ea"/>
              <a:cs typeface="+mn-cs"/>
            </a:rPr>
            <a:t>1.- Edad. </a:t>
          </a:r>
        </a:p>
        <a:p>
          <a:pPr algn="just"/>
          <a:r>
            <a:rPr lang="es-ES" sz="1100">
              <a:solidFill>
                <a:schemeClr val="dk1"/>
              </a:solidFill>
              <a:effectLst/>
              <a:latin typeface="+mn-lt"/>
              <a:ea typeface="+mn-ea"/>
              <a:cs typeface="+mn-cs"/>
            </a:rPr>
            <a:t>Edad del demandante inscrito en el último día del mes. Se calcula a partir de la fecha de nacimiento que conste en la documentación identificativa que el demandante presenta en su oficina de empleo en el momento de la inscripción. </a:t>
          </a:r>
        </a:p>
        <a:p>
          <a:pPr algn="just"/>
          <a:endParaRPr lang="es-ES" sz="1100">
            <a:solidFill>
              <a:schemeClr val="dk1"/>
            </a:solidFill>
            <a:effectLst/>
            <a:latin typeface="+mn-lt"/>
            <a:ea typeface="+mn-ea"/>
            <a:cs typeface="+mn-cs"/>
          </a:endParaRPr>
        </a:p>
        <a:p>
          <a:pPr algn="just"/>
          <a:r>
            <a:rPr lang="es-ES" sz="1100">
              <a:solidFill>
                <a:schemeClr val="dk1"/>
              </a:solidFill>
              <a:effectLst/>
              <a:latin typeface="+mn-lt"/>
              <a:ea typeface="+mn-ea"/>
              <a:cs typeface="+mn-cs"/>
            </a:rPr>
            <a:t>2.- Nacionalidad.</a:t>
          </a:r>
        </a:p>
        <a:p>
          <a:pPr algn="just"/>
          <a:r>
            <a:rPr lang="es-ES" sz="1100">
              <a:solidFill>
                <a:schemeClr val="dk1"/>
              </a:solidFill>
              <a:effectLst/>
              <a:latin typeface="+mn-lt"/>
              <a:ea typeface="+mn-ea"/>
              <a:cs typeface="+mn-cs"/>
            </a:rPr>
            <a:t>Nacionalidad declarada por el demandante a partir del documento de identificación que presente (DNI, NIE o Pasaporte). En caso de cambio de nacionalidad, será el demandante el que deba comunicarlo a su oficina de empleo con el objeto de su actualización en las bases de datos.  </a:t>
          </a:r>
        </a:p>
        <a:p>
          <a:pPr algn="just"/>
          <a:endParaRPr lang="es-ES" sz="1100">
            <a:solidFill>
              <a:schemeClr val="dk1"/>
            </a:solidFill>
            <a:effectLst/>
            <a:latin typeface="+mn-lt"/>
            <a:ea typeface="+mn-ea"/>
            <a:cs typeface="+mn-cs"/>
          </a:endParaRPr>
        </a:p>
        <a:p>
          <a:pPr algn="just"/>
          <a:r>
            <a:rPr lang="es-ES" sz="1100">
              <a:solidFill>
                <a:schemeClr val="dk1"/>
              </a:solidFill>
              <a:effectLst/>
              <a:latin typeface="+mn-lt"/>
              <a:ea typeface="+mn-ea"/>
              <a:cs typeface="+mn-cs"/>
            </a:rPr>
            <a:t>3.- Nivel de estudios terminados. </a:t>
          </a:r>
        </a:p>
        <a:p>
          <a:pPr algn="just"/>
          <a:r>
            <a:rPr lang="es-ES" sz="1100">
              <a:solidFill>
                <a:schemeClr val="dk1"/>
              </a:solidFill>
              <a:effectLst/>
              <a:latin typeface="+mn-lt"/>
              <a:ea typeface="+mn-ea"/>
              <a:cs typeface="+mn-cs"/>
            </a:rPr>
            <a:t>Nivel de estudios que el demandante acredita tener y que quiere que se tenga en cuenta de cara a la intermediación laboral. El nivel de estudios recogido en esta variable se debe acreditar, si bien el demandante podría tener estudios superiores a los que comunica al SPE. </a:t>
          </a:r>
        </a:p>
        <a:p>
          <a:pPr algn="just"/>
          <a:endParaRPr lang="es-ES" sz="1100">
            <a:solidFill>
              <a:schemeClr val="dk1"/>
            </a:solidFill>
            <a:effectLst/>
            <a:latin typeface="+mn-lt"/>
            <a:ea typeface="+mn-ea"/>
            <a:cs typeface="+mn-cs"/>
          </a:endParaRPr>
        </a:p>
        <a:p>
          <a:pPr algn="just"/>
          <a:r>
            <a:rPr lang="es-ES" sz="1100">
              <a:solidFill>
                <a:schemeClr val="dk1"/>
              </a:solidFill>
              <a:effectLst/>
              <a:latin typeface="+mn-lt"/>
              <a:ea typeface="+mn-ea"/>
              <a:cs typeface="+mn-cs"/>
            </a:rPr>
            <a:t>4.- Discapacidad.</a:t>
          </a:r>
        </a:p>
        <a:p>
          <a:pPr algn="just"/>
          <a:r>
            <a:rPr lang="es-ES" sz="1100">
              <a:solidFill>
                <a:schemeClr val="dk1"/>
              </a:solidFill>
              <a:effectLst/>
              <a:latin typeface="+mn-lt"/>
              <a:ea typeface="+mn-ea"/>
              <a:cs typeface="+mn-cs"/>
            </a:rPr>
            <a:t>Grado de discapacidad oficialmente reconocido. La discapacidad debe acreditarse mediante el documento oficial correspondiente. La declaración del grado de discapacidad es siempre voluntaria.</a:t>
          </a:r>
        </a:p>
        <a:p>
          <a:pPr algn="just"/>
          <a:r>
            <a:rPr lang="es-ES" sz="1100">
              <a:solidFill>
                <a:schemeClr val="dk1"/>
              </a:solidFill>
              <a:effectLst/>
              <a:latin typeface="+mn-lt"/>
              <a:ea typeface="+mn-ea"/>
              <a:cs typeface="+mn-cs"/>
            </a:rPr>
            <a:t> </a:t>
          </a:r>
        </a:p>
        <a:p>
          <a:pPr algn="just"/>
          <a:r>
            <a:rPr lang="es-ES" sz="1100">
              <a:solidFill>
                <a:schemeClr val="dk1"/>
              </a:solidFill>
              <a:effectLst/>
              <a:latin typeface="+mn-lt"/>
              <a:ea typeface="+mn-ea"/>
              <a:cs typeface="+mn-cs"/>
            </a:rPr>
            <a:t> 5.- Actividad económica anterior. </a:t>
          </a:r>
        </a:p>
        <a:p>
          <a:pPr algn="just"/>
          <a:r>
            <a:rPr lang="es-ES" sz="1100">
              <a:solidFill>
                <a:schemeClr val="dk1"/>
              </a:solidFill>
              <a:effectLst/>
              <a:latin typeface="+mn-lt"/>
              <a:ea typeface="+mn-ea"/>
              <a:cs typeface="+mn-cs"/>
            </a:rPr>
            <a:t>Actividad económica relativa al último contrato de trabajo registrado por los SPEs y suscrito por el demandante. Si no figura un contrato anterior ni ha tenido un alta previa en el Sistema de la Seguridad Social, se clasificará en la categoría “Sin empleo anterior”. </a:t>
          </a:r>
        </a:p>
        <a:p>
          <a:pPr algn="just"/>
          <a:endParaRPr lang="es-ES" sz="1100">
            <a:solidFill>
              <a:schemeClr val="dk1"/>
            </a:solidFill>
            <a:effectLst/>
            <a:latin typeface="+mn-lt"/>
            <a:ea typeface="+mn-ea"/>
            <a:cs typeface="+mn-cs"/>
          </a:endParaRPr>
        </a:p>
        <a:p>
          <a:pPr marL="0" marR="0" indent="0" algn="just" defTabSz="914400" eaLnBrk="1" fontAlgn="auto" latinLnBrk="0" hangingPunct="1">
            <a:lnSpc>
              <a:spcPct val="100000"/>
            </a:lnSpc>
            <a:spcBef>
              <a:spcPts val="0"/>
            </a:spcBef>
            <a:spcAft>
              <a:spcPts val="0"/>
            </a:spcAft>
            <a:buClrTx/>
            <a:buSzTx/>
            <a:buFontTx/>
            <a:buNone/>
            <a:tabLst/>
            <a:defRPr/>
          </a:pPr>
          <a:r>
            <a:rPr lang="es-ES" sz="1100">
              <a:solidFill>
                <a:schemeClr val="dk1"/>
              </a:solidFill>
              <a:effectLst/>
              <a:latin typeface="+mn-lt"/>
              <a:ea typeface="+mn-ea"/>
              <a:cs typeface="+mn-cs"/>
            </a:rPr>
            <a:t>Esta variable se clasifica según la Clasificación Nacional de Actividades Económicas (</a:t>
          </a:r>
          <a:r>
            <a:rPr lang="es-ES" sz="1100" b="1">
              <a:solidFill>
                <a:schemeClr val="dk1"/>
              </a:solidFill>
              <a:effectLst/>
              <a:latin typeface="+mn-lt"/>
              <a:ea typeface="+mn-ea"/>
              <a:cs typeface="+mn-cs"/>
            </a:rPr>
            <a:t>CNAE-2009</a:t>
          </a:r>
          <a:r>
            <a:rPr lang="es-ES" sz="1100">
              <a:solidFill>
                <a:schemeClr val="dk1"/>
              </a:solidFill>
              <a:effectLst/>
              <a:latin typeface="+mn-lt"/>
              <a:ea typeface="+mn-ea"/>
              <a:cs typeface="+mn-cs"/>
            </a:rPr>
            <a:t>).</a:t>
          </a:r>
          <a:endParaRPr lang="es-ES">
            <a:effectLst/>
          </a:endParaRPr>
        </a:p>
        <a:p>
          <a:pPr algn="just"/>
          <a:r>
            <a:rPr lang="es-ES" sz="1100">
              <a:solidFill>
                <a:schemeClr val="dk1"/>
              </a:solidFill>
              <a:effectLst/>
              <a:latin typeface="+mn-lt"/>
              <a:ea typeface="+mn-ea"/>
              <a:cs typeface="+mn-cs"/>
            </a:rPr>
            <a:t>	</a:t>
          </a:r>
          <a:endParaRPr lang="es-ES">
            <a:effectLst/>
          </a:endParaRPr>
        </a:p>
      </xdr:txBody>
    </xdr:sp>
    <xdr:clientData/>
  </xdr:twoCellAnchor>
  <xdr:oneCellAnchor>
    <xdr:from>
      <xdr:col>0</xdr:col>
      <xdr:colOff>105189</xdr:colOff>
      <xdr:row>189</xdr:row>
      <xdr:rowOff>0</xdr:rowOff>
    </xdr:from>
    <xdr:ext cx="5816876" cy="9118737"/>
    <xdr:sp macro="" textlink="">
      <xdr:nvSpPr>
        <xdr:cNvPr id="6" name="CuadroTexto 5">
          <a:extLst>
            <a:ext uri="{FF2B5EF4-FFF2-40B4-BE49-F238E27FC236}">
              <a16:creationId xmlns:a16="http://schemas.microsoft.com/office/drawing/2014/main" id="{00000000-0008-0000-2E00-00000B000000}"/>
            </a:ext>
          </a:extLst>
        </xdr:cNvPr>
        <xdr:cNvSpPr txBox="1"/>
      </xdr:nvSpPr>
      <xdr:spPr>
        <a:xfrm>
          <a:off x="105189" y="35966400"/>
          <a:ext cx="5816876" cy="911873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just"/>
          <a:r>
            <a:rPr lang="es-ES" sz="1100">
              <a:solidFill>
                <a:schemeClr val="tx1"/>
              </a:solidFill>
              <a:effectLst/>
              <a:latin typeface="+mn-lt"/>
              <a:ea typeface="+mn-ea"/>
              <a:cs typeface="+mn-cs"/>
            </a:rPr>
            <a:t>6.- Ocupación solicitada por el demandante. </a:t>
          </a:r>
        </a:p>
        <a:p>
          <a:pPr algn="just"/>
          <a:r>
            <a:rPr lang="es-ES" sz="1100">
              <a:solidFill>
                <a:schemeClr val="tx1"/>
              </a:solidFill>
              <a:effectLst/>
              <a:latin typeface="+mn-lt"/>
              <a:ea typeface="+mn-ea"/>
              <a:cs typeface="+mn-cs"/>
            </a:rPr>
            <a:t>Ocupación principal solicitada por el demandante de empleo. Es obligatorio que se elija al menos una ocupación, salvo que sea demandante de otros servicios (no es demandante de empleo). Se  puede solicitar hasta 6 ocupaciones distintas de la Clasificación Nacional de Ocupaciones (</a:t>
          </a:r>
          <a:r>
            <a:rPr lang="es-ES" sz="1100" b="1">
              <a:solidFill>
                <a:schemeClr val="tx1"/>
              </a:solidFill>
              <a:effectLst/>
              <a:latin typeface="+mn-lt"/>
              <a:ea typeface="+mn-ea"/>
              <a:cs typeface="+mn-cs"/>
            </a:rPr>
            <a:t>CNO-2011</a:t>
          </a:r>
          <a:r>
            <a:rPr lang="es-ES" sz="1100">
              <a:solidFill>
                <a:schemeClr val="tx1"/>
              </a:solidFill>
              <a:effectLst/>
              <a:latin typeface="+mn-lt"/>
              <a:ea typeface="+mn-ea"/>
              <a:cs typeface="+mn-cs"/>
            </a:rPr>
            <a:t>). </a:t>
          </a:r>
        </a:p>
        <a:p>
          <a:pPr algn="just"/>
          <a:endParaRPr lang="es-ES" sz="1100">
            <a:solidFill>
              <a:schemeClr val="tx1"/>
            </a:solidFill>
            <a:effectLst/>
            <a:latin typeface="+mn-lt"/>
            <a:ea typeface="+mn-ea"/>
            <a:cs typeface="+mn-cs"/>
          </a:endParaRPr>
        </a:p>
        <a:p>
          <a:pPr algn="just"/>
          <a:r>
            <a:rPr lang="es-ES" sz="1100">
              <a:solidFill>
                <a:schemeClr val="tx1"/>
              </a:solidFill>
              <a:effectLst/>
              <a:latin typeface="+mn-lt"/>
              <a:ea typeface="+mn-ea"/>
              <a:cs typeface="+mn-cs"/>
            </a:rPr>
            <a:t>7.- Tiempo de inscripción de la demanda.</a:t>
          </a:r>
        </a:p>
        <a:p>
          <a:pPr algn="just"/>
          <a:endParaRPr lang="es-ES" sz="1100">
            <a:solidFill>
              <a:schemeClr val="tx1"/>
            </a:solidFill>
            <a:effectLst/>
            <a:latin typeface="+mn-lt"/>
            <a:ea typeface="+mn-ea"/>
            <a:cs typeface="+mn-cs"/>
          </a:endParaRPr>
        </a:p>
        <a:p>
          <a:pPr algn="just"/>
          <a:r>
            <a:rPr lang="es-ES" sz="1100">
              <a:solidFill>
                <a:schemeClr val="tx1"/>
              </a:solidFill>
              <a:effectLst/>
              <a:latin typeface="+mn-lt"/>
              <a:ea typeface="+mn-ea"/>
              <a:cs typeface="+mn-cs"/>
            </a:rPr>
            <a:t>7.1 Tiempo ininterrumpido con la demanda en situación administrativa de Alta o Suspensión. En el caso de los Parados Registrados se computa el tiempo ininterrumpido que un parado registrado a último día de mes lleva con su demanda activa.</a:t>
          </a:r>
        </a:p>
        <a:p>
          <a:pPr algn="just"/>
          <a:endParaRPr lang="es-ES" sz="1100">
            <a:solidFill>
              <a:schemeClr val="tx1"/>
            </a:solidFill>
            <a:effectLst/>
            <a:latin typeface="+mn-lt"/>
            <a:ea typeface="+mn-ea"/>
            <a:cs typeface="+mn-cs"/>
          </a:endParaRPr>
        </a:p>
        <a:p>
          <a:pPr algn="just"/>
          <a:r>
            <a:rPr lang="es-ES" sz="1100">
              <a:solidFill>
                <a:schemeClr val="tx1"/>
              </a:solidFill>
              <a:effectLst/>
              <a:latin typeface="+mn-lt"/>
              <a:ea typeface="+mn-ea"/>
              <a:cs typeface="+mn-cs"/>
            </a:rPr>
            <a:t>7.2 Tiempo de inscripción a lo largo de los últimos 18 meses, se computa el tiempo de inscripción con posibles interrupciones a lo largo de los últimos 18 meses.</a:t>
          </a:r>
        </a:p>
        <a:p>
          <a:pPr algn="just"/>
          <a:endParaRPr lang="es-ES" sz="1100">
            <a:solidFill>
              <a:schemeClr val="tx1"/>
            </a:solidFill>
            <a:effectLst/>
            <a:latin typeface="+mn-lt"/>
            <a:ea typeface="+mn-ea"/>
            <a:cs typeface="+mn-cs"/>
          </a:endParaRPr>
        </a:p>
        <a:p>
          <a:pPr algn="just"/>
          <a:r>
            <a:rPr lang="es-ES" sz="1100">
              <a:solidFill>
                <a:schemeClr val="tx1"/>
              </a:solidFill>
              <a:effectLst/>
              <a:latin typeface="+mn-lt"/>
              <a:ea typeface="+mn-ea"/>
              <a:cs typeface="+mn-cs"/>
            </a:rPr>
            <a:t>8.- Municipio de residencia.</a:t>
          </a:r>
        </a:p>
        <a:p>
          <a:pPr algn="just"/>
          <a:r>
            <a:rPr lang="es-ES" sz="1100">
              <a:solidFill>
                <a:schemeClr val="tx1"/>
              </a:solidFill>
              <a:effectLst/>
              <a:latin typeface="+mn-lt"/>
              <a:ea typeface="+mn-ea"/>
              <a:cs typeface="+mn-cs"/>
            </a:rPr>
            <a:t>Municipio en el que reside el demandante de empleo en su inscripción. La actualización del lugar de residencia solo se lleva a cabo por iniciativa del demandante.</a:t>
          </a:r>
        </a:p>
        <a:p>
          <a:pPr algn="just"/>
          <a:r>
            <a:rPr lang="es-ES" sz="1100">
              <a:solidFill>
                <a:schemeClr val="tx1"/>
              </a:solidFill>
              <a:effectLst/>
              <a:latin typeface="+mn-lt"/>
              <a:ea typeface="+mn-ea"/>
              <a:cs typeface="+mn-cs"/>
            </a:rPr>
            <a:t> </a:t>
          </a:r>
        </a:p>
        <a:p>
          <a:pPr algn="just"/>
          <a:r>
            <a:rPr lang="es-ES" sz="1100" b="1">
              <a:solidFill>
                <a:schemeClr val="tx1"/>
              </a:solidFill>
              <a:effectLst/>
              <a:latin typeface="+mn-lt"/>
              <a:ea typeface="+mn-ea"/>
              <a:cs typeface="+mn-cs"/>
            </a:rPr>
            <a:t> </a:t>
          </a:r>
          <a:endParaRPr lang="es-ES" sz="1100">
            <a:solidFill>
              <a:schemeClr val="tx1"/>
            </a:solidFill>
            <a:effectLst/>
            <a:latin typeface="+mn-lt"/>
            <a:ea typeface="+mn-ea"/>
            <a:cs typeface="+mn-cs"/>
          </a:endParaRPr>
        </a:p>
        <a:p>
          <a:pPr algn="just"/>
          <a:r>
            <a:rPr lang="es-ES" sz="1100" b="1">
              <a:solidFill>
                <a:schemeClr val="tx1"/>
              </a:solidFill>
              <a:effectLst/>
              <a:latin typeface="+mn-lt"/>
              <a:ea typeface="+mn-ea"/>
              <a:cs typeface="+mn-cs"/>
            </a:rPr>
            <a:t>Subdirección General de Análisis, Planificación y Evaluación </a:t>
          </a:r>
          <a:endParaRPr lang="es-ES" sz="1100">
            <a:solidFill>
              <a:schemeClr val="tx1"/>
            </a:solidFill>
            <a:effectLst/>
            <a:latin typeface="+mn-lt"/>
            <a:ea typeface="+mn-ea"/>
            <a:cs typeface="+mn-cs"/>
          </a:endParaRPr>
        </a:p>
        <a:p>
          <a:pPr algn="just"/>
          <a:r>
            <a:rPr lang="es-ES" sz="1100" b="1">
              <a:solidFill>
                <a:schemeClr val="tx1"/>
              </a:solidFill>
              <a:effectLst/>
              <a:latin typeface="+mn-lt"/>
              <a:ea typeface="+mn-ea"/>
              <a:cs typeface="+mn-cs"/>
            </a:rPr>
            <a:t>Dirección General del Servicio Público de Empleo de la Comunidad de Madrid.</a:t>
          </a:r>
          <a:endParaRPr lang="es-ES" sz="1100">
            <a:solidFill>
              <a:schemeClr val="tx1"/>
            </a:solidFill>
            <a:effectLst/>
            <a:latin typeface="+mn-lt"/>
            <a:ea typeface="+mn-ea"/>
            <a:cs typeface="+mn-cs"/>
          </a:endParaRPr>
        </a:p>
        <a:p>
          <a:pPr algn="just"/>
          <a:endParaRPr lang="es-ES">
            <a:effectLst/>
          </a:endParaRPr>
        </a:p>
        <a:p>
          <a:pPr algn="just"/>
          <a:r>
            <a:rPr lang="es-ES" sz="1100">
              <a:solidFill>
                <a:schemeClr val="tx1"/>
              </a:solidFill>
              <a:effectLst/>
              <a:latin typeface="+mn-lt"/>
              <a:ea typeface="+mn-ea"/>
              <a:cs typeface="+mn-cs"/>
            </a:rPr>
            <a:t> </a:t>
          </a:r>
          <a:endParaRPr lang="es-ES">
            <a:effectLst/>
          </a:endParaRPr>
        </a:p>
      </xdr:txBody>
    </xdr:sp>
    <xdr:clientData/>
  </xdr:oneCellAnchor>
  <xdr:twoCellAnchor>
    <xdr:from>
      <xdr:col>2</xdr:col>
      <xdr:colOff>30481</xdr:colOff>
      <xdr:row>41</xdr:row>
      <xdr:rowOff>76199</xdr:rowOff>
    </xdr:from>
    <xdr:to>
      <xdr:col>2</xdr:col>
      <xdr:colOff>76200</xdr:colOff>
      <xdr:row>48</xdr:row>
      <xdr:rowOff>9524</xdr:rowOff>
    </xdr:to>
    <xdr:sp macro="" textlink="">
      <xdr:nvSpPr>
        <xdr:cNvPr id="7" name="Abrir llave 6">
          <a:extLst>
            <a:ext uri="{FF2B5EF4-FFF2-40B4-BE49-F238E27FC236}">
              <a16:creationId xmlns:a16="http://schemas.microsoft.com/office/drawing/2014/main" id="{00000000-0008-0000-2E00-000005000000}"/>
            </a:ext>
          </a:extLst>
        </xdr:cNvPr>
        <xdr:cNvSpPr/>
      </xdr:nvSpPr>
      <xdr:spPr>
        <a:xfrm>
          <a:off x="1640206" y="7848599"/>
          <a:ext cx="45719" cy="1266825"/>
        </a:xfrm>
        <a:prstGeom prst="leftBrace">
          <a:avLst/>
        </a:prstGeom>
        <a:ln w="952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s-ES" sz="1100"/>
        </a:p>
      </xdr:txBody>
    </xdr:sp>
    <xdr:clientData/>
  </xdr:twoCellAnchor>
  <xdr:twoCellAnchor>
    <xdr:from>
      <xdr:col>4</xdr:col>
      <xdr:colOff>561975</xdr:colOff>
      <xdr:row>40</xdr:row>
      <xdr:rowOff>161926</xdr:rowOff>
    </xdr:from>
    <xdr:to>
      <xdr:col>4</xdr:col>
      <xdr:colOff>647700</xdr:colOff>
      <xdr:row>44</xdr:row>
      <xdr:rowOff>66676</xdr:rowOff>
    </xdr:to>
    <xdr:sp macro="" textlink="">
      <xdr:nvSpPr>
        <xdr:cNvPr id="8" name="Abrir llave 7">
          <a:extLst>
            <a:ext uri="{FF2B5EF4-FFF2-40B4-BE49-F238E27FC236}">
              <a16:creationId xmlns:a16="http://schemas.microsoft.com/office/drawing/2014/main" id="{00000000-0008-0000-2E00-00000F000000}"/>
            </a:ext>
          </a:extLst>
        </xdr:cNvPr>
        <xdr:cNvSpPr/>
      </xdr:nvSpPr>
      <xdr:spPr>
        <a:xfrm>
          <a:off x="3695700" y="7743826"/>
          <a:ext cx="85725" cy="666750"/>
        </a:xfrm>
        <a:prstGeom prst="leftBrace">
          <a:avLst/>
        </a:prstGeom>
        <a:ln w="952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s-ES" sz="1100"/>
        </a:p>
      </xdr:txBody>
    </xdr:sp>
    <xdr:clientData/>
  </xdr:twoCellAnchor>
  <xdr:twoCellAnchor editAs="oneCell">
    <xdr:from>
      <xdr:col>0</xdr:col>
      <xdr:colOff>24849</xdr:colOff>
      <xdr:row>0</xdr:row>
      <xdr:rowOff>24849</xdr:rowOff>
    </xdr:from>
    <xdr:to>
      <xdr:col>2</xdr:col>
      <xdr:colOff>38100</xdr:colOff>
      <xdr:row>3</xdr:row>
      <xdr:rowOff>64605</xdr:rowOff>
    </xdr:to>
    <xdr:pic>
      <xdr:nvPicPr>
        <xdr:cNvPr id="9" name="Imagen 8">
          <a:extLst>
            <a:ext uri="{FF2B5EF4-FFF2-40B4-BE49-F238E27FC236}">
              <a16:creationId xmlns:a16="http://schemas.microsoft.com/office/drawing/2014/main" id="{00000000-0008-0000-2E00-00000D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849" y="24849"/>
          <a:ext cx="1622976" cy="61125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0</xdr:col>
      <xdr:colOff>1648652</xdr:colOff>
      <xdr:row>2</xdr:row>
      <xdr:rowOff>220731</xdr:rowOff>
    </xdr:to>
    <xdr:pic>
      <xdr:nvPicPr>
        <xdr:cNvPr id="2" name="Imagen 1">
          <a:extLst>
            <a:ext uri="{FF2B5EF4-FFF2-40B4-BE49-F238E27FC236}">
              <a16:creationId xmlns:a16="http://schemas.microsoft.com/office/drawing/2014/main" id="{00000000-0008-0000-06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1</xdr:col>
      <xdr:colOff>296102</xdr:colOff>
      <xdr:row>2</xdr:row>
      <xdr:rowOff>220731</xdr:rowOff>
    </xdr:to>
    <xdr:pic>
      <xdr:nvPicPr>
        <xdr:cNvPr id="2" name="Imagen 1">
          <a:extLst>
            <a:ext uri="{FF2B5EF4-FFF2-40B4-BE49-F238E27FC236}">
              <a16:creationId xmlns:a16="http://schemas.microsoft.com/office/drawing/2014/main" id="{00000000-0008-0000-07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1</xdr:col>
      <xdr:colOff>277052</xdr:colOff>
      <xdr:row>2</xdr:row>
      <xdr:rowOff>220731</xdr:rowOff>
    </xdr:to>
    <xdr:pic>
      <xdr:nvPicPr>
        <xdr:cNvPr id="2" name="Imagen 1">
          <a:extLst>
            <a:ext uri="{FF2B5EF4-FFF2-40B4-BE49-F238E27FC236}">
              <a16:creationId xmlns:a16="http://schemas.microsoft.com/office/drawing/2014/main" id="{00000000-0008-0000-08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1</xdr:col>
      <xdr:colOff>286577</xdr:colOff>
      <xdr:row>2</xdr:row>
      <xdr:rowOff>220731</xdr:rowOff>
    </xdr:to>
    <xdr:pic>
      <xdr:nvPicPr>
        <xdr:cNvPr id="2" name="Imagen 1">
          <a:extLst>
            <a:ext uri="{FF2B5EF4-FFF2-40B4-BE49-F238E27FC236}">
              <a16:creationId xmlns:a16="http://schemas.microsoft.com/office/drawing/2014/main" id="{00000000-0008-0000-09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0</xdr:col>
      <xdr:colOff>1648652</xdr:colOff>
      <xdr:row>2</xdr:row>
      <xdr:rowOff>220731</xdr:rowOff>
    </xdr:to>
    <xdr:pic>
      <xdr:nvPicPr>
        <xdr:cNvPr id="2" name="Imagen 1">
          <a:extLst>
            <a:ext uri="{FF2B5EF4-FFF2-40B4-BE49-F238E27FC236}">
              <a16:creationId xmlns:a16="http://schemas.microsoft.com/office/drawing/2014/main" id="{00000000-0008-0000-0A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40.xml"/><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41.xml"/><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2" Type="http://schemas.openxmlformats.org/officeDocument/2006/relationships/drawing" Target="../drawings/drawing42.xml"/><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2" Type="http://schemas.openxmlformats.org/officeDocument/2006/relationships/drawing" Target="../drawings/drawing43.xml"/><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2" Type="http://schemas.openxmlformats.org/officeDocument/2006/relationships/drawing" Target="../drawings/drawing44.xml"/><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2" Type="http://schemas.openxmlformats.org/officeDocument/2006/relationships/drawing" Target="../drawings/drawing45.xml"/><Relationship Id="rId1" Type="http://schemas.openxmlformats.org/officeDocument/2006/relationships/printerSettings" Target="../printerSettings/printerSettings45.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L98"/>
  <sheetViews>
    <sheetView tabSelected="1" zoomScaleNormal="100" workbookViewId="0"/>
  </sheetViews>
  <sheetFormatPr baseColWidth="10" defaultColWidth="11.42578125" defaultRowHeight="14.25" x14ac:dyDescent="0.2"/>
  <cols>
    <col min="1" max="1" width="4.85546875" style="13" customWidth="1"/>
    <col min="2" max="2" width="79.140625" style="13" customWidth="1"/>
    <col min="3" max="16384" width="11.42578125" style="13"/>
  </cols>
  <sheetData>
    <row r="1" spans="1:3" s="1" customFormat="1" ht="12" x14ac:dyDescent="0.2"/>
    <row r="2" spans="1:3" s="1" customFormat="1" ht="15" customHeight="1" x14ac:dyDescent="0.2"/>
    <row r="3" spans="1:3" s="1" customFormat="1" ht="18" customHeight="1" x14ac:dyDescent="0.2"/>
    <row r="4" spans="1:3" s="1" customFormat="1" ht="18" x14ac:dyDescent="0.25">
      <c r="C4" s="2" t="s">
        <v>651</v>
      </c>
    </row>
    <row r="5" spans="1:3" s="1" customFormat="1" ht="12" x14ac:dyDescent="0.2"/>
    <row r="6" spans="1:3" s="1" customFormat="1" ht="18.75" customHeight="1" thickBot="1" x14ac:dyDescent="0.3">
      <c r="A6" s="3" t="s">
        <v>0</v>
      </c>
      <c r="B6" s="3"/>
      <c r="C6" s="3"/>
    </row>
    <row r="7" spans="1:3" s="1" customFormat="1" ht="22.5" customHeight="1" x14ac:dyDescent="0.25">
      <c r="A7" s="4" t="s">
        <v>1</v>
      </c>
      <c r="B7" s="4"/>
      <c r="C7" s="4"/>
    </row>
    <row r="8" spans="1:3" s="1" customFormat="1" ht="18.75" customHeight="1" x14ac:dyDescent="0.25">
      <c r="A8" s="5"/>
      <c r="B8" s="5"/>
    </row>
    <row r="9" spans="1:3" s="1" customFormat="1" ht="12" x14ac:dyDescent="0.2"/>
    <row r="10" spans="1:3" s="9" customFormat="1" ht="20.100000000000001" customHeight="1" x14ac:dyDescent="0.25">
      <c r="A10" s="6" t="s">
        <v>2</v>
      </c>
      <c r="B10" s="7" t="s">
        <v>3</v>
      </c>
      <c r="C10" s="8"/>
    </row>
    <row r="11" spans="1:3" s="1" customFormat="1" ht="6.95" customHeight="1" x14ac:dyDescent="0.2"/>
    <row r="12" spans="1:3" s="1" customFormat="1" ht="20.100000000000001" customHeight="1" x14ac:dyDescent="0.2">
      <c r="A12" s="6" t="s">
        <v>4</v>
      </c>
      <c r="B12" s="7" t="s">
        <v>5</v>
      </c>
      <c r="C12" s="8"/>
    </row>
    <row r="13" spans="1:3" s="1" customFormat="1" ht="6.95" customHeight="1" x14ac:dyDescent="0.2"/>
    <row r="14" spans="1:3" s="9" customFormat="1" ht="24.75" customHeight="1" x14ac:dyDescent="0.25">
      <c r="A14" s="10">
        <v>1</v>
      </c>
      <c r="B14" s="11" t="s">
        <v>6</v>
      </c>
      <c r="C14" s="12"/>
    </row>
    <row r="15" spans="1:3" ht="6.95" customHeight="1" x14ac:dyDescent="0.2"/>
    <row r="16" spans="1:3" ht="15.95" customHeight="1" x14ac:dyDescent="0.2">
      <c r="B16" s="14" t="s">
        <v>7</v>
      </c>
      <c r="C16" s="14"/>
    </row>
    <row r="17" spans="1:3" ht="15.95" customHeight="1" x14ac:dyDescent="0.2">
      <c r="B17" s="14" t="s">
        <v>8</v>
      </c>
      <c r="C17" s="14"/>
    </row>
    <row r="18" spans="1:3" ht="6.95" customHeight="1" x14ac:dyDescent="0.2"/>
    <row r="19" spans="1:3" s="9" customFormat="1" ht="30" customHeight="1" x14ac:dyDescent="0.25">
      <c r="A19" s="10">
        <v>2</v>
      </c>
      <c r="B19" s="15" t="s">
        <v>9</v>
      </c>
      <c r="C19" s="16"/>
    </row>
    <row r="20" spans="1:3" ht="6.95" customHeight="1" x14ac:dyDescent="0.2"/>
    <row r="21" spans="1:3" ht="31.5" customHeight="1" x14ac:dyDescent="0.2">
      <c r="B21" s="17" t="s">
        <v>10</v>
      </c>
      <c r="C21" s="17"/>
    </row>
    <row r="22" spans="1:3" ht="31.5" customHeight="1" x14ac:dyDescent="0.2">
      <c r="B22" s="17" t="s">
        <v>11</v>
      </c>
      <c r="C22" s="17"/>
    </row>
    <row r="23" spans="1:3" ht="31.5" customHeight="1" x14ac:dyDescent="0.2">
      <c r="B23" s="17" t="s">
        <v>12</v>
      </c>
      <c r="C23" s="17"/>
    </row>
    <row r="24" spans="1:3" ht="31.5" customHeight="1" x14ac:dyDescent="0.2">
      <c r="B24" s="17" t="s">
        <v>13</v>
      </c>
      <c r="C24" s="17"/>
    </row>
    <row r="25" spans="1:3" ht="31.5" customHeight="1" x14ac:dyDescent="0.2">
      <c r="B25" s="17" t="s">
        <v>14</v>
      </c>
      <c r="C25" s="17"/>
    </row>
    <row r="26" spans="1:3" ht="31.5" customHeight="1" x14ac:dyDescent="0.2">
      <c r="B26" s="17" t="s">
        <v>15</v>
      </c>
      <c r="C26" s="17"/>
    </row>
    <row r="27" spans="1:3" ht="31.5" customHeight="1" x14ac:dyDescent="0.2">
      <c r="B27" s="17" t="s">
        <v>16</v>
      </c>
      <c r="C27" s="17"/>
    </row>
    <row r="28" spans="1:3" ht="31.5" customHeight="1" x14ac:dyDescent="0.2">
      <c r="B28" s="17" t="s">
        <v>17</v>
      </c>
      <c r="C28" s="17"/>
    </row>
    <row r="29" spans="1:3" ht="31.5" customHeight="1" x14ac:dyDescent="0.2">
      <c r="B29" s="17" t="s">
        <v>18</v>
      </c>
      <c r="C29" s="17"/>
    </row>
    <row r="30" spans="1:3" ht="31.5" customHeight="1" x14ac:dyDescent="0.2">
      <c r="B30" s="17" t="s">
        <v>19</v>
      </c>
      <c r="C30" s="17"/>
    </row>
    <row r="31" spans="1:3" ht="31.5" customHeight="1" x14ac:dyDescent="0.2">
      <c r="B31" s="17" t="s">
        <v>20</v>
      </c>
      <c r="C31" s="17"/>
    </row>
    <row r="32" spans="1:3" ht="31.5" customHeight="1" x14ac:dyDescent="0.2">
      <c r="B32" s="17" t="s">
        <v>21</v>
      </c>
      <c r="C32" s="17"/>
    </row>
    <row r="33" spans="1:3" ht="31.5" customHeight="1" x14ac:dyDescent="0.2">
      <c r="B33" s="17" t="s">
        <v>22</v>
      </c>
      <c r="C33" s="17"/>
    </row>
    <row r="34" spans="1:3" ht="31.5" customHeight="1" x14ac:dyDescent="0.2">
      <c r="B34" s="17" t="s">
        <v>23</v>
      </c>
      <c r="C34" s="17"/>
    </row>
    <row r="35" spans="1:3" ht="31.5" customHeight="1" x14ac:dyDescent="0.2">
      <c r="B35" s="17" t="s">
        <v>24</v>
      </c>
      <c r="C35" s="17"/>
    </row>
    <row r="36" spans="1:3" ht="31.5" customHeight="1" x14ac:dyDescent="0.2">
      <c r="B36" s="17" t="s">
        <v>25</v>
      </c>
      <c r="C36" s="17"/>
    </row>
    <row r="37" spans="1:3" ht="31.5" customHeight="1" x14ac:dyDescent="0.2">
      <c r="B37" s="17" t="s">
        <v>26</v>
      </c>
      <c r="C37" s="17"/>
    </row>
    <row r="38" spans="1:3" ht="31.5" customHeight="1" x14ac:dyDescent="0.2">
      <c r="B38" s="17" t="s">
        <v>27</v>
      </c>
      <c r="C38" s="17"/>
    </row>
    <row r="39" spans="1:3" ht="6.95" customHeight="1" x14ac:dyDescent="0.2"/>
    <row r="40" spans="1:3" s="9" customFormat="1" ht="22.5" customHeight="1" x14ac:dyDescent="0.25">
      <c r="A40" s="10">
        <v>3</v>
      </c>
      <c r="B40" s="15" t="s">
        <v>28</v>
      </c>
      <c r="C40" s="16"/>
    </row>
    <row r="41" spans="1:3" ht="6.95" customHeight="1" x14ac:dyDescent="0.2"/>
    <row r="42" spans="1:3" ht="27.75" customHeight="1" x14ac:dyDescent="0.2">
      <c r="B42" s="17" t="s">
        <v>29</v>
      </c>
      <c r="C42" s="17"/>
    </row>
    <row r="43" spans="1:3" ht="32.25" customHeight="1" x14ac:dyDescent="0.2">
      <c r="B43" s="17" t="s">
        <v>30</v>
      </c>
      <c r="C43" s="17"/>
    </row>
    <row r="44" spans="1:3" ht="6.95" customHeight="1" x14ac:dyDescent="0.2"/>
    <row r="45" spans="1:3" s="9" customFormat="1" ht="31.5" customHeight="1" x14ac:dyDescent="0.25">
      <c r="A45" s="10">
        <v>4</v>
      </c>
      <c r="B45" s="15" t="s">
        <v>31</v>
      </c>
      <c r="C45" s="16"/>
    </row>
    <row r="46" spans="1:3" ht="6.95" customHeight="1" x14ac:dyDescent="0.2"/>
    <row r="47" spans="1:3" ht="26.25" customHeight="1" x14ac:dyDescent="0.2">
      <c r="B47" s="17" t="s">
        <v>32</v>
      </c>
      <c r="C47" s="17"/>
    </row>
    <row r="48" spans="1:3" ht="6.95" customHeight="1" x14ac:dyDescent="0.2"/>
    <row r="49" spans="1:3" s="9" customFormat="1" ht="33.75" customHeight="1" x14ac:dyDescent="0.25">
      <c r="A49" s="10">
        <v>5</v>
      </c>
      <c r="B49" s="15" t="s">
        <v>33</v>
      </c>
      <c r="C49" s="16"/>
    </row>
    <row r="50" spans="1:3" ht="6.95" customHeight="1" x14ac:dyDescent="0.2"/>
    <row r="51" spans="1:3" ht="31.5" customHeight="1" x14ac:dyDescent="0.2">
      <c r="B51" s="17" t="s">
        <v>34</v>
      </c>
      <c r="C51" s="17"/>
    </row>
    <row r="52" spans="1:3" ht="31.5" customHeight="1" x14ac:dyDescent="0.2">
      <c r="B52" s="17" t="s">
        <v>35</v>
      </c>
      <c r="C52" s="17"/>
    </row>
    <row r="53" spans="1:3" ht="31.5" customHeight="1" x14ac:dyDescent="0.2">
      <c r="B53" s="17" t="s">
        <v>36</v>
      </c>
      <c r="C53" s="17"/>
    </row>
    <row r="54" spans="1:3" ht="6.95" customHeight="1" x14ac:dyDescent="0.2"/>
    <row r="55" spans="1:3" s="9" customFormat="1" ht="33" customHeight="1" x14ac:dyDescent="0.25">
      <c r="A55" s="10">
        <v>6</v>
      </c>
      <c r="B55" s="15" t="s">
        <v>37</v>
      </c>
      <c r="C55" s="16"/>
    </row>
    <row r="56" spans="1:3" ht="6.95" customHeight="1" x14ac:dyDescent="0.2"/>
    <row r="57" spans="1:3" ht="42.75" customHeight="1" x14ac:dyDescent="0.2">
      <c r="B57" s="17" t="s">
        <v>38</v>
      </c>
      <c r="C57" s="17"/>
    </row>
    <row r="58" spans="1:3" ht="42.75" customHeight="1" x14ac:dyDescent="0.2">
      <c r="B58" s="17" t="s">
        <v>39</v>
      </c>
      <c r="C58" s="17"/>
    </row>
    <row r="59" spans="1:3" ht="42.75" customHeight="1" x14ac:dyDescent="0.2">
      <c r="B59" s="17" t="s">
        <v>40</v>
      </c>
      <c r="C59" s="17"/>
    </row>
    <row r="60" spans="1:3" ht="31.5" customHeight="1" x14ac:dyDescent="0.2">
      <c r="B60" s="17" t="s">
        <v>41</v>
      </c>
      <c r="C60" s="17"/>
    </row>
    <row r="61" spans="1:3" ht="33.75" customHeight="1" x14ac:dyDescent="0.2">
      <c r="B61" s="17" t="s">
        <v>42</v>
      </c>
      <c r="C61" s="17"/>
    </row>
    <row r="62" spans="1:3" ht="6.95" customHeight="1" x14ac:dyDescent="0.2"/>
    <row r="63" spans="1:3" s="9" customFormat="1" ht="19.5" customHeight="1" x14ac:dyDescent="0.25">
      <c r="A63" s="10">
        <v>7</v>
      </c>
      <c r="B63" s="18" t="s">
        <v>43</v>
      </c>
      <c r="C63" s="19"/>
    </row>
    <row r="64" spans="1:3" s="9" customFormat="1" ht="9" customHeight="1" x14ac:dyDescent="0.25">
      <c r="A64" s="20"/>
      <c r="B64" s="21"/>
    </row>
    <row r="65" spans="1:12" ht="26.25" customHeight="1" x14ac:dyDescent="0.2">
      <c r="B65" s="17" t="s">
        <v>44</v>
      </c>
      <c r="C65" s="17"/>
    </row>
    <row r="66" spans="1:12" ht="6.95" customHeight="1" x14ac:dyDescent="0.2"/>
    <row r="67" spans="1:12" s="9" customFormat="1" ht="20.100000000000001" customHeight="1" x14ac:dyDescent="0.25">
      <c r="A67" s="10">
        <v>8</v>
      </c>
      <c r="B67" s="18" t="s">
        <v>45</v>
      </c>
      <c r="C67" s="19"/>
    </row>
    <row r="68" spans="1:12" ht="6.95" customHeight="1" x14ac:dyDescent="0.2"/>
    <row r="69" spans="1:12" ht="26.25" customHeight="1" x14ac:dyDescent="0.2">
      <c r="B69" s="17" t="s">
        <v>46</v>
      </c>
      <c r="C69" s="17"/>
    </row>
    <row r="70" spans="1:12" ht="33" customHeight="1" x14ac:dyDescent="0.2">
      <c r="B70" s="17" t="s">
        <v>47</v>
      </c>
      <c r="C70" s="17"/>
    </row>
    <row r="71" spans="1:12" ht="6.95" customHeight="1" x14ac:dyDescent="0.2">
      <c r="B71" s="22"/>
      <c r="C71" s="22"/>
    </row>
    <row r="72" spans="1:12" ht="20.100000000000001" customHeight="1" x14ac:dyDescent="0.2">
      <c r="A72" s="10">
        <v>9</v>
      </c>
      <c r="B72" s="18" t="s">
        <v>48</v>
      </c>
      <c r="C72" s="19"/>
    </row>
    <row r="73" spans="1:12" ht="6.95" customHeight="1" x14ac:dyDescent="0.2"/>
    <row r="74" spans="1:12" ht="15.95" customHeight="1" x14ac:dyDescent="0.2">
      <c r="B74" s="23" t="s">
        <v>49</v>
      </c>
      <c r="C74" s="23"/>
    </row>
    <row r="75" spans="1:12" ht="15.95" customHeight="1" x14ac:dyDescent="0.2">
      <c r="B75" s="23" t="s">
        <v>50</v>
      </c>
      <c r="C75" s="23"/>
    </row>
    <row r="76" spans="1:12" ht="15.95" customHeight="1" x14ac:dyDescent="0.2">
      <c r="B76" s="23" t="s">
        <v>51</v>
      </c>
      <c r="C76" s="23"/>
    </row>
    <row r="77" spans="1:12" ht="15.95" customHeight="1" x14ac:dyDescent="0.2">
      <c r="B77" s="23" t="s">
        <v>52</v>
      </c>
      <c r="C77" s="23"/>
      <c r="D77" s="24"/>
      <c r="E77" s="24"/>
      <c r="F77" s="24"/>
      <c r="G77" s="24"/>
      <c r="H77" s="24"/>
      <c r="I77" s="24"/>
      <c r="J77" s="24"/>
      <c r="K77" s="24"/>
      <c r="L77" s="24"/>
    </row>
    <row r="78" spans="1:12" ht="15.95" customHeight="1" x14ac:dyDescent="0.2">
      <c r="B78" s="23" t="s">
        <v>53</v>
      </c>
      <c r="C78" s="23"/>
    </row>
    <row r="79" spans="1:12" ht="15.95" customHeight="1" x14ac:dyDescent="0.2">
      <c r="B79" s="23" t="s">
        <v>54</v>
      </c>
      <c r="C79" s="23"/>
    </row>
    <row r="80" spans="1:12" ht="31.5" customHeight="1" x14ac:dyDescent="0.2">
      <c r="B80" s="23" t="s">
        <v>55</v>
      </c>
      <c r="C80" s="23"/>
    </row>
    <row r="81" spans="1:3" ht="15.95" customHeight="1" x14ac:dyDescent="0.2">
      <c r="B81" s="23" t="s">
        <v>56</v>
      </c>
      <c r="C81" s="23"/>
    </row>
    <row r="82" spans="1:3" ht="6.95" customHeight="1" x14ac:dyDescent="0.2"/>
    <row r="83" spans="1:3" ht="20.100000000000001" customHeight="1" x14ac:dyDescent="0.2">
      <c r="A83" s="10">
        <v>10</v>
      </c>
      <c r="B83" s="18" t="s">
        <v>57</v>
      </c>
      <c r="C83" s="19"/>
    </row>
    <row r="84" spans="1:3" ht="6.95" customHeight="1" x14ac:dyDescent="0.2"/>
    <row r="85" spans="1:3" ht="15.95" customHeight="1" x14ac:dyDescent="0.2">
      <c r="B85" s="25" t="s">
        <v>58</v>
      </c>
    </row>
    <row r="97" spans="2:2" x14ac:dyDescent="0.2">
      <c r="B97" s="26" t="s">
        <v>59</v>
      </c>
    </row>
    <row r="98" spans="2:2" x14ac:dyDescent="0.2">
      <c r="B98" s="26" t="s">
        <v>60</v>
      </c>
    </row>
  </sheetData>
  <mergeCells count="55">
    <mergeCell ref="B83:C83"/>
    <mergeCell ref="B76:C76"/>
    <mergeCell ref="B77:C77"/>
    <mergeCell ref="B78:C78"/>
    <mergeCell ref="B79:C79"/>
    <mergeCell ref="B80:C80"/>
    <mergeCell ref="B81:C81"/>
    <mergeCell ref="B67:C67"/>
    <mergeCell ref="B69:C69"/>
    <mergeCell ref="B70:C70"/>
    <mergeCell ref="B72:C72"/>
    <mergeCell ref="B74:C74"/>
    <mergeCell ref="B75:C75"/>
    <mergeCell ref="B58:C58"/>
    <mergeCell ref="B59:C59"/>
    <mergeCell ref="B60:C60"/>
    <mergeCell ref="B61:C61"/>
    <mergeCell ref="B63:C63"/>
    <mergeCell ref="B65:C65"/>
    <mergeCell ref="B49:C49"/>
    <mergeCell ref="B51:C51"/>
    <mergeCell ref="B52:C52"/>
    <mergeCell ref="B53:C53"/>
    <mergeCell ref="B55:C55"/>
    <mergeCell ref="B57:C57"/>
    <mergeCell ref="B38:C38"/>
    <mergeCell ref="B40:C40"/>
    <mergeCell ref="B42:C42"/>
    <mergeCell ref="B43:C43"/>
    <mergeCell ref="B45:C45"/>
    <mergeCell ref="B47:C47"/>
    <mergeCell ref="B32:C32"/>
    <mergeCell ref="B33:C33"/>
    <mergeCell ref="B34:C34"/>
    <mergeCell ref="B35:C35"/>
    <mergeCell ref="B36:C36"/>
    <mergeCell ref="B37:C37"/>
    <mergeCell ref="B26:C26"/>
    <mergeCell ref="B27:C27"/>
    <mergeCell ref="B28:C28"/>
    <mergeCell ref="B29:C29"/>
    <mergeCell ref="B30:C30"/>
    <mergeCell ref="B31:C31"/>
    <mergeCell ref="B19:C19"/>
    <mergeCell ref="B21:C21"/>
    <mergeCell ref="B22:C22"/>
    <mergeCell ref="B23:C23"/>
    <mergeCell ref="B24:C24"/>
    <mergeCell ref="B25:C25"/>
    <mergeCell ref="A7:C7"/>
    <mergeCell ref="B10:C10"/>
    <mergeCell ref="B12:C12"/>
    <mergeCell ref="B14:C14"/>
    <mergeCell ref="B16:C16"/>
    <mergeCell ref="B17:C17"/>
  </mergeCells>
  <hyperlinks>
    <hyperlink ref="B10" location="'NOTAS METODLÓGICAS'!A1" display=" NOTAS METODOLÓGICAS"/>
    <hyperlink ref="B10:C10" location="'NOTAS METODOLÓGICAS'!A1" display=" NOTAS METODOLÓGICAS"/>
    <hyperlink ref="B16:C16" location="'1.1'!A1" display="1.1 DEMANDANTES DE EMPLEO. PRINCIPALES INDICADORES"/>
    <hyperlink ref="B17:C17" location="'1.2'!A1" display="1.2 PARADOS REGISTRADOS. PRINCIPALES INDICADORES"/>
    <hyperlink ref="B21:C21" location="'2.1'!A1" display="2.1 DEMANDANTES DE EMPLEO Y PARADOS REGISTRADOS POR SEXO Y GRUPOS DE EDAD. COMUNIDAD DE MADRID"/>
    <hyperlink ref="B22:C22" location="'2.2'!A1" display="2.2 DEMANDANTES DE EMPLEO Y PARADOS REGISTRADOS POR NIVEL DE ESTUDIOS TERMINADOS Y POR GRUPOS DE EDAD. COMUNIDAD DE MADRID"/>
    <hyperlink ref="B23:C23" location="'2.3'!A1" display="2.3 DEMANDANTES DE EMPLEO Y PARADOS REGISTRADOS POR NACIONALIDAD Y GRUPOS DE EDAD. COMUNIDAD DE MADRID"/>
    <hyperlink ref="B25:C25" location="'2.5'!A1" display="2.5 DEMANDANTES DE EMPLEO Y PARADOS REGISTRADOS POR SEXO Y ACTIVIDAD ECONÓMICA DEL EMPLEO ANTERIOR. COMUNIDAD DE MADRID"/>
    <hyperlink ref="B24:C24" location="'2.4'!A1" display="2.4 DEMANDANTES DE EMPLEO Y PARADOS REGISTRADOS POR ACTIVIDAD ECONÓMICA ANTERIOR Y GRUPOS DE EDAD. COMUNIDAD DE MADRID"/>
    <hyperlink ref="B27:C27" location="'2.7'!A1" display="2.7 DEMANDANTES DE EMPLEO Y PARADOS REGISTRADOS POR ACTIVIDAD ECONÓMICA DEL EMPLEO ANTERIOR Y TIEMPO ININTERRUMPIDO DE INSCRIPCIÓN. COMUNIDAD DE MADRID"/>
    <hyperlink ref="B26:C26" location="'2.6'!A1" display="2.6 DEMANDANTES DE EMPLEO Y PARADOS REGISTRADOS POR ACTIVIDAD ECONÓMICA DEL EMPLEO ANTERIOR Y NIVEL DE ESTUDIOS. COMUNIDAD DE MADRID"/>
    <hyperlink ref="B28:C28" location="'2.8'!A1" display="2.8 DEMANDANTES DE EMPLEO Y PARADOS REGISTRADOS POR ACTIVIDAD ECONÓMICA DEL EMPLEO ANTERIOR (CNAE A 2 DÍGITOS). COMUNIDAD DE MADRID"/>
    <hyperlink ref="B29:C29" location="'2.9'!A1" display="2.9 DEMANDANTES DE EMPLEO Y PARADOS REGISTRADOS POR SEXO Y OCUPACIÓN PRINCIPAL QUE SOLICITA. COMUNIDAD DE MADRID"/>
    <hyperlink ref="B30:C30" location="'2.10'!A1" display="2.10 DEMANDANTES DE EMPLEO Y PARADOS REGISTRADOS POR GRUPO DE EDAD Y OCUPACIÓN PRINCIPAL QUE SOLICITA. COMUNIDAD DE MADRID"/>
    <hyperlink ref="B31:C31" location="'2.11'!A1" display="2.11 DEMANDANTES DE EMPLEO Y PARADOS REGISTRADOS POR NIVEL DE ESTUDIOS Y OCUPACIÓN PRINCIPAL QUE SOLICITA. COMUNIDAD DE MADRID"/>
    <hyperlink ref="B32:C32" location="'2.12'!A1" display="2.12 DEMANDANTES DE EMPLEO Y PARADOS REGISTRADOS POR TIEMPO ININTERRUMPIDO DE INSCRIPCIÓN Y OCUPACIÓN PRINCIPAL QUE SOLICITA. COMUNIDAD DE MADRID"/>
    <hyperlink ref="B33:C33" location="'2.13'!A1" display="2.13 DEMANDANTES DE EMPLEO Y PARADOS REGISTRADOS POR OCUPACIÓN PRINCIPAL QUE SOLICITA (CNO A 2 DÍGITOS). COMUNIDAD DE MADRID"/>
    <hyperlink ref="B34:C34" location="'2.14'!A1" display="2.14 DEMANDANTES DE EMPLEO Y PARADOS REGISTRADOS POR SEXO Y NIVEL DE ESTUDIOS. COMUNIDAD DE MADRID"/>
    <hyperlink ref="B35:C35" location="'2.15'!A1" display="2.15 DEMANDANTES DE EMPLEO POR SEXO Y TIEMPO ININTERRUMPIDO DE INSCRIPCIÓN. COMUNIDAD DE MADRID"/>
    <hyperlink ref="B36:C36" location="'2.16'!A1" display="2.16 DEMANDANTES DE EMPLEO POR SEXO Y TIEMPO DE INSCRIPCIÓN EN LOS ÚLTIMOS 18 MESES. COMUNIDAD DE MADRID"/>
    <hyperlink ref="B37:C37" location="'2.17'!A1" display="2.17 DEMANDANTES DE EMPLEO Y PARADOS REGISTRADOS POR SEXO Y NACIONALIDAD. COMUNIDAD DE MADRID"/>
    <hyperlink ref="B38:C38" location="'2.18'!A1" display="2.18 DEMANDANTES DE EMPLEO Y PARADOS REGISTRADOS POR SEXO Y DISCAPACIDAD. COMUNIDAD DE MADRID"/>
    <hyperlink ref="B42:C42" location="'3.1'!A1" display="3.1 FLUJOS. DEMANDANTES DE EMPLEO DEL MES ACTUAL, SEGÚN SU SITUACIÓN EN EL MES ANTERIOR"/>
    <hyperlink ref="B43:C43" location="'3.2'!A1" display="3.2 FLUJOS. DEMANDANTES DE EMPLEO DEL MES ANTERIOR, SEGÚN SU SITUACIÓN EN EL MES ACTUAL"/>
    <hyperlink ref="B47:C47" location="'4.1'!A1" display="4.1 DEMANDANTES DE EMPLEO Y PARADOS REGISTRADOS POR MUNICIPIO DE RESIDENCIA. COMUNIDAD DE MADRID"/>
    <hyperlink ref="B51:C51" location="'5.1'!A1" display="5.1 NUEVOS DEMANDANTES DE EMPLEO Y PARADOS REGISTRADOS POR ACTIVIDAD ECONÓMICA ANTERIOR SEGÚN SEXO. COMUNIDAD DE MADRID"/>
    <hyperlink ref="B52:C52" location="'5.2'!A1" display="5.2 NUEVOS DEMANDANTES DE EMPLEO Y PARADOS REGISTRADOS POR GRUPO DE EDAD SEGÚN SEXO. COMUNIDAD DE MADRID"/>
    <hyperlink ref="B53:C53" location="'5.3'!A1" display="5.3 NUEVOS DEMANDANTES DE EMPLEO Y PARADOS REGISTRADOS POR NIVEL DE ESTUDIOS SEGÚN SEXO. COMUNIDAD DE MADRID"/>
    <hyperlink ref="B57:C57" location="'6.1'!A1" display="6.1 DEMANDANTES DE EMPLEO Y PARADOS REGISTRADOS CON TIEMPO ININTERRMUPIDO DE INSCRIPCIÓN DE UN AÑO O MÁS, POR ACTIVIDAD ECONÓMICA ANTERIOR. AMBOS SEXOS, COMUNIDAD DE MADRID"/>
    <hyperlink ref="B58:C58" location="'6.2'!A1" display="6.2 DEMANDANTES DE EMPLEO Y PARADOS REGISTRADOS CON TIEMPO ININTERRMUPIDO DE INSCRIPCIÓN DE UN AÑO O MÁS, POR ACTIVIDAD ECONÓMICA ANTERIOR. MUJERES, COMUNIDAD DE MADRID"/>
    <hyperlink ref="B59:C59" location="'6.3'!A1" display="6.3 DEMANDANTES DE EMPLEO Y PARADOS REGISTRADOS CON TIEMPO ININTERRMUPIDO DE INSCRIPCIÓN DE UN AÑO O MÁS) POR ACTIVIDAD ECONÓMICA ANTERIOR. HOMBRES, COMUNIDAD DE MADRID"/>
    <hyperlink ref="B60:C60" location="'6.4'!A1" display="6.4 DEMANDANTES DE EMPLEO Y PARADOS REGISTRADOS CON TIEMPO ININTERRMUPIDO DE INSCRIPCIÓN DE UN AÑO O MÁS POR GRUPO DE EDAD Y SEXO. COMUNIDAD DE MADRID"/>
    <hyperlink ref="B61:C61" location="'6.5'!A1" display="6.5 DEMANDANTES DE EMPLEO Y PARADOS REGISTRADOS CON TIEMPO ININTERRMUPIDO DE INSCRIPCIÓN DE UN AÑO O MÁS POR SEXO Y NIVEL DE ESTUDIOS. COMUNIDAD DE MADRID"/>
    <hyperlink ref="B65:C65" location="'7.1'!A1" display="7.1 DEMANDANTES INSCRITOS NO PARADOS POR MOTIVO DE NO PERTENENCIA AL PARO POR SEXO. COMUNIDAD DE MADRID"/>
    <hyperlink ref="B69:C69" location="'8.1'!A1" display="8.1 PARADOS REGISTRADOS POR GRUPO DE EDAD Y TIEMPO ININTERRUMPIDO DE INSCRIPCIÓN SEGÚN NIVEL DE ESTUDIOS. COMUNIDAD DE MADRID"/>
    <hyperlink ref="B70:C70" location="'8.2'!A1" display="8.2 PARADOS REGISTRADOS POR GRUPO DE EDAD Y ACTIVIDAD ECONÓMICA ANTERIOR SEGÚN NIVEL DE ESTUDIOS. COMUNIDAD DE MADRID"/>
    <hyperlink ref="B74" location="'10.1'!A1" display="10.1 SERIES: PARO REGISTRADO, COMUNIDAD DE MADRID Y ESPAÑA"/>
    <hyperlink ref="B85" location="'10.1'!A1" display="10.1 PARO REGISTRADO POR COMUNIDADES AUTÓNOMAS Y SEXO"/>
    <hyperlink ref="B76" location="'10.3'!A1" display="10.3 SERIES: PARO REGISTRADO. HOMBRES. COMUNIDAD DE MADRID Y ESPAÑA"/>
    <hyperlink ref="B77:C77" location="'9.4'!A1" display="9.4 SERIES: PARO REGISTRADO. SECTOR SERVICIOS. COMUNIDAD DE MADRID Y ESPAÑA"/>
    <hyperlink ref="B78:C78" location="'9.5'!A1" display="9.5 SERIES: PARO REGISTRADO. SECTOR CONSTRUCCIÓN. COMUNIDAD DE MADRID Y ESPAÑA"/>
    <hyperlink ref="B79:C79" location="'9.6'!A1" display="9.6 SERIES: PARO REGISTRADO. SECTOR INDUSTRIA. COMUNIDAD DE MADRID Y ESPAÑA"/>
    <hyperlink ref="B80" location="'10.7'!A1" display="10.7 SERIES: PARO REGISTRADO. SECTOR PERSONAS SIN EMPLEO ANTERIOR. COMUNIDAD DE MADRID Y ESPAÑA"/>
    <hyperlink ref="B74:C74" location="'9.1'!A1" display="9.1 SERIES: PARO REGISTRADO. COMUNIDAD DE MADRID Y ESPAÑA"/>
    <hyperlink ref="B75:C75" location="'9.2'!A1" display="9.2 SERIES: PARO REGISTRADO. MUJERES. COMUNIDAD DE MADRID Y ESPAÑA"/>
    <hyperlink ref="B76:C76" location="'9.3'!A1" display="9.3 SERIES: PARO REGISTRADO. HOMBRES. COMUNIDAD DE MADRID Y ESPAÑA"/>
    <hyperlink ref="B80:C80" location="'9.7'!A1" display="9.7 SERIES: PARO REGISTRADO. SECTOR PERSONAS SIN EMPLEO ANTERIOR. COMUNIDAD DE MADRID Y ESPAÑA"/>
    <hyperlink ref="B81:C81" location="'9.8'!A1" display="9.8 SERIES: PARO REGISTRADO. SECTOR AGRICULTURA. COMUNIDAD DE MADRID Y ESPAÑA"/>
  </hyperlinks>
  <pageMargins left="0.51181102362204722" right="0.51181102362204722" top="0.55118110236220474" bottom="0.55118110236220474" header="0.31496062992125984" footer="0.31496062992125984"/>
  <pageSetup paperSize="9" scale="95" orientation="portrait" r:id="rId1"/>
  <rowBreaks count="2" manualBreakCount="2">
    <brk id="34" max="2" man="1"/>
    <brk id="66" max="2"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dimension ref="A1:K49"/>
  <sheetViews>
    <sheetView zoomScaleNormal="100" zoomScaleSheetLayoutView="100" workbookViewId="0"/>
  </sheetViews>
  <sheetFormatPr baseColWidth="10" defaultColWidth="9.140625" defaultRowHeight="15" x14ac:dyDescent="0.2"/>
  <cols>
    <col min="1" max="1" width="23.140625" style="27" customWidth="1"/>
    <col min="2" max="2" width="7.42578125" style="27" customWidth="1"/>
    <col min="3" max="3" width="7.85546875" style="27" customWidth="1"/>
    <col min="4" max="4" width="5" style="27" customWidth="1"/>
    <col min="5" max="5" width="9.7109375" style="27" customWidth="1"/>
    <col min="6" max="6" width="5" style="27" customWidth="1"/>
    <col min="7" max="8" width="7.85546875" style="27" customWidth="1"/>
    <col min="9" max="9" width="5" style="27" customWidth="1"/>
    <col min="10" max="10" width="7.85546875" style="27" customWidth="1"/>
    <col min="11" max="11" width="5" style="27" customWidth="1"/>
    <col min="12" max="226" width="9.140625" style="27"/>
    <col min="227" max="227" width="0.42578125" style="27" customWidth="1"/>
    <col min="228" max="228" width="12.140625" style="27" customWidth="1"/>
    <col min="229" max="229" width="9.85546875" style="27" customWidth="1"/>
    <col min="230" max="231" width="10" style="27" customWidth="1"/>
    <col min="232" max="237" width="9.28515625" style="27" customWidth="1"/>
    <col min="238" max="482" width="9.140625" style="27"/>
    <col min="483" max="483" width="0.42578125" style="27" customWidth="1"/>
    <col min="484" max="484" width="12.140625" style="27" customWidth="1"/>
    <col min="485" max="485" width="9.85546875" style="27" customWidth="1"/>
    <col min="486" max="487" width="10" style="27" customWidth="1"/>
    <col min="488" max="493" width="9.28515625" style="27" customWidth="1"/>
    <col min="494" max="738" width="9.140625" style="27"/>
    <col min="739" max="739" width="0.42578125" style="27" customWidth="1"/>
    <col min="740" max="740" width="12.140625" style="27" customWidth="1"/>
    <col min="741" max="741" width="9.85546875" style="27" customWidth="1"/>
    <col min="742" max="743" width="10" style="27" customWidth="1"/>
    <col min="744" max="749" width="9.28515625" style="27" customWidth="1"/>
    <col min="750" max="994" width="9.140625" style="27"/>
    <col min="995" max="995" width="0.42578125" style="27" customWidth="1"/>
    <col min="996" max="996" width="12.140625" style="27" customWidth="1"/>
    <col min="997" max="997" width="9.85546875" style="27" customWidth="1"/>
    <col min="998" max="999" width="10" style="27" customWidth="1"/>
    <col min="1000" max="1005" width="9.28515625" style="27" customWidth="1"/>
    <col min="1006" max="1250" width="9.140625" style="27"/>
    <col min="1251" max="1251" width="0.42578125" style="27" customWidth="1"/>
    <col min="1252" max="1252" width="12.140625" style="27" customWidth="1"/>
    <col min="1253" max="1253" width="9.85546875" style="27" customWidth="1"/>
    <col min="1254" max="1255" width="10" style="27" customWidth="1"/>
    <col min="1256" max="1261" width="9.28515625" style="27" customWidth="1"/>
    <col min="1262" max="1506" width="9.140625" style="27"/>
    <col min="1507" max="1507" width="0.42578125" style="27" customWidth="1"/>
    <col min="1508" max="1508" width="12.140625" style="27" customWidth="1"/>
    <col min="1509" max="1509" width="9.85546875" style="27" customWidth="1"/>
    <col min="1510" max="1511" width="10" style="27" customWidth="1"/>
    <col min="1512" max="1517" width="9.28515625" style="27" customWidth="1"/>
    <col min="1518" max="1762" width="9.140625" style="27"/>
    <col min="1763" max="1763" width="0.42578125" style="27" customWidth="1"/>
    <col min="1764" max="1764" width="12.140625" style="27" customWidth="1"/>
    <col min="1765" max="1765" width="9.85546875" style="27" customWidth="1"/>
    <col min="1766" max="1767" width="10" style="27" customWidth="1"/>
    <col min="1768" max="1773" width="9.28515625" style="27" customWidth="1"/>
    <col min="1774" max="2018" width="9.140625" style="27"/>
    <col min="2019" max="2019" width="0.42578125" style="27" customWidth="1"/>
    <col min="2020" max="2020" width="12.140625" style="27" customWidth="1"/>
    <col min="2021" max="2021" width="9.85546875" style="27" customWidth="1"/>
    <col min="2022" max="2023" width="10" style="27" customWidth="1"/>
    <col min="2024" max="2029" width="9.28515625" style="27" customWidth="1"/>
    <col min="2030" max="2274" width="9.140625" style="27"/>
    <col min="2275" max="2275" width="0.42578125" style="27" customWidth="1"/>
    <col min="2276" max="2276" width="12.140625" style="27" customWidth="1"/>
    <col min="2277" max="2277" width="9.85546875" style="27" customWidth="1"/>
    <col min="2278" max="2279" width="10" style="27" customWidth="1"/>
    <col min="2280" max="2285" width="9.28515625" style="27" customWidth="1"/>
    <col min="2286" max="2530" width="9.140625" style="27"/>
    <col min="2531" max="2531" width="0.42578125" style="27" customWidth="1"/>
    <col min="2532" max="2532" width="12.140625" style="27" customWidth="1"/>
    <col min="2533" max="2533" width="9.85546875" style="27" customWidth="1"/>
    <col min="2534" max="2535" width="10" style="27" customWidth="1"/>
    <col min="2536" max="2541" width="9.28515625" style="27" customWidth="1"/>
    <col min="2542" max="2786" width="9.140625" style="27"/>
    <col min="2787" max="2787" width="0.42578125" style="27" customWidth="1"/>
    <col min="2788" max="2788" width="12.140625" style="27" customWidth="1"/>
    <col min="2789" max="2789" width="9.85546875" style="27" customWidth="1"/>
    <col min="2790" max="2791" width="10" style="27" customWidth="1"/>
    <col min="2792" max="2797" width="9.28515625" style="27" customWidth="1"/>
    <col min="2798" max="3042" width="9.140625" style="27"/>
    <col min="3043" max="3043" width="0.42578125" style="27" customWidth="1"/>
    <col min="3044" max="3044" width="12.140625" style="27" customWidth="1"/>
    <col min="3045" max="3045" width="9.85546875" style="27" customWidth="1"/>
    <col min="3046" max="3047" width="10" style="27" customWidth="1"/>
    <col min="3048" max="3053" width="9.28515625" style="27" customWidth="1"/>
    <col min="3054" max="3298" width="9.140625" style="27"/>
    <col min="3299" max="3299" width="0.42578125" style="27" customWidth="1"/>
    <col min="3300" max="3300" width="12.140625" style="27" customWidth="1"/>
    <col min="3301" max="3301" width="9.85546875" style="27" customWidth="1"/>
    <col min="3302" max="3303" width="10" style="27" customWidth="1"/>
    <col min="3304" max="3309" width="9.28515625" style="27" customWidth="1"/>
    <col min="3310" max="3554" width="9.140625" style="27"/>
    <col min="3555" max="3555" width="0.42578125" style="27" customWidth="1"/>
    <col min="3556" max="3556" width="12.140625" style="27" customWidth="1"/>
    <col min="3557" max="3557" width="9.85546875" style="27" customWidth="1"/>
    <col min="3558" max="3559" width="10" style="27" customWidth="1"/>
    <col min="3560" max="3565" width="9.28515625" style="27" customWidth="1"/>
    <col min="3566" max="3810" width="9.140625" style="27"/>
    <col min="3811" max="3811" width="0.42578125" style="27" customWidth="1"/>
    <col min="3812" max="3812" width="12.140625" style="27" customWidth="1"/>
    <col min="3813" max="3813" width="9.85546875" style="27" customWidth="1"/>
    <col min="3814" max="3815" width="10" style="27" customWidth="1"/>
    <col min="3816" max="3821" width="9.28515625" style="27" customWidth="1"/>
    <col min="3822" max="4066" width="9.140625" style="27"/>
    <col min="4067" max="4067" width="0.42578125" style="27" customWidth="1"/>
    <col min="4068" max="4068" width="12.140625" style="27" customWidth="1"/>
    <col min="4069" max="4069" width="9.85546875" style="27" customWidth="1"/>
    <col min="4070" max="4071" width="10" style="27" customWidth="1"/>
    <col min="4072" max="4077" width="9.28515625" style="27" customWidth="1"/>
    <col min="4078" max="4322" width="9.140625" style="27"/>
    <col min="4323" max="4323" width="0.42578125" style="27" customWidth="1"/>
    <col min="4324" max="4324" width="12.140625" style="27" customWidth="1"/>
    <col min="4325" max="4325" width="9.85546875" style="27" customWidth="1"/>
    <col min="4326" max="4327" width="10" style="27" customWidth="1"/>
    <col min="4328" max="4333" width="9.28515625" style="27" customWidth="1"/>
    <col min="4334" max="4578" width="9.140625" style="27"/>
    <col min="4579" max="4579" width="0.42578125" style="27" customWidth="1"/>
    <col min="4580" max="4580" width="12.140625" style="27" customWidth="1"/>
    <col min="4581" max="4581" width="9.85546875" style="27" customWidth="1"/>
    <col min="4582" max="4583" width="10" style="27" customWidth="1"/>
    <col min="4584" max="4589" width="9.28515625" style="27" customWidth="1"/>
    <col min="4590" max="4834" width="9.140625" style="27"/>
    <col min="4835" max="4835" width="0.42578125" style="27" customWidth="1"/>
    <col min="4836" max="4836" width="12.140625" style="27" customWidth="1"/>
    <col min="4837" max="4837" width="9.85546875" style="27" customWidth="1"/>
    <col min="4838" max="4839" width="10" style="27" customWidth="1"/>
    <col min="4840" max="4845" width="9.28515625" style="27" customWidth="1"/>
    <col min="4846" max="5090" width="9.140625" style="27"/>
    <col min="5091" max="5091" width="0.42578125" style="27" customWidth="1"/>
    <col min="5092" max="5092" width="12.140625" style="27" customWidth="1"/>
    <col min="5093" max="5093" width="9.85546875" style="27" customWidth="1"/>
    <col min="5094" max="5095" width="10" style="27" customWidth="1"/>
    <col min="5096" max="5101" width="9.28515625" style="27" customWidth="1"/>
    <col min="5102" max="5346" width="9.140625" style="27"/>
    <col min="5347" max="5347" width="0.42578125" style="27" customWidth="1"/>
    <col min="5348" max="5348" width="12.140625" style="27" customWidth="1"/>
    <col min="5349" max="5349" width="9.85546875" style="27" customWidth="1"/>
    <col min="5350" max="5351" width="10" style="27" customWidth="1"/>
    <col min="5352" max="5357" width="9.28515625" style="27" customWidth="1"/>
    <col min="5358" max="5602" width="9.140625" style="27"/>
    <col min="5603" max="5603" width="0.42578125" style="27" customWidth="1"/>
    <col min="5604" max="5604" width="12.140625" style="27" customWidth="1"/>
    <col min="5605" max="5605" width="9.85546875" style="27" customWidth="1"/>
    <col min="5606" max="5607" width="10" style="27" customWidth="1"/>
    <col min="5608" max="5613" width="9.28515625" style="27" customWidth="1"/>
    <col min="5614" max="5858" width="9.140625" style="27"/>
    <col min="5859" max="5859" width="0.42578125" style="27" customWidth="1"/>
    <col min="5860" max="5860" width="12.140625" style="27" customWidth="1"/>
    <col min="5861" max="5861" width="9.85546875" style="27" customWidth="1"/>
    <col min="5862" max="5863" width="10" style="27" customWidth="1"/>
    <col min="5864" max="5869" width="9.28515625" style="27" customWidth="1"/>
    <col min="5870" max="6114" width="9.140625" style="27"/>
    <col min="6115" max="6115" width="0.42578125" style="27" customWidth="1"/>
    <col min="6116" max="6116" width="12.140625" style="27" customWidth="1"/>
    <col min="6117" max="6117" width="9.85546875" style="27" customWidth="1"/>
    <col min="6118" max="6119" width="10" style="27" customWidth="1"/>
    <col min="6120" max="6125" width="9.28515625" style="27" customWidth="1"/>
    <col min="6126" max="6370" width="9.140625" style="27"/>
    <col min="6371" max="6371" width="0.42578125" style="27" customWidth="1"/>
    <col min="6372" max="6372" width="12.140625" style="27" customWidth="1"/>
    <col min="6373" max="6373" width="9.85546875" style="27" customWidth="1"/>
    <col min="6374" max="6375" width="10" style="27" customWidth="1"/>
    <col min="6376" max="6381" width="9.28515625" style="27" customWidth="1"/>
    <col min="6382" max="6626" width="9.140625" style="27"/>
    <col min="6627" max="6627" width="0.42578125" style="27" customWidth="1"/>
    <col min="6628" max="6628" width="12.140625" style="27" customWidth="1"/>
    <col min="6629" max="6629" width="9.85546875" style="27" customWidth="1"/>
    <col min="6630" max="6631" width="10" style="27" customWidth="1"/>
    <col min="6632" max="6637" width="9.28515625" style="27" customWidth="1"/>
    <col min="6638" max="6882" width="9.140625" style="27"/>
    <col min="6883" max="6883" width="0.42578125" style="27" customWidth="1"/>
    <col min="6884" max="6884" width="12.140625" style="27" customWidth="1"/>
    <col min="6885" max="6885" width="9.85546875" style="27" customWidth="1"/>
    <col min="6886" max="6887" width="10" style="27" customWidth="1"/>
    <col min="6888" max="6893" width="9.28515625" style="27" customWidth="1"/>
    <col min="6894" max="7138" width="9.140625" style="27"/>
    <col min="7139" max="7139" width="0.42578125" style="27" customWidth="1"/>
    <col min="7140" max="7140" width="12.140625" style="27" customWidth="1"/>
    <col min="7141" max="7141" width="9.85546875" style="27" customWidth="1"/>
    <col min="7142" max="7143" width="10" style="27" customWidth="1"/>
    <col min="7144" max="7149" width="9.28515625" style="27" customWidth="1"/>
    <col min="7150" max="7394" width="9.140625" style="27"/>
    <col min="7395" max="7395" width="0.42578125" style="27" customWidth="1"/>
    <col min="7396" max="7396" width="12.140625" style="27" customWidth="1"/>
    <col min="7397" max="7397" width="9.85546875" style="27" customWidth="1"/>
    <col min="7398" max="7399" width="10" style="27" customWidth="1"/>
    <col min="7400" max="7405" width="9.28515625" style="27" customWidth="1"/>
    <col min="7406" max="7650" width="9.140625" style="27"/>
    <col min="7651" max="7651" width="0.42578125" style="27" customWidth="1"/>
    <col min="7652" max="7652" width="12.140625" style="27" customWidth="1"/>
    <col min="7653" max="7653" width="9.85546875" style="27" customWidth="1"/>
    <col min="7654" max="7655" width="10" style="27" customWidth="1"/>
    <col min="7656" max="7661" width="9.28515625" style="27" customWidth="1"/>
    <col min="7662" max="7906" width="9.140625" style="27"/>
    <col min="7907" max="7907" width="0.42578125" style="27" customWidth="1"/>
    <col min="7908" max="7908" width="12.140625" style="27" customWidth="1"/>
    <col min="7909" max="7909" width="9.85546875" style="27" customWidth="1"/>
    <col min="7910" max="7911" width="10" style="27" customWidth="1"/>
    <col min="7912" max="7917" width="9.28515625" style="27" customWidth="1"/>
    <col min="7918" max="8162" width="9.140625" style="27"/>
    <col min="8163" max="8163" width="0.42578125" style="27" customWidth="1"/>
    <col min="8164" max="8164" width="12.140625" style="27" customWidth="1"/>
    <col min="8165" max="8165" width="9.85546875" style="27" customWidth="1"/>
    <col min="8166" max="8167" width="10" style="27" customWidth="1"/>
    <col min="8168" max="8173" width="9.28515625" style="27" customWidth="1"/>
    <col min="8174" max="8418" width="9.140625" style="27"/>
    <col min="8419" max="8419" width="0.42578125" style="27" customWidth="1"/>
    <col min="8420" max="8420" width="12.140625" style="27" customWidth="1"/>
    <col min="8421" max="8421" width="9.85546875" style="27" customWidth="1"/>
    <col min="8422" max="8423" width="10" style="27" customWidth="1"/>
    <col min="8424" max="8429" width="9.28515625" style="27" customWidth="1"/>
    <col min="8430" max="8674" width="9.140625" style="27"/>
    <col min="8675" max="8675" width="0.42578125" style="27" customWidth="1"/>
    <col min="8676" max="8676" width="12.140625" style="27" customWidth="1"/>
    <col min="8677" max="8677" width="9.85546875" style="27" customWidth="1"/>
    <col min="8678" max="8679" width="10" style="27" customWidth="1"/>
    <col min="8680" max="8685" width="9.28515625" style="27" customWidth="1"/>
    <col min="8686" max="8930" width="9.140625" style="27"/>
    <col min="8931" max="8931" width="0.42578125" style="27" customWidth="1"/>
    <col min="8932" max="8932" width="12.140625" style="27" customWidth="1"/>
    <col min="8933" max="8933" width="9.85546875" style="27" customWidth="1"/>
    <col min="8934" max="8935" width="10" style="27" customWidth="1"/>
    <col min="8936" max="8941" width="9.28515625" style="27" customWidth="1"/>
    <col min="8942" max="9186" width="9.140625" style="27"/>
    <col min="9187" max="9187" width="0.42578125" style="27" customWidth="1"/>
    <col min="9188" max="9188" width="12.140625" style="27" customWidth="1"/>
    <col min="9189" max="9189" width="9.85546875" style="27" customWidth="1"/>
    <col min="9190" max="9191" width="10" style="27" customWidth="1"/>
    <col min="9192" max="9197" width="9.28515625" style="27" customWidth="1"/>
    <col min="9198" max="9442" width="9.140625" style="27"/>
    <col min="9443" max="9443" width="0.42578125" style="27" customWidth="1"/>
    <col min="9444" max="9444" width="12.140625" style="27" customWidth="1"/>
    <col min="9445" max="9445" width="9.85546875" style="27" customWidth="1"/>
    <col min="9446" max="9447" width="10" style="27" customWidth="1"/>
    <col min="9448" max="9453" width="9.28515625" style="27" customWidth="1"/>
    <col min="9454" max="9698" width="9.140625" style="27"/>
    <col min="9699" max="9699" width="0.42578125" style="27" customWidth="1"/>
    <col min="9700" max="9700" width="12.140625" style="27" customWidth="1"/>
    <col min="9701" max="9701" width="9.85546875" style="27" customWidth="1"/>
    <col min="9702" max="9703" width="10" style="27" customWidth="1"/>
    <col min="9704" max="9709" width="9.28515625" style="27" customWidth="1"/>
    <col min="9710" max="9954" width="9.140625" style="27"/>
    <col min="9955" max="9955" width="0.42578125" style="27" customWidth="1"/>
    <col min="9956" max="9956" width="12.140625" style="27" customWidth="1"/>
    <col min="9957" max="9957" width="9.85546875" style="27" customWidth="1"/>
    <col min="9958" max="9959" width="10" style="27" customWidth="1"/>
    <col min="9960" max="9965" width="9.28515625" style="27" customWidth="1"/>
    <col min="9966" max="10210" width="9.140625" style="27"/>
    <col min="10211" max="10211" width="0.42578125" style="27" customWidth="1"/>
    <col min="10212" max="10212" width="12.140625" style="27" customWidth="1"/>
    <col min="10213" max="10213" width="9.85546875" style="27" customWidth="1"/>
    <col min="10214" max="10215" width="10" style="27" customWidth="1"/>
    <col min="10216" max="10221" width="9.28515625" style="27" customWidth="1"/>
    <col min="10222" max="10466" width="9.140625" style="27"/>
    <col min="10467" max="10467" width="0.42578125" style="27" customWidth="1"/>
    <col min="10468" max="10468" width="12.140625" style="27" customWidth="1"/>
    <col min="10469" max="10469" width="9.85546875" style="27" customWidth="1"/>
    <col min="10470" max="10471" width="10" style="27" customWidth="1"/>
    <col min="10472" max="10477" width="9.28515625" style="27" customWidth="1"/>
    <col min="10478" max="10722" width="9.140625" style="27"/>
    <col min="10723" max="10723" width="0.42578125" style="27" customWidth="1"/>
    <col min="10724" max="10724" width="12.140625" style="27" customWidth="1"/>
    <col min="10725" max="10725" width="9.85546875" style="27" customWidth="1"/>
    <col min="10726" max="10727" width="10" style="27" customWidth="1"/>
    <col min="10728" max="10733" width="9.28515625" style="27" customWidth="1"/>
    <col min="10734" max="10978" width="9.140625" style="27"/>
    <col min="10979" max="10979" width="0.42578125" style="27" customWidth="1"/>
    <col min="10980" max="10980" width="12.140625" style="27" customWidth="1"/>
    <col min="10981" max="10981" width="9.85546875" style="27" customWidth="1"/>
    <col min="10982" max="10983" width="10" style="27" customWidth="1"/>
    <col min="10984" max="10989" width="9.28515625" style="27" customWidth="1"/>
    <col min="10990" max="11234" width="9.140625" style="27"/>
    <col min="11235" max="11235" width="0.42578125" style="27" customWidth="1"/>
    <col min="11236" max="11236" width="12.140625" style="27" customWidth="1"/>
    <col min="11237" max="11237" width="9.85546875" style="27" customWidth="1"/>
    <col min="11238" max="11239" width="10" style="27" customWidth="1"/>
    <col min="11240" max="11245" width="9.28515625" style="27" customWidth="1"/>
    <col min="11246" max="11490" width="9.140625" style="27"/>
    <col min="11491" max="11491" width="0.42578125" style="27" customWidth="1"/>
    <col min="11492" max="11492" width="12.140625" style="27" customWidth="1"/>
    <col min="11493" max="11493" width="9.85546875" style="27" customWidth="1"/>
    <col min="11494" max="11495" width="10" style="27" customWidth="1"/>
    <col min="11496" max="11501" width="9.28515625" style="27" customWidth="1"/>
    <col min="11502" max="11746" width="9.140625" style="27"/>
    <col min="11747" max="11747" width="0.42578125" style="27" customWidth="1"/>
    <col min="11748" max="11748" width="12.140625" style="27" customWidth="1"/>
    <col min="11749" max="11749" width="9.85546875" style="27" customWidth="1"/>
    <col min="11750" max="11751" width="10" style="27" customWidth="1"/>
    <col min="11752" max="11757" width="9.28515625" style="27" customWidth="1"/>
    <col min="11758" max="12002" width="9.140625" style="27"/>
    <col min="12003" max="12003" width="0.42578125" style="27" customWidth="1"/>
    <col min="12004" max="12004" width="12.140625" style="27" customWidth="1"/>
    <col min="12005" max="12005" width="9.85546875" style="27" customWidth="1"/>
    <col min="12006" max="12007" width="10" style="27" customWidth="1"/>
    <col min="12008" max="12013" width="9.28515625" style="27" customWidth="1"/>
    <col min="12014" max="12258" width="9.140625" style="27"/>
    <col min="12259" max="12259" width="0.42578125" style="27" customWidth="1"/>
    <col min="12260" max="12260" width="12.140625" style="27" customWidth="1"/>
    <col min="12261" max="12261" width="9.85546875" style="27" customWidth="1"/>
    <col min="12262" max="12263" width="10" style="27" customWidth="1"/>
    <col min="12264" max="12269" width="9.28515625" style="27" customWidth="1"/>
    <col min="12270" max="12514" width="9.140625" style="27"/>
    <col min="12515" max="12515" width="0.42578125" style="27" customWidth="1"/>
    <col min="12516" max="12516" width="12.140625" style="27" customWidth="1"/>
    <col min="12517" max="12517" width="9.85546875" style="27" customWidth="1"/>
    <col min="12518" max="12519" width="10" style="27" customWidth="1"/>
    <col min="12520" max="12525" width="9.28515625" style="27" customWidth="1"/>
    <col min="12526" max="12770" width="9.140625" style="27"/>
    <col min="12771" max="12771" width="0.42578125" style="27" customWidth="1"/>
    <col min="12772" max="12772" width="12.140625" style="27" customWidth="1"/>
    <col min="12773" max="12773" width="9.85546875" style="27" customWidth="1"/>
    <col min="12774" max="12775" width="10" style="27" customWidth="1"/>
    <col min="12776" max="12781" width="9.28515625" style="27" customWidth="1"/>
    <col min="12782" max="13026" width="9.140625" style="27"/>
    <col min="13027" max="13027" width="0.42578125" style="27" customWidth="1"/>
    <col min="13028" max="13028" width="12.140625" style="27" customWidth="1"/>
    <col min="13029" max="13029" width="9.85546875" style="27" customWidth="1"/>
    <col min="13030" max="13031" width="10" style="27" customWidth="1"/>
    <col min="13032" max="13037" width="9.28515625" style="27" customWidth="1"/>
    <col min="13038" max="13282" width="9.140625" style="27"/>
    <col min="13283" max="13283" width="0.42578125" style="27" customWidth="1"/>
    <col min="13284" max="13284" width="12.140625" style="27" customWidth="1"/>
    <col min="13285" max="13285" width="9.85546875" style="27" customWidth="1"/>
    <col min="13286" max="13287" width="10" style="27" customWidth="1"/>
    <col min="13288" max="13293" width="9.28515625" style="27" customWidth="1"/>
    <col min="13294" max="13538" width="9.140625" style="27"/>
    <col min="13539" max="13539" width="0.42578125" style="27" customWidth="1"/>
    <col min="13540" max="13540" width="12.140625" style="27" customWidth="1"/>
    <col min="13541" max="13541" width="9.85546875" style="27" customWidth="1"/>
    <col min="13542" max="13543" width="10" style="27" customWidth="1"/>
    <col min="13544" max="13549" width="9.28515625" style="27" customWidth="1"/>
    <col min="13550" max="13794" width="9.140625" style="27"/>
    <col min="13795" max="13795" width="0.42578125" style="27" customWidth="1"/>
    <col min="13796" max="13796" width="12.140625" style="27" customWidth="1"/>
    <col min="13797" max="13797" width="9.85546875" style="27" customWidth="1"/>
    <col min="13798" max="13799" width="10" style="27" customWidth="1"/>
    <col min="13800" max="13805" width="9.28515625" style="27" customWidth="1"/>
    <col min="13806" max="14050" width="9.140625" style="27"/>
    <col min="14051" max="14051" width="0.42578125" style="27" customWidth="1"/>
    <col min="14052" max="14052" width="12.140625" style="27" customWidth="1"/>
    <col min="14053" max="14053" width="9.85546875" style="27" customWidth="1"/>
    <col min="14054" max="14055" width="10" style="27" customWidth="1"/>
    <col min="14056" max="14061" width="9.28515625" style="27" customWidth="1"/>
    <col min="14062" max="14306" width="9.140625" style="27"/>
    <col min="14307" max="14307" width="0.42578125" style="27" customWidth="1"/>
    <col min="14308" max="14308" width="12.140625" style="27" customWidth="1"/>
    <col min="14309" max="14309" width="9.85546875" style="27" customWidth="1"/>
    <col min="14310" max="14311" width="10" style="27" customWidth="1"/>
    <col min="14312" max="14317" width="9.28515625" style="27" customWidth="1"/>
    <col min="14318" max="14562" width="9.140625" style="27"/>
    <col min="14563" max="14563" width="0.42578125" style="27" customWidth="1"/>
    <col min="14564" max="14564" width="12.140625" style="27" customWidth="1"/>
    <col min="14565" max="14565" width="9.85546875" style="27" customWidth="1"/>
    <col min="14566" max="14567" width="10" style="27" customWidth="1"/>
    <col min="14568" max="14573" width="9.28515625" style="27" customWidth="1"/>
    <col min="14574" max="14818" width="9.140625" style="27"/>
    <col min="14819" max="14819" width="0.42578125" style="27" customWidth="1"/>
    <col min="14820" max="14820" width="12.140625" style="27" customWidth="1"/>
    <col min="14821" max="14821" width="9.85546875" style="27" customWidth="1"/>
    <col min="14822" max="14823" width="10" style="27" customWidth="1"/>
    <col min="14824" max="14829" width="9.28515625" style="27" customWidth="1"/>
    <col min="14830" max="15074" width="9.140625" style="27"/>
    <col min="15075" max="15075" width="0.42578125" style="27" customWidth="1"/>
    <col min="15076" max="15076" width="12.140625" style="27" customWidth="1"/>
    <col min="15077" max="15077" width="9.85546875" style="27" customWidth="1"/>
    <col min="15078" max="15079" width="10" style="27" customWidth="1"/>
    <col min="15080" max="15085" width="9.28515625" style="27" customWidth="1"/>
    <col min="15086" max="15330" width="9.140625" style="27"/>
    <col min="15331" max="15331" width="0.42578125" style="27" customWidth="1"/>
    <col min="15332" max="15332" width="12.140625" style="27" customWidth="1"/>
    <col min="15333" max="15333" width="9.85546875" style="27" customWidth="1"/>
    <col min="15334" max="15335" width="10" style="27" customWidth="1"/>
    <col min="15336" max="15341" width="9.28515625" style="27" customWidth="1"/>
    <col min="15342" max="15586" width="9.140625" style="27"/>
    <col min="15587" max="15587" width="0.42578125" style="27" customWidth="1"/>
    <col min="15588" max="15588" width="12.140625" style="27" customWidth="1"/>
    <col min="15589" max="15589" width="9.85546875" style="27" customWidth="1"/>
    <col min="15590" max="15591" width="10" style="27" customWidth="1"/>
    <col min="15592" max="15597" width="9.28515625" style="27" customWidth="1"/>
    <col min="15598" max="15842" width="9.140625" style="27"/>
    <col min="15843" max="15843" width="0.42578125" style="27" customWidth="1"/>
    <col min="15844" max="15844" width="12.140625" style="27" customWidth="1"/>
    <col min="15845" max="15845" width="9.85546875" style="27" customWidth="1"/>
    <col min="15846" max="15847" width="10" style="27" customWidth="1"/>
    <col min="15848" max="15853" width="9.28515625" style="27" customWidth="1"/>
    <col min="15854" max="16098" width="9.140625" style="27"/>
    <col min="16099" max="16099" width="0.42578125" style="27" customWidth="1"/>
    <col min="16100" max="16100" width="12.140625" style="27" customWidth="1"/>
    <col min="16101" max="16101" width="9.85546875" style="27" customWidth="1"/>
    <col min="16102" max="16103" width="10" style="27" customWidth="1"/>
    <col min="16104" max="16109" width="9.28515625" style="27" customWidth="1"/>
    <col min="16110" max="16384" width="9.140625" style="27"/>
  </cols>
  <sheetData>
    <row r="1" spans="1:11" x14ac:dyDescent="0.2">
      <c r="H1" s="28"/>
    </row>
    <row r="2" spans="1:11" ht="18" customHeight="1" x14ac:dyDescent="0.25">
      <c r="H2" s="29" t="s">
        <v>61</v>
      </c>
      <c r="I2" s="121"/>
    </row>
    <row r="3" spans="1:11" ht="18.75" customHeight="1" x14ac:dyDescent="0.2"/>
    <row r="4" spans="1:11" ht="18.75" customHeight="1" x14ac:dyDescent="0.25">
      <c r="H4" s="30"/>
      <c r="K4" s="2" t="s">
        <v>651</v>
      </c>
    </row>
    <row r="5" spans="1:11" s="32" customFormat="1" ht="64.5" customHeight="1" x14ac:dyDescent="0.25">
      <c r="A5" s="104" t="s">
        <v>177</v>
      </c>
      <c r="B5" s="104"/>
      <c r="C5" s="104"/>
      <c r="D5" s="104"/>
      <c r="E5" s="104"/>
      <c r="F5" s="104"/>
      <c r="G5" s="27"/>
      <c r="H5" s="27"/>
      <c r="I5" s="27"/>
      <c r="J5" s="27"/>
      <c r="K5" s="27"/>
    </row>
    <row r="6" spans="1:11" s="32" customFormat="1" ht="16.5" customHeight="1" x14ac:dyDescent="0.2">
      <c r="A6" s="105"/>
      <c r="B6" s="34" t="s">
        <v>149</v>
      </c>
      <c r="C6" s="35"/>
      <c r="D6" s="35"/>
      <c r="E6" s="35"/>
      <c r="F6" s="36"/>
      <c r="G6" s="34" t="s">
        <v>150</v>
      </c>
      <c r="H6" s="35"/>
      <c r="I6" s="35"/>
      <c r="J6" s="35"/>
      <c r="K6" s="36"/>
    </row>
    <row r="7" spans="1:11" s="32" customFormat="1" ht="25.5" customHeight="1" x14ac:dyDescent="0.2">
      <c r="A7" s="105"/>
      <c r="B7" s="38" t="s">
        <v>65</v>
      </c>
      <c r="C7" s="39" t="s">
        <v>66</v>
      </c>
      <c r="D7" s="39"/>
      <c r="E7" s="39" t="s">
        <v>67</v>
      </c>
      <c r="F7" s="39"/>
      <c r="G7" s="38" t="s">
        <v>65</v>
      </c>
      <c r="H7" s="39" t="s">
        <v>66</v>
      </c>
      <c r="I7" s="39"/>
      <c r="J7" s="39" t="s">
        <v>67</v>
      </c>
      <c r="K7" s="39"/>
    </row>
    <row r="8" spans="1:11" s="32" customFormat="1" ht="15" customHeight="1" x14ac:dyDescent="0.2">
      <c r="A8" s="106"/>
      <c r="B8" s="38"/>
      <c r="C8" s="40" t="s">
        <v>151</v>
      </c>
      <c r="D8" s="41" t="s">
        <v>69</v>
      </c>
      <c r="E8" s="40" t="s">
        <v>151</v>
      </c>
      <c r="F8" s="41" t="s">
        <v>69</v>
      </c>
      <c r="G8" s="38"/>
      <c r="H8" s="40" t="s">
        <v>151</v>
      </c>
      <c r="I8" s="41" t="s">
        <v>69</v>
      </c>
      <c r="J8" s="40" t="s">
        <v>151</v>
      </c>
      <c r="K8" s="41" t="s">
        <v>69</v>
      </c>
    </row>
    <row r="9" spans="1:11" s="32" customFormat="1" ht="3" customHeight="1" x14ac:dyDescent="0.2">
      <c r="A9" s="42"/>
      <c r="B9" s="42"/>
      <c r="C9" s="42"/>
      <c r="D9" s="42"/>
      <c r="G9" s="42"/>
      <c r="H9" s="42"/>
      <c r="I9" s="42"/>
    </row>
    <row r="10" spans="1:11" s="32" customFormat="1" ht="14.25" customHeight="1" x14ac:dyDescent="0.2">
      <c r="A10" s="107" t="s">
        <v>70</v>
      </c>
      <c r="B10" s="108">
        <v>426382</v>
      </c>
      <c r="C10" s="108">
        <v>1836</v>
      </c>
      <c r="D10" s="109">
        <v>0.43246197114093643</v>
      </c>
      <c r="E10" s="108">
        <v>-1379</v>
      </c>
      <c r="F10" s="109">
        <v>-0.3223762802125486</v>
      </c>
      <c r="G10" s="108">
        <v>306677</v>
      </c>
      <c r="H10" s="108">
        <v>701</v>
      </c>
      <c r="I10" s="109">
        <v>0.2291029361780009</v>
      </c>
      <c r="J10" s="108">
        <v>-8305</v>
      </c>
      <c r="K10" s="109">
        <v>-2.6366586027138057</v>
      </c>
    </row>
    <row r="11" spans="1:11" s="32" customFormat="1" ht="14.25" customHeight="1" x14ac:dyDescent="0.2">
      <c r="A11" s="107" t="s">
        <v>85</v>
      </c>
      <c r="B11" s="108">
        <v>3288</v>
      </c>
      <c r="C11" s="108">
        <v>-37</v>
      </c>
      <c r="D11" s="109">
        <v>-1.112781954887218</v>
      </c>
      <c r="E11" s="108">
        <v>-119</v>
      </c>
      <c r="F11" s="109">
        <v>-3.4928089228059878</v>
      </c>
      <c r="G11" s="108">
        <v>2223</v>
      </c>
      <c r="H11" s="108">
        <v>-32</v>
      </c>
      <c r="I11" s="109">
        <v>-1.419068736141907</v>
      </c>
      <c r="J11" s="108">
        <v>-222</v>
      </c>
      <c r="K11" s="109">
        <v>-9.0797546012269947</v>
      </c>
    </row>
    <row r="12" spans="1:11" s="32" customFormat="1" ht="12" customHeight="1" x14ac:dyDescent="0.2">
      <c r="A12" s="46" t="s">
        <v>78</v>
      </c>
      <c r="B12" s="47">
        <v>1999</v>
      </c>
      <c r="C12" s="47">
        <v>-47</v>
      </c>
      <c r="D12" s="48">
        <v>-2.297165200391007</v>
      </c>
      <c r="E12" s="47">
        <v>-212</v>
      </c>
      <c r="F12" s="48">
        <v>-9.5884215287200369</v>
      </c>
      <c r="G12" s="47">
        <v>1216</v>
      </c>
      <c r="H12" s="47">
        <v>-30</v>
      </c>
      <c r="I12" s="48">
        <v>-2.407704654895666</v>
      </c>
      <c r="J12" s="47">
        <v>-232</v>
      </c>
      <c r="K12" s="48">
        <v>-16.022099447513813</v>
      </c>
    </row>
    <row r="13" spans="1:11" s="32" customFormat="1" ht="12" customHeight="1" x14ac:dyDescent="0.2">
      <c r="A13" s="126" t="s">
        <v>178</v>
      </c>
      <c r="B13" s="50">
        <v>1539</v>
      </c>
      <c r="C13" s="50">
        <v>-86</v>
      </c>
      <c r="D13" s="51">
        <v>-5.2923076923076922</v>
      </c>
      <c r="E13" s="50">
        <v>-194</v>
      </c>
      <c r="F13" s="51">
        <v>-11.194460473167917</v>
      </c>
      <c r="G13" s="50">
        <v>892</v>
      </c>
      <c r="H13" s="50">
        <v>-49</v>
      </c>
      <c r="I13" s="51">
        <v>-5.2072263549415512</v>
      </c>
      <c r="J13" s="50">
        <v>-192</v>
      </c>
      <c r="K13" s="51">
        <v>-17.712177121771219</v>
      </c>
    </row>
    <row r="14" spans="1:11" s="32" customFormat="1" ht="12" customHeight="1" x14ac:dyDescent="0.2">
      <c r="A14" s="127" t="s">
        <v>80</v>
      </c>
      <c r="B14" s="47">
        <v>460</v>
      </c>
      <c r="C14" s="47">
        <v>39</v>
      </c>
      <c r="D14" s="48">
        <v>9.2636579572446553</v>
      </c>
      <c r="E14" s="47">
        <v>-18</v>
      </c>
      <c r="F14" s="48">
        <v>-3.7656903765690375</v>
      </c>
      <c r="G14" s="47">
        <v>324</v>
      </c>
      <c r="H14" s="47">
        <v>19</v>
      </c>
      <c r="I14" s="48">
        <v>6.2295081967213113</v>
      </c>
      <c r="J14" s="47">
        <v>-40</v>
      </c>
      <c r="K14" s="48">
        <v>-10.989010989010989</v>
      </c>
    </row>
    <row r="15" spans="1:11" s="32" customFormat="1" ht="12" customHeight="1" x14ac:dyDescent="0.2">
      <c r="A15" s="49" t="s">
        <v>81</v>
      </c>
      <c r="B15" s="50">
        <v>1289</v>
      </c>
      <c r="C15" s="50">
        <v>10</v>
      </c>
      <c r="D15" s="51">
        <v>0.78186082877247853</v>
      </c>
      <c r="E15" s="50">
        <v>93</v>
      </c>
      <c r="F15" s="51">
        <v>7.7759197324414719</v>
      </c>
      <c r="G15" s="50">
        <v>1007</v>
      </c>
      <c r="H15" s="50">
        <v>-2</v>
      </c>
      <c r="I15" s="51">
        <v>-0.19821605550049554</v>
      </c>
      <c r="J15" s="50">
        <v>10</v>
      </c>
      <c r="K15" s="51">
        <v>1.0030090270812437</v>
      </c>
    </row>
    <row r="16" spans="1:11" s="32" customFormat="1" ht="12" customHeight="1" x14ac:dyDescent="0.2">
      <c r="A16" s="127" t="s">
        <v>82</v>
      </c>
      <c r="B16" s="47">
        <v>488</v>
      </c>
      <c r="C16" s="47">
        <v>13</v>
      </c>
      <c r="D16" s="48">
        <v>2.736842105263158</v>
      </c>
      <c r="E16" s="47">
        <v>180</v>
      </c>
      <c r="F16" s="48">
        <v>58.441558441558442</v>
      </c>
      <c r="G16" s="47">
        <v>369</v>
      </c>
      <c r="H16" s="47">
        <v>5</v>
      </c>
      <c r="I16" s="48">
        <v>1.3736263736263736</v>
      </c>
      <c r="J16" s="47">
        <v>114</v>
      </c>
      <c r="K16" s="48">
        <v>44.705882352941174</v>
      </c>
    </row>
    <row r="17" spans="1:11" s="32" customFormat="1" ht="12" customHeight="1" x14ac:dyDescent="0.2">
      <c r="A17" s="126" t="s">
        <v>83</v>
      </c>
      <c r="B17" s="50">
        <v>801</v>
      </c>
      <c r="C17" s="50">
        <v>-3</v>
      </c>
      <c r="D17" s="51">
        <v>-0.37313432835820898</v>
      </c>
      <c r="E17" s="50">
        <v>-87</v>
      </c>
      <c r="F17" s="51">
        <v>-9.7972972972972965</v>
      </c>
      <c r="G17" s="50">
        <v>638</v>
      </c>
      <c r="H17" s="50">
        <v>-7</v>
      </c>
      <c r="I17" s="51">
        <v>-1.0852713178294573</v>
      </c>
      <c r="J17" s="50">
        <v>-104</v>
      </c>
      <c r="K17" s="51">
        <v>-14.016172506738544</v>
      </c>
    </row>
    <row r="18" spans="1:11" s="32" customFormat="1" ht="15.75" customHeight="1" x14ac:dyDescent="0.2">
      <c r="A18" s="107" t="s">
        <v>86</v>
      </c>
      <c r="B18" s="108">
        <v>23437</v>
      </c>
      <c r="C18" s="108">
        <v>807</v>
      </c>
      <c r="D18" s="109">
        <v>3.5660627485638532</v>
      </c>
      <c r="E18" s="108">
        <v>-1790</v>
      </c>
      <c r="F18" s="109">
        <v>-7.0955722043841911</v>
      </c>
      <c r="G18" s="108">
        <v>16604</v>
      </c>
      <c r="H18" s="108">
        <v>-28</v>
      </c>
      <c r="I18" s="109">
        <v>-0.16835016835016836</v>
      </c>
      <c r="J18" s="108">
        <v>-1237</v>
      </c>
      <c r="K18" s="109">
        <v>-6.9334678549408668</v>
      </c>
    </row>
    <row r="19" spans="1:11" s="32" customFormat="1" ht="12" customHeight="1" x14ac:dyDescent="0.2">
      <c r="A19" s="46" t="s">
        <v>78</v>
      </c>
      <c r="B19" s="47">
        <v>13442</v>
      </c>
      <c r="C19" s="47">
        <v>724</v>
      </c>
      <c r="D19" s="48">
        <v>5.6927189809718506</v>
      </c>
      <c r="E19" s="47">
        <v>-1955</v>
      </c>
      <c r="F19" s="48">
        <v>-12.697278690654024</v>
      </c>
      <c r="G19" s="47">
        <v>9055</v>
      </c>
      <c r="H19" s="47">
        <v>-48</v>
      </c>
      <c r="I19" s="48">
        <v>-0.52729869273865759</v>
      </c>
      <c r="J19" s="47">
        <v>-1164</v>
      </c>
      <c r="K19" s="48">
        <v>-11.390547020256385</v>
      </c>
    </row>
    <row r="20" spans="1:11" s="32" customFormat="1" ht="12" customHeight="1" x14ac:dyDescent="0.2">
      <c r="A20" s="126" t="s">
        <v>178</v>
      </c>
      <c r="B20" s="50">
        <v>10474</v>
      </c>
      <c r="C20" s="50">
        <v>637</v>
      </c>
      <c r="D20" s="51">
        <v>6.4755514892751851</v>
      </c>
      <c r="E20" s="50">
        <v>-1503</v>
      </c>
      <c r="F20" s="51">
        <v>-12.549052350338147</v>
      </c>
      <c r="G20" s="50">
        <v>6771</v>
      </c>
      <c r="H20" s="50">
        <v>-114</v>
      </c>
      <c r="I20" s="51">
        <v>-1.6557734204793029</v>
      </c>
      <c r="J20" s="50">
        <v>-728</v>
      </c>
      <c r="K20" s="51">
        <v>-9.7079610614748635</v>
      </c>
    </row>
    <row r="21" spans="1:11" s="32" customFormat="1" ht="12" customHeight="1" x14ac:dyDescent="0.2">
      <c r="A21" s="127" t="s">
        <v>80</v>
      </c>
      <c r="B21" s="47">
        <v>2968</v>
      </c>
      <c r="C21" s="47">
        <v>87</v>
      </c>
      <c r="D21" s="48">
        <v>3.0197847969455052</v>
      </c>
      <c r="E21" s="47">
        <v>-452</v>
      </c>
      <c r="F21" s="48">
        <v>-13.216374269005849</v>
      </c>
      <c r="G21" s="47">
        <v>2284</v>
      </c>
      <c r="H21" s="47">
        <v>66</v>
      </c>
      <c r="I21" s="48">
        <v>2.9756537421100089</v>
      </c>
      <c r="J21" s="47">
        <v>-436</v>
      </c>
      <c r="K21" s="48">
        <v>-16.029411764705884</v>
      </c>
    </row>
    <row r="22" spans="1:11" s="32" customFormat="1" ht="12" customHeight="1" x14ac:dyDescent="0.2">
      <c r="A22" s="49" t="s">
        <v>81</v>
      </c>
      <c r="B22" s="50">
        <v>9995</v>
      </c>
      <c r="C22" s="50">
        <v>83</v>
      </c>
      <c r="D22" s="51">
        <v>0.83736884584342208</v>
      </c>
      <c r="E22" s="50">
        <v>165</v>
      </c>
      <c r="F22" s="51">
        <v>1.6785350966429298</v>
      </c>
      <c r="G22" s="50">
        <v>7549</v>
      </c>
      <c r="H22" s="50">
        <v>20</v>
      </c>
      <c r="I22" s="51">
        <v>0.26563952716164163</v>
      </c>
      <c r="J22" s="50">
        <v>-73</v>
      </c>
      <c r="K22" s="51">
        <v>-0.95775387037522963</v>
      </c>
    </row>
    <row r="23" spans="1:11" s="32" customFormat="1" ht="12" customHeight="1" x14ac:dyDescent="0.2">
      <c r="A23" s="127" t="s">
        <v>82</v>
      </c>
      <c r="B23" s="47">
        <v>3522</v>
      </c>
      <c r="C23" s="47">
        <v>36</v>
      </c>
      <c r="D23" s="48">
        <v>1.0327022375215147</v>
      </c>
      <c r="E23" s="47">
        <v>1131</v>
      </c>
      <c r="F23" s="48">
        <v>47.302383939774153</v>
      </c>
      <c r="G23" s="47">
        <v>2780</v>
      </c>
      <c r="H23" s="47">
        <v>11</v>
      </c>
      <c r="I23" s="48">
        <v>0.39725532683279163</v>
      </c>
      <c r="J23" s="47">
        <v>826</v>
      </c>
      <c r="K23" s="48">
        <v>42.272262026612076</v>
      </c>
    </row>
    <row r="24" spans="1:11" s="32" customFormat="1" ht="12" customHeight="1" x14ac:dyDescent="0.2">
      <c r="A24" s="126" t="s">
        <v>83</v>
      </c>
      <c r="B24" s="50">
        <v>6473</v>
      </c>
      <c r="C24" s="50">
        <v>47</v>
      </c>
      <c r="D24" s="51">
        <v>0.73140367258014316</v>
      </c>
      <c r="E24" s="50">
        <v>-966</v>
      </c>
      <c r="F24" s="51">
        <v>-12.985616346283102</v>
      </c>
      <c r="G24" s="50">
        <v>4769</v>
      </c>
      <c r="H24" s="50">
        <v>9</v>
      </c>
      <c r="I24" s="51">
        <v>0.18907563025210083</v>
      </c>
      <c r="J24" s="50">
        <v>-899</v>
      </c>
      <c r="K24" s="51">
        <v>-15.860973888496824</v>
      </c>
    </row>
    <row r="25" spans="1:11" s="32" customFormat="1" ht="15.75" customHeight="1" x14ac:dyDescent="0.2">
      <c r="A25" s="107" t="s">
        <v>87</v>
      </c>
      <c r="B25" s="108">
        <v>27778</v>
      </c>
      <c r="C25" s="108">
        <v>112</v>
      </c>
      <c r="D25" s="109">
        <v>0.40482903202486809</v>
      </c>
      <c r="E25" s="108">
        <v>-21</v>
      </c>
      <c r="F25" s="109">
        <v>-7.5542285693729991E-2</v>
      </c>
      <c r="G25" s="108">
        <v>22188</v>
      </c>
      <c r="H25" s="108">
        <v>20</v>
      </c>
      <c r="I25" s="109">
        <v>9.0220137134608441E-2</v>
      </c>
      <c r="J25" s="108">
        <v>-514</v>
      </c>
      <c r="K25" s="109">
        <v>-2.2641176988811558</v>
      </c>
    </row>
    <row r="26" spans="1:11" s="32" customFormat="1" ht="12" customHeight="1" x14ac:dyDescent="0.2">
      <c r="A26" s="46" t="s">
        <v>78</v>
      </c>
      <c r="B26" s="47">
        <v>17758</v>
      </c>
      <c r="C26" s="47">
        <v>-41</v>
      </c>
      <c r="D26" s="48">
        <v>-0.23035001966402607</v>
      </c>
      <c r="E26" s="47">
        <v>-323</v>
      </c>
      <c r="F26" s="48">
        <v>-1.7864056191582325</v>
      </c>
      <c r="G26" s="47">
        <v>13908</v>
      </c>
      <c r="H26" s="47">
        <v>-78</v>
      </c>
      <c r="I26" s="48">
        <v>-0.55770055770055771</v>
      </c>
      <c r="J26" s="47">
        <v>-628</v>
      </c>
      <c r="K26" s="48">
        <v>-4.3203082003302145</v>
      </c>
    </row>
    <row r="27" spans="1:11" s="32" customFormat="1" ht="12" customHeight="1" x14ac:dyDescent="0.2">
      <c r="A27" s="126" t="s">
        <v>178</v>
      </c>
      <c r="B27" s="50">
        <v>13659</v>
      </c>
      <c r="C27" s="50">
        <v>-274</v>
      </c>
      <c r="D27" s="51">
        <v>-1.966554223785258</v>
      </c>
      <c r="E27" s="50">
        <v>-148</v>
      </c>
      <c r="F27" s="51">
        <v>-1.0719200405591367</v>
      </c>
      <c r="G27" s="50">
        <v>10514</v>
      </c>
      <c r="H27" s="50">
        <v>-222</v>
      </c>
      <c r="I27" s="51">
        <v>-2.0678092399403876</v>
      </c>
      <c r="J27" s="50">
        <v>-345</v>
      </c>
      <c r="K27" s="51">
        <v>-3.1770881296620317</v>
      </c>
    </row>
    <row r="28" spans="1:11" s="32" customFormat="1" ht="12" customHeight="1" x14ac:dyDescent="0.2">
      <c r="A28" s="127" t="s">
        <v>80</v>
      </c>
      <c r="B28" s="47">
        <v>4099</v>
      </c>
      <c r="C28" s="47">
        <v>233</v>
      </c>
      <c r="D28" s="48">
        <v>6.0269011898603209</v>
      </c>
      <c r="E28" s="47">
        <v>-175</v>
      </c>
      <c r="F28" s="48">
        <v>-4.0945250350959288</v>
      </c>
      <c r="G28" s="47">
        <v>3394</v>
      </c>
      <c r="H28" s="47">
        <v>144</v>
      </c>
      <c r="I28" s="48">
        <v>4.430769230769231</v>
      </c>
      <c r="J28" s="47">
        <v>-283</v>
      </c>
      <c r="K28" s="48">
        <v>-7.6964917051944521</v>
      </c>
    </row>
    <row r="29" spans="1:11" s="32" customFormat="1" ht="12" customHeight="1" x14ac:dyDescent="0.2">
      <c r="A29" s="49" t="s">
        <v>81</v>
      </c>
      <c r="B29" s="50">
        <v>10020</v>
      </c>
      <c r="C29" s="50">
        <v>153</v>
      </c>
      <c r="D29" s="51">
        <v>1.5506232897537244</v>
      </c>
      <c r="E29" s="50">
        <v>302</v>
      </c>
      <c r="F29" s="51">
        <v>3.107635315908623</v>
      </c>
      <c r="G29" s="50">
        <v>8280</v>
      </c>
      <c r="H29" s="50">
        <v>98</v>
      </c>
      <c r="I29" s="51">
        <v>1.1977511610853093</v>
      </c>
      <c r="J29" s="50">
        <v>114</v>
      </c>
      <c r="K29" s="51">
        <v>1.3960323291697281</v>
      </c>
    </row>
    <row r="30" spans="1:11" s="32" customFormat="1" ht="12" customHeight="1" x14ac:dyDescent="0.2">
      <c r="A30" s="127" t="s">
        <v>82</v>
      </c>
      <c r="B30" s="47">
        <v>3961</v>
      </c>
      <c r="C30" s="47">
        <v>91</v>
      </c>
      <c r="D30" s="48">
        <v>2.351421188630491</v>
      </c>
      <c r="E30" s="47">
        <v>1254</v>
      </c>
      <c r="F30" s="48">
        <v>46.324344292574807</v>
      </c>
      <c r="G30" s="47">
        <v>3352</v>
      </c>
      <c r="H30" s="47">
        <v>75</v>
      </c>
      <c r="I30" s="48">
        <v>2.2886786695148</v>
      </c>
      <c r="J30" s="47">
        <v>965</v>
      </c>
      <c r="K30" s="48">
        <v>40.427314620863008</v>
      </c>
    </row>
    <row r="31" spans="1:11" s="32" customFormat="1" ht="12" customHeight="1" x14ac:dyDescent="0.2">
      <c r="A31" s="126" t="s">
        <v>83</v>
      </c>
      <c r="B31" s="50">
        <v>6059</v>
      </c>
      <c r="C31" s="50">
        <v>62</v>
      </c>
      <c r="D31" s="51">
        <v>1.0338502584625646</v>
      </c>
      <c r="E31" s="50">
        <v>-952</v>
      </c>
      <c r="F31" s="51">
        <v>-13.578662102410497</v>
      </c>
      <c r="G31" s="50">
        <v>4928</v>
      </c>
      <c r="H31" s="50">
        <v>23</v>
      </c>
      <c r="I31" s="51">
        <v>0.4689092762487258</v>
      </c>
      <c r="J31" s="50">
        <v>-851</v>
      </c>
      <c r="K31" s="51">
        <v>-14.725731095345216</v>
      </c>
    </row>
    <row r="32" spans="1:11" s="32" customFormat="1" ht="12.75" customHeight="1" x14ac:dyDescent="0.2">
      <c r="A32" s="107" t="s">
        <v>88</v>
      </c>
      <c r="B32" s="108">
        <v>343910</v>
      </c>
      <c r="C32" s="108">
        <v>703</v>
      </c>
      <c r="D32" s="109">
        <v>0.20483265201467335</v>
      </c>
      <c r="E32" s="108">
        <v>75</v>
      </c>
      <c r="F32" s="109">
        <v>2.1812788110576294E-2</v>
      </c>
      <c r="G32" s="108">
        <v>243810</v>
      </c>
      <c r="H32" s="108">
        <v>434</v>
      </c>
      <c r="I32" s="109">
        <v>0.17832489645651173</v>
      </c>
      <c r="J32" s="108">
        <v>-6048</v>
      </c>
      <c r="K32" s="109">
        <v>-2.4205748865355523</v>
      </c>
    </row>
    <row r="33" spans="1:11" s="32" customFormat="1" ht="12" customHeight="1" x14ac:dyDescent="0.2">
      <c r="A33" s="46" t="s">
        <v>78</v>
      </c>
      <c r="B33" s="47">
        <v>219777</v>
      </c>
      <c r="C33" s="47">
        <v>-186</v>
      </c>
      <c r="D33" s="48">
        <v>-8.4559675945499929E-2</v>
      </c>
      <c r="E33" s="47">
        <v>-6334</v>
      </c>
      <c r="F33" s="48">
        <v>-2.8012790178275271</v>
      </c>
      <c r="G33" s="47">
        <v>149056</v>
      </c>
      <c r="H33" s="47">
        <v>53</v>
      </c>
      <c r="I33" s="48">
        <v>3.5569753629121563E-2</v>
      </c>
      <c r="J33" s="47">
        <v>-9418</v>
      </c>
      <c r="K33" s="48">
        <v>-5.9429307015661879</v>
      </c>
    </row>
    <row r="34" spans="1:11" s="32" customFormat="1" ht="12" customHeight="1" x14ac:dyDescent="0.2">
      <c r="A34" s="126" t="s">
        <v>178</v>
      </c>
      <c r="B34" s="50">
        <v>169986</v>
      </c>
      <c r="C34" s="50">
        <v>-4523</v>
      </c>
      <c r="D34" s="51">
        <v>-2.5918434006269018</v>
      </c>
      <c r="E34" s="50">
        <v>-4068</v>
      </c>
      <c r="F34" s="51">
        <v>-2.3372056947843771</v>
      </c>
      <c r="G34" s="50">
        <v>112543</v>
      </c>
      <c r="H34" s="50">
        <v>-2139</v>
      </c>
      <c r="I34" s="51">
        <v>-1.8651575661394115</v>
      </c>
      <c r="J34" s="50">
        <v>-5726</v>
      </c>
      <c r="K34" s="51">
        <v>-4.8415053817991192</v>
      </c>
    </row>
    <row r="35" spans="1:11" s="32" customFormat="1" ht="12" customHeight="1" x14ac:dyDescent="0.2">
      <c r="A35" s="127" t="s">
        <v>80</v>
      </c>
      <c r="B35" s="47">
        <v>49791</v>
      </c>
      <c r="C35" s="47">
        <v>4337</v>
      </c>
      <c r="D35" s="48">
        <v>9.5415144981739779</v>
      </c>
      <c r="E35" s="47">
        <v>-2266</v>
      </c>
      <c r="F35" s="48">
        <v>-4.3529208367750734</v>
      </c>
      <c r="G35" s="47">
        <v>36513</v>
      </c>
      <c r="H35" s="47">
        <v>2192</v>
      </c>
      <c r="I35" s="48">
        <v>6.3867602925322693</v>
      </c>
      <c r="J35" s="47">
        <v>-3692</v>
      </c>
      <c r="K35" s="48">
        <v>-9.1829374455913442</v>
      </c>
    </row>
    <row r="36" spans="1:11" s="32" customFormat="1" ht="12" customHeight="1" x14ac:dyDescent="0.2">
      <c r="A36" s="49" t="s">
        <v>81</v>
      </c>
      <c r="B36" s="50">
        <v>124133</v>
      </c>
      <c r="C36" s="50">
        <v>889</v>
      </c>
      <c r="D36" s="51">
        <v>0.72133329005874525</v>
      </c>
      <c r="E36" s="50">
        <v>6409</v>
      </c>
      <c r="F36" s="51">
        <v>5.4440895654242123</v>
      </c>
      <c r="G36" s="50">
        <v>94754</v>
      </c>
      <c r="H36" s="50">
        <v>381</v>
      </c>
      <c r="I36" s="51">
        <v>0.40371716486707004</v>
      </c>
      <c r="J36" s="50">
        <v>3370</v>
      </c>
      <c r="K36" s="51">
        <v>3.6877352709445854</v>
      </c>
    </row>
    <row r="37" spans="1:11" s="32" customFormat="1" ht="12" customHeight="1" x14ac:dyDescent="0.2">
      <c r="A37" s="127" t="s">
        <v>82</v>
      </c>
      <c r="B37" s="47">
        <v>48924</v>
      </c>
      <c r="C37" s="47">
        <v>337</v>
      </c>
      <c r="D37" s="48">
        <v>0.69360116903698521</v>
      </c>
      <c r="E37" s="47">
        <v>15340</v>
      </c>
      <c r="F37" s="48">
        <v>45.676512625059551</v>
      </c>
      <c r="G37" s="47">
        <v>38438</v>
      </c>
      <c r="H37" s="47">
        <v>180</v>
      </c>
      <c r="I37" s="48">
        <v>0.47048983219195983</v>
      </c>
      <c r="J37" s="47">
        <v>11321</v>
      </c>
      <c r="K37" s="48">
        <v>41.748718516060038</v>
      </c>
    </row>
    <row r="38" spans="1:11" s="32" customFormat="1" ht="12" customHeight="1" x14ac:dyDescent="0.2">
      <c r="A38" s="126" t="s">
        <v>83</v>
      </c>
      <c r="B38" s="50">
        <v>75209</v>
      </c>
      <c r="C38" s="50">
        <v>552</v>
      </c>
      <c r="D38" s="51">
        <v>0.73938143777542631</v>
      </c>
      <c r="E38" s="50">
        <v>-8931</v>
      </c>
      <c r="F38" s="51">
        <v>-10.614452103636795</v>
      </c>
      <c r="G38" s="50">
        <v>56316</v>
      </c>
      <c r="H38" s="50">
        <v>201</v>
      </c>
      <c r="I38" s="51">
        <v>0.35819299652499331</v>
      </c>
      <c r="J38" s="50">
        <v>-7951</v>
      </c>
      <c r="K38" s="51">
        <v>-12.371823797594411</v>
      </c>
    </row>
    <row r="39" spans="1:11" s="32" customFormat="1" ht="12.75" customHeight="1" x14ac:dyDescent="0.2">
      <c r="A39" s="107" t="s">
        <v>89</v>
      </c>
      <c r="B39" s="108">
        <v>27969</v>
      </c>
      <c r="C39" s="108">
        <v>251</v>
      </c>
      <c r="D39" s="109">
        <v>0.90554874089039616</v>
      </c>
      <c r="E39" s="108">
        <v>476</v>
      </c>
      <c r="F39" s="109">
        <v>1.7313497981304331</v>
      </c>
      <c r="G39" s="108">
        <v>21852</v>
      </c>
      <c r="H39" s="108">
        <v>307</v>
      </c>
      <c r="I39" s="109">
        <v>1.424924576467858</v>
      </c>
      <c r="J39" s="108">
        <v>-284</v>
      </c>
      <c r="K39" s="109">
        <v>-1.2829779544633177</v>
      </c>
    </row>
    <row r="40" spans="1:11" s="32" customFormat="1" ht="12" customHeight="1" x14ac:dyDescent="0.2">
      <c r="A40" s="46" t="s">
        <v>78</v>
      </c>
      <c r="B40" s="47">
        <v>18256</v>
      </c>
      <c r="C40" s="47">
        <v>140</v>
      </c>
      <c r="D40" s="48">
        <v>0.77279752704791349</v>
      </c>
      <c r="E40" s="47">
        <v>-500</v>
      </c>
      <c r="F40" s="48">
        <v>-2.6658136063126467</v>
      </c>
      <c r="G40" s="47">
        <v>13874</v>
      </c>
      <c r="H40" s="47">
        <v>200</v>
      </c>
      <c r="I40" s="48">
        <v>1.4626298083954952</v>
      </c>
      <c r="J40" s="47">
        <v>-1053</v>
      </c>
      <c r="K40" s="48">
        <v>-7.0543310779125079</v>
      </c>
    </row>
    <row r="41" spans="1:11" s="32" customFormat="1" ht="12" customHeight="1" x14ac:dyDescent="0.2">
      <c r="A41" s="126" t="s">
        <v>178</v>
      </c>
      <c r="B41" s="50">
        <v>14551</v>
      </c>
      <c r="C41" s="50">
        <v>-183</v>
      </c>
      <c r="D41" s="51">
        <v>-1.2420252477263471</v>
      </c>
      <c r="E41" s="50">
        <v>-80</v>
      </c>
      <c r="F41" s="51">
        <v>-0.54678422527510084</v>
      </c>
      <c r="G41" s="50">
        <v>10964</v>
      </c>
      <c r="H41" s="50">
        <v>-92</v>
      </c>
      <c r="I41" s="51">
        <v>-0.83212735166425467</v>
      </c>
      <c r="J41" s="50">
        <v>-633</v>
      </c>
      <c r="K41" s="51">
        <v>-5.4583081831508151</v>
      </c>
    </row>
    <row r="42" spans="1:11" s="32" customFormat="1" ht="12" customHeight="1" x14ac:dyDescent="0.2">
      <c r="A42" s="127" t="s">
        <v>80</v>
      </c>
      <c r="B42" s="47">
        <v>3705</v>
      </c>
      <c r="C42" s="47">
        <v>323</v>
      </c>
      <c r="D42" s="48">
        <v>9.5505617977528097</v>
      </c>
      <c r="E42" s="47">
        <v>-420</v>
      </c>
      <c r="F42" s="48">
        <v>-10.181818181818182</v>
      </c>
      <c r="G42" s="47">
        <v>2910</v>
      </c>
      <c r="H42" s="47">
        <v>292</v>
      </c>
      <c r="I42" s="48">
        <v>11.153552330022919</v>
      </c>
      <c r="J42" s="47">
        <v>-420</v>
      </c>
      <c r="K42" s="48">
        <v>-12.612612612612613</v>
      </c>
    </row>
    <row r="43" spans="1:11" s="32" customFormat="1" ht="12" customHeight="1" x14ac:dyDescent="0.2">
      <c r="A43" s="49" t="s">
        <v>81</v>
      </c>
      <c r="B43" s="50">
        <v>9713</v>
      </c>
      <c r="C43" s="50">
        <v>111</v>
      </c>
      <c r="D43" s="51">
        <v>1.1560091647573423</v>
      </c>
      <c r="E43" s="50">
        <v>976</v>
      </c>
      <c r="F43" s="51">
        <v>11.170882453931556</v>
      </c>
      <c r="G43" s="50">
        <v>7978</v>
      </c>
      <c r="H43" s="50">
        <v>107</v>
      </c>
      <c r="I43" s="51">
        <v>1.3594206581120569</v>
      </c>
      <c r="J43" s="50">
        <v>769</v>
      </c>
      <c r="K43" s="51">
        <v>10.667221528644749</v>
      </c>
    </row>
    <row r="44" spans="1:11" s="32" customFormat="1" ht="12" customHeight="1" x14ac:dyDescent="0.2">
      <c r="A44" s="127" t="s">
        <v>82</v>
      </c>
      <c r="B44" s="47">
        <v>3885</v>
      </c>
      <c r="C44" s="47">
        <v>38</v>
      </c>
      <c r="D44" s="48">
        <v>0.98778268780868206</v>
      </c>
      <c r="E44" s="47">
        <v>1795</v>
      </c>
      <c r="F44" s="48">
        <v>85.885167464114829</v>
      </c>
      <c r="G44" s="47">
        <v>3173</v>
      </c>
      <c r="H44" s="47">
        <v>39</v>
      </c>
      <c r="I44" s="48">
        <v>1.2444160816847478</v>
      </c>
      <c r="J44" s="47">
        <v>1463</v>
      </c>
      <c r="K44" s="48">
        <v>85.555555555555557</v>
      </c>
    </row>
    <row r="45" spans="1:11" s="32" customFormat="1" ht="12" customHeight="1" x14ac:dyDescent="0.2">
      <c r="A45" s="128" t="s">
        <v>83</v>
      </c>
      <c r="B45" s="58">
        <v>5828</v>
      </c>
      <c r="C45" s="58">
        <v>73</v>
      </c>
      <c r="D45" s="59">
        <v>1.268462206776716</v>
      </c>
      <c r="E45" s="58">
        <v>-819</v>
      </c>
      <c r="F45" s="59">
        <v>-12.321347976530765</v>
      </c>
      <c r="G45" s="58">
        <v>4805</v>
      </c>
      <c r="H45" s="58">
        <v>68</v>
      </c>
      <c r="I45" s="59">
        <v>1.4355077052987122</v>
      </c>
      <c r="J45" s="58">
        <v>-694</v>
      </c>
      <c r="K45" s="59">
        <v>-12.620476450263684</v>
      </c>
    </row>
    <row r="46" spans="1:11" ht="9.9499999999999993" customHeight="1" x14ac:dyDescent="0.2"/>
    <row r="47" spans="1:11" s="85" customFormat="1" ht="12.75" x14ac:dyDescent="0.2">
      <c r="A47" s="66" t="s">
        <v>135</v>
      </c>
      <c r="B47" s="66"/>
      <c r="C47" s="66"/>
      <c r="D47" s="66"/>
    </row>
    <row r="48" spans="1:11" s="85" customFormat="1" ht="12.75" x14ac:dyDescent="0.2">
      <c r="A48" s="66"/>
      <c r="B48" s="66"/>
      <c r="D48" s="120"/>
    </row>
    <row r="49" spans="2:2" x14ac:dyDescent="0.2">
      <c r="B49" s="114" t="s">
        <v>60</v>
      </c>
    </row>
  </sheetData>
  <mergeCells count="10">
    <mergeCell ref="A5:F5"/>
    <mergeCell ref="A6:A8"/>
    <mergeCell ref="B6:F6"/>
    <mergeCell ref="G6:K6"/>
    <mergeCell ref="B7:B8"/>
    <mergeCell ref="C7:D7"/>
    <mergeCell ref="E7:F7"/>
    <mergeCell ref="G7:G8"/>
    <mergeCell ref="H7:I7"/>
    <mergeCell ref="J7:K7"/>
  </mergeCells>
  <hyperlinks>
    <hyperlink ref="H2" location="ÍNDICE!A1" display="VOLVER AL ÍNDICE"/>
  </hyperlinks>
  <pageMargins left="0.51181102362204722" right="0.51181102362204722" top="0.74803149606299213" bottom="0.74803149606299213" header="0.31496062992125984" footer="0.31496062992125984"/>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A1:AE108"/>
  <sheetViews>
    <sheetView zoomScaleNormal="100" zoomScaleSheetLayoutView="100" workbookViewId="0"/>
  </sheetViews>
  <sheetFormatPr baseColWidth="10" defaultColWidth="9.140625" defaultRowHeight="15" x14ac:dyDescent="0.2"/>
  <cols>
    <col min="1" max="1" width="33.7109375" style="27" customWidth="1"/>
    <col min="2" max="3" width="6.7109375" style="27" customWidth="1"/>
    <col min="4" max="4" width="4.85546875" style="27" customWidth="1"/>
    <col min="5" max="5" width="7.28515625" style="27" customWidth="1"/>
    <col min="6" max="6" width="5" style="27" customWidth="1"/>
    <col min="7" max="7" width="6.7109375" style="27" customWidth="1"/>
    <col min="8" max="8" width="6.42578125" style="27" customWidth="1"/>
    <col min="9" max="9" width="5" style="27" customWidth="1"/>
    <col min="10" max="10" width="6.85546875" style="27" customWidth="1"/>
    <col min="11" max="11" width="4.5703125" style="27" customWidth="1"/>
    <col min="12" max="12" width="8.7109375" style="27" bestFit="1" customWidth="1"/>
    <col min="13" max="13" width="4.85546875" style="27" bestFit="1" customWidth="1"/>
    <col min="14" max="14" width="4.5703125" style="27" bestFit="1" customWidth="1"/>
    <col min="15" max="15" width="5.42578125" style="27" bestFit="1" customWidth="1"/>
    <col min="16" max="16" width="4.85546875" style="27" bestFit="1" customWidth="1"/>
    <col min="17" max="17" width="8.7109375" style="27" bestFit="1" customWidth="1"/>
    <col min="18" max="18" width="5.42578125" style="27" bestFit="1" customWidth="1"/>
    <col min="19" max="19" width="4.5703125" style="27" bestFit="1" customWidth="1"/>
    <col min="20" max="21" width="5.42578125" style="27" bestFit="1" customWidth="1"/>
    <col min="22" max="22" width="8.7109375" style="27" bestFit="1" customWidth="1"/>
    <col min="23" max="23" width="5.42578125" style="27" bestFit="1" customWidth="1"/>
    <col min="24" max="24" width="4.5703125" style="27" bestFit="1" customWidth="1"/>
    <col min="25" max="25" width="5.42578125" style="27" bestFit="1" customWidth="1"/>
    <col min="26" max="26" width="4.5703125" style="27" bestFit="1" customWidth="1"/>
    <col min="27" max="27" width="8.7109375" style="27" bestFit="1" customWidth="1"/>
    <col min="28" max="28" width="5.42578125" style="27" bestFit="1" customWidth="1"/>
    <col min="29" max="29" width="4.5703125" style="27" bestFit="1" customWidth="1"/>
    <col min="30" max="30" width="5.42578125" style="27" bestFit="1" customWidth="1"/>
    <col min="31" max="31" width="4.85546875" style="27" bestFit="1" customWidth="1"/>
    <col min="32" max="227" width="9.140625" style="27"/>
    <col min="228" max="228" width="0.42578125" style="27" customWidth="1"/>
    <col min="229" max="229" width="12.140625" style="27" customWidth="1"/>
    <col min="230" max="230" width="9.85546875" style="27" customWidth="1"/>
    <col min="231" max="232" width="10" style="27" customWidth="1"/>
    <col min="233" max="238" width="9.28515625" style="27" customWidth="1"/>
    <col min="239" max="483" width="9.140625" style="27"/>
    <col min="484" max="484" width="0.42578125" style="27" customWidth="1"/>
    <col min="485" max="485" width="12.140625" style="27" customWidth="1"/>
    <col min="486" max="486" width="9.85546875" style="27" customWidth="1"/>
    <col min="487" max="488" width="10" style="27" customWidth="1"/>
    <col min="489" max="494" width="9.28515625" style="27" customWidth="1"/>
    <col min="495" max="739" width="9.140625" style="27"/>
    <col min="740" max="740" width="0.42578125" style="27" customWidth="1"/>
    <col min="741" max="741" width="12.140625" style="27" customWidth="1"/>
    <col min="742" max="742" width="9.85546875" style="27" customWidth="1"/>
    <col min="743" max="744" width="10" style="27" customWidth="1"/>
    <col min="745" max="750" width="9.28515625" style="27" customWidth="1"/>
    <col min="751" max="995" width="9.140625" style="27"/>
    <col min="996" max="996" width="0.42578125" style="27" customWidth="1"/>
    <col min="997" max="997" width="12.140625" style="27" customWidth="1"/>
    <col min="998" max="998" width="9.85546875" style="27" customWidth="1"/>
    <col min="999" max="1000" width="10" style="27" customWidth="1"/>
    <col min="1001" max="1006" width="9.28515625" style="27" customWidth="1"/>
    <col min="1007" max="1251" width="9.140625" style="27"/>
    <col min="1252" max="1252" width="0.42578125" style="27" customWidth="1"/>
    <col min="1253" max="1253" width="12.140625" style="27" customWidth="1"/>
    <col min="1254" max="1254" width="9.85546875" style="27" customWidth="1"/>
    <col min="1255" max="1256" width="10" style="27" customWidth="1"/>
    <col min="1257" max="1262" width="9.28515625" style="27" customWidth="1"/>
    <col min="1263" max="1507" width="9.140625" style="27"/>
    <col min="1508" max="1508" width="0.42578125" style="27" customWidth="1"/>
    <col min="1509" max="1509" width="12.140625" style="27" customWidth="1"/>
    <col min="1510" max="1510" width="9.85546875" style="27" customWidth="1"/>
    <col min="1511" max="1512" width="10" style="27" customWidth="1"/>
    <col min="1513" max="1518" width="9.28515625" style="27" customWidth="1"/>
    <col min="1519" max="1763" width="9.140625" style="27"/>
    <col min="1764" max="1764" width="0.42578125" style="27" customWidth="1"/>
    <col min="1765" max="1765" width="12.140625" style="27" customWidth="1"/>
    <col min="1766" max="1766" width="9.85546875" style="27" customWidth="1"/>
    <col min="1767" max="1768" width="10" style="27" customWidth="1"/>
    <col min="1769" max="1774" width="9.28515625" style="27" customWidth="1"/>
    <col min="1775" max="2019" width="9.140625" style="27"/>
    <col min="2020" max="2020" width="0.42578125" style="27" customWidth="1"/>
    <col min="2021" max="2021" width="12.140625" style="27" customWidth="1"/>
    <col min="2022" max="2022" width="9.85546875" style="27" customWidth="1"/>
    <col min="2023" max="2024" width="10" style="27" customWidth="1"/>
    <col min="2025" max="2030" width="9.28515625" style="27" customWidth="1"/>
    <col min="2031" max="2275" width="9.140625" style="27"/>
    <col min="2276" max="2276" width="0.42578125" style="27" customWidth="1"/>
    <col min="2277" max="2277" width="12.140625" style="27" customWidth="1"/>
    <col min="2278" max="2278" width="9.85546875" style="27" customWidth="1"/>
    <col min="2279" max="2280" width="10" style="27" customWidth="1"/>
    <col min="2281" max="2286" width="9.28515625" style="27" customWidth="1"/>
    <col min="2287" max="2531" width="9.140625" style="27"/>
    <col min="2532" max="2532" width="0.42578125" style="27" customWidth="1"/>
    <col min="2533" max="2533" width="12.140625" style="27" customWidth="1"/>
    <col min="2534" max="2534" width="9.85546875" style="27" customWidth="1"/>
    <col min="2535" max="2536" width="10" style="27" customWidth="1"/>
    <col min="2537" max="2542" width="9.28515625" style="27" customWidth="1"/>
    <col min="2543" max="2787" width="9.140625" style="27"/>
    <col min="2788" max="2788" width="0.42578125" style="27" customWidth="1"/>
    <col min="2789" max="2789" width="12.140625" style="27" customWidth="1"/>
    <col min="2790" max="2790" width="9.85546875" style="27" customWidth="1"/>
    <col min="2791" max="2792" width="10" style="27" customWidth="1"/>
    <col min="2793" max="2798" width="9.28515625" style="27" customWidth="1"/>
    <col min="2799" max="3043" width="9.140625" style="27"/>
    <col min="3044" max="3044" width="0.42578125" style="27" customWidth="1"/>
    <col min="3045" max="3045" width="12.140625" style="27" customWidth="1"/>
    <col min="3046" max="3046" width="9.85546875" style="27" customWidth="1"/>
    <col min="3047" max="3048" width="10" style="27" customWidth="1"/>
    <col min="3049" max="3054" width="9.28515625" style="27" customWidth="1"/>
    <col min="3055" max="3299" width="9.140625" style="27"/>
    <col min="3300" max="3300" width="0.42578125" style="27" customWidth="1"/>
    <col min="3301" max="3301" width="12.140625" style="27" customWidth="1"/>
    <col min="3302" max="3302" width="9.85546875" style="27" customWidth="1"/>
    <col min="3303" max="3304" width="10" style="27" customWidth="1"/>
    <col min="3305" max="3310" width="9.28515625" style="27" customWidth="1"/>
    <col min="3311" max="3555" width="9.140625" style="27"/>
    <col min="3556" max="3556" width="0.42578125" style="27" customWidth="1"/>
    <col min="3557" max="3557" width="12.140625" style="27" customWidth="1"/>
    <col min="3558" max="3558" width="9.85546875" style="27" customWidth="1"/>
    <col min="3559" max="3560" width="10" style="27" customWidth="1"/>
    <col min="3561" max="3566" width="9.28515625" style="27" customWidth="1"/>
    <col min="3567" max="3811" width="9.140625" style="27"/>
    <col min="3812" max="3812" width="0.42578125" style="27" customWidth="1"/>
    <col min="3813" max="3813" width="12.140625" style="27" customWidth="1"/>
    <col min="3814" max="3814" width="9.85546875" style="27" customWidth="1"/>
    <col min="3815" max="3816" width="10" style="27" customWidth="1"/>
    <col min="3817" max="3822" width="9.28515625" style="27" customWidth="1"/>
    <col min="3823" max="4067" width="9.140625" style="27"/>
    <col min="4068" max="4068" width="0.42578125" style="27" customWidth="1"/>
    <col min="4069" max="4069" width="12.140625" style="27" customWidth="1"/>
    <col min="4070" max="4070" width="9.85546875" style="27" customWidth="1"/>
    <col min="4071" max="4072" width="10" style="27" customWidth="1"/>
    <col min="4073" max="4078" width="9.28515625" style="27" customWidth="1"/>
    <col min="4079" max="4323" width="9.140625" style="27"/>
    <col min="4324" max="4324" width="0.42578125" style="27" customWidth="1"/>
    <col min="4325" max="4325" width="12.140625" style="27" customWidth="1"/>
    <col min="4326" max="4326" width="9.85546875" style="27" customWidth="1"/>
    <col min="4327" max="4328" width="10" style="27" customWidth="1"/>
    <col min="4329" max="4334" width="9.28515625" style="27" customWidth="1"/>
    <col min="4335" max="4579" width="9.140625" style="27"/>
    <col min="4580" max="4580" width="0.42578125" style="27" customWidth="1"/>
    <col min="4581" max="4581" width="12.140625" style="27" customWidth="1"/>
    <col min="4582" max="4582" width="9.85546875" style="27" customWidth="1"/>
    <col min="4583" max="4584" width="10" style="27" customWidth="1"/>
    <col min="4585" max="4590" width="9.28515625" style="27" customWidth="1"/>
    <col min="4591" max="4835" width="9.140625" style="27"/>
    <col min="4836" max="4836" width="0.42578125" style="27" customWidth="1"/>
    <col min="4837" max="4837" width="12.140625" style="27" customWidth="1"/>
    <col min="4838" max="4838" width="9.85546875" style="27" customWidth="1"/>
    <col min="4839" max="4840" width="10" style="27" customWidth="1"/>
    <col min="4841" max="4846" width="9.28515625" style="27" customWidth="1"/>
    <col min="4847" max="5091" width="9.140625" style="27"/>
    <col min="5092" max="5092" width="0.42578125" style="27" customWidth="1"/>
    <col min="5093" max="5093" width="12.140625" style="27" customWidth="1"/>
    <col min="5094" max="5094" width="9.85546875" style="27" customWidth="1"/>
    <col min="5095" max="5096" width="10" style="27" customWidth="1"/>
    <col min="5097" max="5102" width="9.28515625" style="27" customWidth="1"/>
    <col min="5103" max="5347" width="9.140625" style="27"/>
    <col min="5348" max="5348" width="0.42578125" style="27" customWidth="1"/>
    <col min="5349" max="5349" width="12.140625" style="27" customWidth="1"/>
    <col min="5350" max="5350" width="9.85546875" style="27" customWidth="1"/>
    <col min="5351" max="5352" width="10" style="27" customWidth="1"/>
    <col min="5353" max="5358" width="9.28515625" style="27" customWidth="1"/>
    <col min="5359" max="5603" width="9.140625" style="27"/>
    <col min="5604" max="5604" width="0.42578125" style="27" customWidth="1"/>
    <col min="5605" max="5605" width="12.140625" style="27" customWidth="1"/>
    <col min="5606" max="5606" width="9.85546875" style="27" customWidth="1"/>
    <col min="5607" max="5608" width="10" style="27" customWidth="1"/>
    <col min="5609" max="5614" width="9.28515625" style="27" customWidth="1"/>
    <col min="5615" max="5859" width="9.140625" style="27"/>
    <col min="5860" max="5860" width="0.42578125" style="27" customWidth="1"/>
    <col min="5861" max="5861" width="12.140625" style="27" customWidth="1"/>
    <col min="5862" max="5862" width="9.85546875" style="27" customWidth="1"/>
    <col min="5863" max="5864" width="10" style="27" customWidth="1"/>
    <col min="5865" max="5870" width="9.28515625" style="27" customWidth="1"/>
    <col min="5871" max="6115" width="9.140625" style="27"/>
    <col min="6116" max="6116" width="0.42578125" style="27" customWidth="1"/>
    <col min="6117" max="6117" width="12.140625" style="27" customWidth="1"/>
    <col min="6118" max="6118" width="9.85546875" style="27" customWidth="1"/>
    <col min="6119" max="6120" width="10" style="27" customWidth="1"/>
    <col min="6121" max="6126" width="9.28515625" style="27" customWidth="1"/>
    <col min="6127" max="6371" width="9.140625" style="27"/>
    <col min="6372" max="6372" width="0.42578125" style="27" customWidth="1"/>
    <col min="6373" max="6373" width="12.140625" style="27" customWidth="1"/>
    <col min="6374" max="6374" width="9.85546875" style="27" customWidth="1"/>
    <col min="6375" max="6376" width="10" style="27" customWidth="1"/>
    <col min="6377" max="6382" width="9.28515625" style="27" customWidth="1"/>
    <col min="6383" max="6627" width="9.140625" style="27"/>
    <col min="6628" max="6628" width="0.42578125" style="27" customWidth="1"/>
    <col min="6629" max="6629" width="12.140625" style="27" customWidth="1"/>
    <col min="6630" max="6630" width="9.85546875" style="27" customWidth="1"/>
    <col min="6631" max="6632" width="10" style="27" customWidth="1"/>
    <col min="6633" max="6638" width="9.28515625" style="27" customWidth="1"/>
    <col min="6639" max="6883" width="9.140625" style="27"/>
    <col min="6884" max="6884" width="0.42578125" style="27" customWidth="1"/>
    <col min="6885" max="6885" width="12.140625" style="27" customWidth="1"/>
    <col min="6886" max="6886" width="9.85546875" style="27" customWidth="1"/>
    <col min="6887" max="6888" width="10" style="27" customWidth="1"/>
    <col min="6889" max="6894" width="9.28515625" style="27" customWidth="1"/>
    <col min="6895" max="7139" width="9.140625" style="27"/>
    <col min="7140" max="7140" width="0.42578125" style="27" customWidth="1"/>
    <col min="7141" max="7141" width="12.140625" style="27" customWidth="1"/>
    <col min="7142" max="7142" width="9.85546875" style="27" customWidth="1"/>
    <col min="7143" max="7144" width="10" style="27" customWidth="1"/>
    <col min="7145" max="7150" width="9.28515625" style="27" customWidth="1"/>
    <col min="7151" max="7395" width="9.140625" style="27"/>
    <col min="7396" max="7396" width="0.42578125" style="27" customWidth="1"/>
    <col min="7397" max="7397" width="12.140625" style="27" customWidth="1"/>
    <col min="7398" max="7398" width="9.85546875" style="27" customWidth="1"/>
    <col min="7399" max="7400" width="10" style="27" customWidth="1"/>
    <col min="7401" max="7406" width="9.28515625" style="27" customWidth="1"/>
    <col min="7407" max="7651" width="9.140625" style="27"/>
    <col min="7652" max="7652" width="0.42578125" style="27" customWidth="1"/>
    <col min="7653" max="7653" width="12.140625" style="27" customWidth="1"/>
    <col min="7654" max="7654" width="9.85546875" style="27" customWidth="1"/>
    <col min="7655" max="7656" width="10" style="27" customWidth="1"/>
    <col min="7657" max="7662" width="9.28515625" style="27" customWidth="1"/>
    <col min="7663" max="7907" width="9.140625" style="27"/>
    <col min="7908" max="7908" width="0.42578125" style="27" customWidth="1"/>
    <col min="7909" max="7909" width="12.140625" style="27" customWidth="1"/>
    <col min="7910" max="7910" width="9.85546875" style="27" customWidth="1"/>
    <col min="7911" max="7912" width="10" style="27" customWidth="1"/>
    <col min="7913" max="7918" width="9.28515625" style="27" customWidth="1"/>
    <col min="7919" max="8163" width="9.140625" style="27"/>
    <col min="8164" max="8164" width="0.42578125" style="27" customWidth="1"/>
    <col min="8165" max="8165" width="12.140625" style="27" customWidth="1"/>
    <col min="8166" max="8166" width="9.85546875" style="27" customWidth="1"/>
    <col min="8167" max="8168" width="10" style="27" customWidth="1"/>
    <col min="8169" max="8174" width="9.28515625" style="27" customWidth="1"/>
    <col min="8175" max="8419" width="9.140625" style="27"/>
    <col min="8420" max="8420" width="0.42578125" style="27" customWidth="1"/>
    <col min="8421" max="8421" width="12.140625" style="27" customWidth="1"/>
    <col min="8422" max="8422" width="9.85546875" style="27" customWidth="1"/>
    <col min="8423" max="8424" width="10" style="27" customWidth="1"/>
    <col min="8425" max="8430" width="9.28515625" style="27" customWidth="1"/>
    <col min="8431" max="8675" width="9.140625" style="27"/>
    <col min="8676" max="8676" width="0.42578125" style="27" customWidth="1"/>
    <col min="8677" max="8677" width="12.140625" style="27" customWidth="1"/>
    <col min="8678" max="8678" width="9.85546875" style="27" customWidth="1"/>
    <col min="8679" max="8680" width="10" style="27" customWidth="1"/>
    <col min="8681" max="8686" width="9.28515625" style="27" customWidth="1"/>
    <col min="8687" max="8931" width="9.140625" style="27"/>
    <col min="8932" max="8932" width="0.42578125" style="27" customWidth="1"/>
    <col min="8933" max="8933" width="12.140625" style="27" customWidth="1"/>
    <col min="8934" max="8934" width="9.85546875" style="27" customWidth="1"/>
    <col min="8935" max="8936" width="10" style="27" customWidth="1"/>
    <col min="8937" max="8942" width="9.28515625" style="27" customWidth="1"/>
    <col min="8943" max="9187" width="9.140625" style="27"/>
    <col min="9188" max="9188" width="0.42578125" style="27" customWidth="1"/>
    <col min="9189" max="9189" width="12.140625" style="27" customWidth="1"/>
    <col min="9190" max="9190" width="9.85546875" style="27" customWidth="1"/>
    <col min="9191" max="9192" width="10" style="27" customWidth="1"/>
    <col min="9193" max="9198" width="9.28515625" style="27" customWidth="1"/>
    <col min="9199" max="9443" width="9.140625" style="27"/>
    <col min="9444" max="9444" width="0.42578125" style="27" customWidth="1"/>
    <col min="9445" max="9445" width="12.140625" style="27" customWidth="1"/>
    <col min="9446" max="9446" width="9.85546875" style="27" customWidth="1"/>
    <col min="9447" max="9448" width="10" style="27" customWidth="1"/>
    <col min="9449" max="9454" width="9.28515625" style="27" customWidth="1"/>
    <col min="9455" max="9699" width="9.140625" style="27"/>
    <col min="9700" max="9700" width="0.42578125" style="27" customWidth="1"/>
    <col min="9701" max="9701" width="12.140625" style="27" customWidth="1"/>
    <col min="9702" max="9702" width="9.85546875" style="27" customWidth="1"/>
    <col min="9703" max="9704" width="10" style="27" customWidth="1"/>
    <col min="9705" max="9710" width="9.28515625" style="27" customWidth="1"/>
    <col min="9711" max="9955" width="9.140625" style="27"/>
    <col min="9956" max="9956" width="0.42578125" style="27" customWidth="1"/>
    <col min="9957" max="9957" width="12.140625" style="27" customWidth="1"/>
    <col min="9958" max="9958" width="9.85546875" style="27" customWidth="1"/>
    <col min="9959" max="9960" width="10" style="27" customWidth="1"/>
    <col min="9961" max="9966" width="9.28515625" style="27" customWidth="1"/>
    <col min="9967" max="10211" width="9.140625" style="27"/>
    <col min="10212" max="10212" width="0.42578125" style="27" customWidth="1"/>
    <col min="10213" max="10213" width="12.140625" style="27" customWidth="1"/>
    <col min="10214" max="10214" width="9.85546875" style="27" customWidth="1"/>
    <col min="10215" max="10216" width="10" style="27" customWidth="1"/>
    <col min="10217" max="10222" width="9.28515625" style="27" customWidth="1"/>
    <col min="10223" max="10467" width="9.140625" style="27"/>
    <col min="10468" max="10468" width="0.42578125" style="27" customWidth="1"/>
    <col min="10469" max="10469" width="12.140625" style="27" customWidth="1"/>
    <col min="10470" max="10470" width="9.85546875" style="27" customWidth="1"/>
    <col min="10471" max="10472" width="10" style="27" customWidth="1"/>
    <col min="10473" max="10478" width="9.28515625" style="27" customWidth="1"/>
    <col min="10479" max="10723" width="9.140625" style="27"/>
    <col min="10724" max="10724" width="0.42578125" style="27" customWidth="1"/>
    <col min="10725" max="10725" width="12.140625" style="27" customWidth="1"/>
    <col min="10726" max="10726" width="9.85546875" style="27" customWidth="1"/>
    <col min="10727" max="10728" width="10" style="27" customWidth="1"/>
    <col min="10729" max="10734" width="9.28515625" style="27" customWidth="1"/>
    <col min="10735" max="10979" width="9.140625" style="27"/>
    <col min="10980" max="10980" width="0.42578125" style="27" customWidth="1"/>
    <col min="10981" max="10981" width="12.140625" style="27" customWidth="1"/>
    <col min="10982" max="10982" width="9.85546875" style="27" customWidth="1"/>
    <col min="10983" max="10984" width="10" style="27" customWidth="1"/>
    <col min="10985" max="10990" width="9.28515625" style="27" customWidth="1"/>
    <col min="10991" max="11235" width="9.140625" style="27"/>
    <col min="11236" max="11236" width="0.42578125" style="27" customWidth="1"/>
    <col min="11237" max="11237" width="12.140625" style="27" customWidth="1"/>
    <col min="11238" max="11238" width="9.85546875" style="27" customWidth="1"/>
    <col min="11239" max="11240" width="10" style="27" customWidth="1"/>
    <col min="11241" max="11246" width="9.28515625" style="27" customWidth="1"/>
    <col min="11247" max="11491" width="9.140625" style="27"/>
    <col min="11492" max="11492" width="0.42578125" style="27" customWidth="1"/>
    <col min="11493" max="11493" width="12.140625" style="27" customWidth="1"/>
    <col min="11494" max="11494" width="9.85546875" style="27" customWidth="1"/>
    <col min="11495" max="11496" width="10" style="27" customWidth="1"/>
    <col min="11497" max="11502" width="9.28515625" style="27" customWidth="1"/>
    <col min="11503" max="11747" width="9.140625" style="27"/>
    <col min="11748" max="11748" width="0.42578125" style="27" customWidth="1"/>
    <col min="11749" max="11749" width="12.140625" style="27" customWidth="1"/>
    <col min="11750" max="11750" width="9.85546875" style="27" customWidth="1"/>
    <col min="11751" max="11752" width="10" style="27" customWidth="1"/>
    <col min="11753" max="11758" width="9.28515625" style="27" customWidth="1"/>
    <col min="11759" max="12003" width="9.140625" style="27"/>
    <col min="12004" max="12004" width="0.42578125" style="27" customWidth="1"/>
    <col min="12005" max="12005" width="12.140625" style="27" customWidth="1"/>
    <col min="12006" max="12006" width="9.85546875" style="27" customWidth="1"/>
    <col min="12007" max="12008" width="10" style="27" customWidth="1"/>
    <col min="12009" max="12014" width="9.28515625" style="27" customWidth="1"/>
    <col min="12015" max="12259" width="9.140625" style="27"/>
    <col min="12260" max="12260" width="0.42578125" style="27" customWidth="1"/>
    <col min="12261" max="12261" width="12.140625" style="27" customWidth="1"/>
    <col min="12262" max="12262" width="9.85546875" style="27" customWidth="1"/>
    <col min="12263" max="12264" width="10" style="27" customWidth="1"/>
    <col min="12265" max="12270" width="9.28515625" style="27" customWidth="1"/>
    <col min="12271" max="12515" width="9.140625" style="27"/>
    <col min="12516" max="12516" width="0.42578125" style="27" customWidth="1"/>
    <col min="12517" max="12517" width="12.140625" style="27" customWidth="1"/>
    <col min="12518" max="12518" width="9.85546875" style="27" customWidth="1"/>
    <col min="12519" max="12520" width="10" style="27" customWidth="1"/>
    <col min="12521" max="12526" width="9.28515625" style="27" customWidth="1"/>
    <col min="12527" max="12771" width="9.140625" style="27"/>
    <col min="12772" max="12772" width="0.42578125" style="27" customWidth="1"/>
    <col min="12773" max="12773" width="12.140625" style="27" customWidth="1"/>
    <col min="12774" max="12774" width="9.85546875" style="27" customWidth="1"/>
    <col min="12775" max="12776" width="10" style="27" customWidth="1"/>
    <col min="12777" max="12782" width="9.28515625" style="27" customWidth="1"/>
    <col min="12783" max="13027" width="9.140625" style="27"/>
    <col min="13028" max="13028" width="0.42578125" style="27" customWidth="1"/>
    <col min="13029" max="13029" width="12.140625" style="27" customWidth="1"/>
    <col min="13030" max="13030" width="9.85546875" style="27" customWidth="1"/>
    <col min="13031" max="13032" width="10" style="27" customWidth="1"/>
    <col min="13033" max="13038" width="9.28515625" style="27" customWidth="1"/>
    <col min="13039" max="13283" width="9.140625" style="27"/>
    <col min="13284" max="13284" width="0.42578125" style="27" customWidth="1"/>
    <col min="13285" max="13285" width="12.140625" style="27" customWidth="1"/>
    <col min="13286" max="13286" width="9.85546875" style="27" customWidth="1"/>
    <col min="13287" max="13288" width="10" style="27" customWidth="1"/>
    <col min="13289" max="13294" width="9.28515625" style="27" customWidth="1"/>
    <col min="13295" max="13539" width="9.140625" style="27"/>
    <col min="13540" max="13540" width="0.42578125" style="27" customWidth="1"/>
    <col min="13541" max="13541" width="12.140625" style="27" customWidth="1"/>
    <col min="13542" max="13542" width="9.85546875" style="27" customWidth="1"/>
    <col min="13543" max="13544" width="10" style="27" customWidth="1"/>
    <col min="13545" max="13550" width="9.28515625" style="27" customWidth="1"/>
    <col min="13551" max="13795" width="9.140625" style="27"/>
    <col min="13796" max="13796" width="0.42578125" style="27" customWidth="1"/>
    <col min="13797" max="13797" width="12.140625" style="27" customWidth="1"/>
    <col min="13798" max="13798" width="9.85546875" style="27" customWidth="1"/>
    <col min="13799" max="13800" width="10" style="27" customWidth="1"/>
    <col min="13801" max="13806" width="9.28515625" style="27" customWidth="1"/>
    <col min="13807" max="14051" width="9.140625" style="27"/>
    <col min="14052" max="14052" width="0.42578125" style="27" customWidth="1"/>
    <col min="14053" max="14053" width="12.140625" style="27" customWidth="1"/>
    <col min="14054" max="14054" width="9.85546875" style="27" customWidth="1"/>
    <col min="14055" max="14056" width="10" style="27" customWidth="1"/>
    <col min="14057" max="14062" width="9.28515625" style="27" customWidth="1"/>
    <col min="14063" max="14307" width="9.140625" style="27"/>
    <col min="14308" max="14308" width="0.42578125" style="27" customWidth="1"/>
    <col min="14309" max="14309" width="12.140625" style="27" customWidth="1"/>
    <col min="14310" max="14310" width="9.85546875" style="27" customWidth="1"/>
    <col min="14311" max="14312" width="10" style="27" customWidth="1"/>
    <col min="14313" max="14318" width="9.28515625" style="27" customWidth="1"/>
    <col min="14319" max="14563" width="9.140625" style="27"/>
    <col min="14564" max="14564" width="0.42578125" style="27" customWidth="1"/>
    <col min="14565" max="14565" width="12.140625" style="27" customWidth="1"/>
    <col min="14566" max="14566" width="9.85546875" style="27" customWidth="1"/>
    <col min="14567" max="14568" width="10" style="27" customWidth="1"/>
    <col min="14569" max="14574" width="9.28515625" style="27" customWidth="1"/>
    <col min="14575" max="14819" width="9.140625" style="27"/>
    <col min="14820" max="14820" width="0.42578125" style="27" customWidth="1"/>
    <col min="14821" max="14821" width="12.140625" style="27" customWidth="1"/>
    <col min="14822" max="14822" width="9.85546875" style="27" customWidth="1"/>
    <col min="14823" max="14824" width="10" style="27" customWidth="1"/>
    <col min="14825" max="14830" width="9.28515625" style="27" customWidth="1"/>
    <col min="14831" max="15075" width="9.140625" style="27"/>
    <col min="15076" max="15076" width="0.42578125" style="27" customWidth="1"/>
    <col min="15077" max="15077" width="12.140625" style="27" customWidth="1"/>
    <col min="15078" max="15078" width="9.85546875" style="27" customWidth="1"/>
    <col min="15079" max="15080" width="10" style="27" customWidth="1"/>
    <col min="15081" max="15086" width="9.28515625" style="27" customWidth="1"/>
    <col min="15087" max="15331" width="9.140625" style="27"/>
    <col min="15332" max="15332" width="0.42578125" style="27" customWidth="1"/>
    <col min="15333" max="15333" width="12.140625" style="27" customWidth="1"/>
    <col min="15334" max="15334" width="9.85546875" style="27" customWidth="1"/>
    <col min="15335" max="15336" width="10" style="27" customWidth="1"/>
    <col min="15337" max="15342" width="9.28515625" style="27" customWidth="1"/>
    <col min="15343" max="15587" width="9.140625" style="27"/>
    <col min="15588" max="15588" width="0.42578125" style="27" customWidth="1"/>
    <col min="15589" max="15589" width="12.140625" style="27" customWidth="1"/>
    <col min="15590" max="15590" width="9.85546875" style="27" customWidth="1"/>
    <col min="15591" max="15592" width="10" style="27" customWidth="1"/>
    <col min="15593" max="15598" width="9.28515625" style="27" customWidth="1"/>
    <col min="15599" max="15843" width="9.140625" style="27"/>
    <col min="15844" max="15844" width="0.42578125" style="27" customWidth="1"/>
    <col min="15845" max="15845" width="12.140625" style="27" customWidth="1"/>
    <col min="15846" max="15846" width="9.85546875" style="27" customWidth="1"/>
    <col min="15847" max="15848" width="10" style="27" customWidth="1"/>
    <col min="15849" max="15854" width="9.28515625" style="27" customWidth="1"/>
    <col min="15855" max="16099" width="9.140625" style="27"/>
    <col min="16100" max="16100" width="0.42578125" style="27" customWidth="1"/>
    <col min="16101" max="16101" width="12.140625" style="27" customWidth="1"/>
    <col min="16102" max="16102" width="9.85546875" style="27" customWidth="1"/>
    <col min="16103" max="16104" width="10" style="27" customWidth="1"/>
    <col min="16105" max="16110" width="9.28515625" style="27" customWidth="1"/>
    <col min="16111" max="16384" width="9.140625" style="27"/>
  </cols>
  <sheetData>
    <row r="1" spans="1:31" x14ac:dyDescent="0.2">
      <c r="G1" s="28"/>
      <c r="H1" s="28"/>
    </row>
    <row r="2" spans="1:31" ht="18" customHeight="1" x14ac:dyDescent="0.25">
      <c r="G2" s="29"/>
      <c r="H2" s="29" t="s">
        <v>61</v>
      </c>
      <c r="I2" s="121"/>
    </row>
    <row r="3" spans="1:31" ht="18.75" customHeight="1" x14ac:dyDescent="0.2"/>
    <row r="4" spans="1:31" ht="20.25" customHeight="1" x14ac:dyDescent="0.25">
      <c r="G4" s="30"/>
      <c r="H4" s="30"/>
      <c r="K4" s="2" t="s">
        <v>651</v>
      </c>
    </row>
    <row r="5" spans="1:31" s="32" customFormat="1" ht="63" customHeight="1" x14ac:dyDescent="0.25">
      <c r="A5" s="104" t="s">
        <v>17</v>
      </c>
      <c r="B5" s="104"/>
      <c r="C5" s="104"/>
      <c r="D5" s="104"/>
      <c r="E5" s="104"/>
      <c r="F5" s="104"/>
      <c r="G5" s="27"/>
      <c r="H5" s="27"/>
      <c r="I5" s="27"/>
      <c r="J5" s="27"/>
      <c r="K5" s="27"/>
    </row>
    <row r="6" spans="1:31" s="32" customFormat="1" ht="21.75" customHeight="1" x14ac:dyDescent="0.25">
      <c r="A6" s="129"/>
      <c r="B6" s="130" t="s">
        <v>62</v>
      </c>
      <c r="C6" s="131"/>
      <c r="D6" s="131"/>
      <c r="E6" s="131"/>
      <c r="F6" s="131"/>
      <c r="G6" s="131"/>
      <c r="H6" s="131"/>
      <c r="I6" s="131"/>
      <c r="J6" s="131"/>
      <c r="K6" s="131"/>
      <c r="L6" s="130" t="s">
        <v>63</v>
      </c>
      <c r="M6" s="131"/>
      <c r="N6" s="131"/>
      <c r="O6" s="131"/>
      <c r="P6" s="131"/>
      <c r="Q6" s="131"/>
      <c r="R6" s="131"/>
      <c r="S6" s="131"/>
      <c r="T6" s="131"/>
      <c r="U6" s="131"/>
      <c r="V6" s="130" t="s">
        <v>64</v>
      </c>
      <c r="W6" s="131"/>
      <c r="X6" s="131"/>
      <c r="Y6" s="131"/>
      <c r="Z6" s="131"/>
      <c r="AA6" s="131"/>
      <c r="AB6" s="131"/>
      <c r="AC6" s="131"/>
      <c r="AD6" s="131"/>
      <c r="AE6" s="131"/>
    </row>
    <row r="7" spans="1:31" s="32" customFormat="1" ht="16.5" customHeight="1" x14ac:dyDescent="0.2">
      <c r="A7" s="105"/>
      <c r="B7" s="34" t="s">
        <v>149</v>
      </c>
      <c r="C7" s="35"/>
      <c r="D7" s="35"/>
      <c r="E7" s="35"/>
      <c r="F7" s="36"/>
      <c r="G7" s="34" t="s">
        <v>150</v>
      </c>
      <c r="H7" s="35"/>
      <c r="I7" s="35"/>
      <c r="J7" s="35"/>
      <c r="K7" s="36"/>
      <c r="L7" s="34" t="s">
        <v>149</v>
      </c>
      <c r="M7" s="35"/>
      <c r="N7" s="35"/>
      <c r="O7" s="35"/>
      <c r="P7" s="36"/>
      <c r="Q7" s="34" t="s">
        <v>150</v>
      </c>
      <c r="R7" s="35"/>
      <c r="S7" s="35"/>
      <c r="T7" s="35"/>
      <c r="U7" s="36"/>
      <c r="V7" s="34" t="s">
        <v>149</v>
      </c>
      <c r="W7" s="35"/>
      <c r="X7" s="35"/>
      <c r="Y7" s="35"/>
      <c r="Z7" s="36"/>
      <c r="AA7" s="34" t="s">
        <v>150</v>
      </c>
      <c r="AB7" s="35"/>
      <c r="AC7" s="35"/>
      <c r="AD7" s="35"/>
      <c r="AE7" s="36"/>
    </row>
    <row r="8" spans="1:31" s="32" customFormat="1" ht="25.5" customHeight="1" x14ac:dyDescent="0.2">
      <c r="A8" s="105"/>
      <c r="B8" s="38" t="s">
        <v>65</v>
      </c>
      <c r="C8" s="39" t="s">
        <v>66</v>
      </c>
      <c r="D8" s="39"/>
      <c r="E8" s="39" t="s">
        <v>137</v>
      </c>
      <c r="F8" s="39"/>
      <c r="G8" s="38" t="s">
        <v>65</v>
      </c>
      <c r="H8" s="39" t="s">
        <v>66</v>
      </c>
      <c r="I8" s="39"/>
      <c r="J8" s="39" t="s">
        <v>137</v>
      </c>
      <c r="K8" s="39"/>
      <c r="L8" s="38" t="s">
        <v>65</v>
      </c>
      <c r="M8" s="39" t="s">
        <v>66</v>
      </c>
      <c r="N8" s="39"/>
      <c r="O8" s="39" t="s">
        <v>137</v>
      </c>
      <c r="P8" s="39"/>
      <c r="Q8" s="38" t="s">
        <v>65</v>
      </c>
      <c r="R8" s="39" t="s">
        <v>66</v>
      </c>
      <c r="S8" s="39"/>
      <c r="T8" s="39" t="s">
        <v>137</v>
      </c>
      <c r="U8" s="39"/>
      <c r="V8" s="38" t="s">
        <v>65</v>
      </c>
      <c r="W8" s="39" t="s">
        <v>66</v>
      </c>
      <c r="X8" s="39"/>
      <c r="Y8" s="39" t="s">
        <v>137</v>
      </c>
      <c r="Z8" s="39"/>
      <c r="AA8" s="38" t="s">
        <v>65</v>
      </c>
      <c r="AB8" s="39" t="s">
        <v>66</v>
      </c>
      <c r="AC8" s="39"/>
      <c r="AD8" s="39" t="s">
        <v>137</v>
      </c>
      <c r="AE8" s="39"/>
    </row>
    <row r="9" spans="1:31" s="32" customFormat="1" ht="15" customHeight="1" x14ac:dyDescent="0.2">
      <c r="A9" s="106"/>
      <c r="B9" s="38"/>
      <c r="C9" s="40" t="s">
        <v>68</v>
      </c>
      <c r="D9" s="41" t="s">
        <v>69</v>
      </c>
      <c r="E9" s="40" t="s">
        <v>68</v>
      </c>
      <c r="F9" s="41" t="s">
        <v>69</v>
      </c>
      <c r="G9" s="38"/>
      <c r="H9" s="40" t="s">
        <v>68</v>
      </c>
      <c r="I9" s="41" t="s">
        <v>69</v>
      </c>
      <c r="J9" s="40" t="s">
        <v>68</v>
      </c>
      <c r="K9" s="41" t="s">
        <v>69</v>
      </c>
      <c r="L9" s="38"/>
      <c r="M9" s="40" t="s">
        <v>68</v>
      </c>
      <c r="N9" s="41" t="s">
        <v>69</v>
      </c>
      <c r="O9" s="40" t="s">
        <v>68</v>
      </c>
      <c r="P9" s="41" t="s">
        <v>69</v>
      </c>
      <c r="Q9" s="38"/>
      <c r="R9" s="40" t="s">
        <v>68</v>
      </c>
      <c r="S9" s="41" t="s">
        <v>69</v>
      </c>
      <c r="T9" s="40" t="s">
        <v>68</v>
      </c>
      <c r="U9" s="41" t="s">
        <v>69</v>
      </c>
      <c r="V9" s="38"/>
      <c r="W9" s="40" t="s">
        <v>68</v>
      </c>
      <c r="X9" s="41" t="s">
        <v>69</v>
      </c>
      <c r="Y9" s="40" t="s">
        <v>68</v>
      </c>
      <c r="Z9" s="41" t="s">
        <v>69</v>
      </c>
      <c r="AA9" s="38"/>
      <c r="AB9" s="40" t="s">
        <v>68</v>
      </c>
      <c r="AC9" s="41" t="s">
        <v>69</v>
      </c>
      <c r="AD9" s="40" t="s">
        <v>68</v>
      </c>
      <c r="AE9" s="41" t="s">
        <v>69</v>
      </c>
    </row>
    <row r="10" spans="1:31" s="32" customFormat="1" ht="4.5" customHeight="1" x14ac:dyDescent="0.2">
      <c r="A10" s="42"/>
      <c r="B10" s="42"/>
      <c r="C10" s="42"/>
      <c r="D10" s="42"/>
      <c r="G10" s="42"/>
      <c r="H10" s="42"/>
      <c r="I10" s="42"/>
      <c r="L10" s="42"/>
      <c r="M10" s="42"/>
      <c r="N10" s="42"/>
      <c r="Q10" s="42"/>
      <c r="R10" s="42"/>
      <c r="S10" s="42"/>
      <c r="V10" s="42"/>
      <c r="W10" s="42"/>
      <c r="X10" s="42"/>
      <c r="AA10" s="42"/>
      <c r="AB10" s="42"/>
      <c r="AC10" s="42"/>
    </row>
    <row r="11" spans="1:31" s="32" customFormat="1" ht="14.25" customHeight="1" x14ac:dyDescent="0.2">
      <c r="A11" s="107" t="s">
        <v>70</v>
      </c>
      <c r="B11" s="108">
        <v>426382</v>
      </c>
      <c r="C11" s="108">
        <v>1836</v>
      </c>
      <c r="D11" s="109">
        <v>0.43246197114093643</v>
      </c>
      <c r="E11" s="108">
        <v>-1379</v>
      </c>
      <c r="F11" s="109">
        <v>-0.3223762802125486</v>
      </c>
      <c r="G11" s="108">
        <v>306677</v>
      </c>
      <c r="H11" s="108">
        <v>701</v>
      </c>
      <c r="I11" s="109">
        <v>0.2291029361780009</v>
      </c>
      <c r="J11" s="108">
        <v>-8305</v>
      </c>
      <c r="K11" s="109">
        <v>-2.6366586027138057</v>
      </c>
      <c r="L11" s="108">
        <v>252802</v>
      </c>
      <c r="M11" s="108">
        <v>525</v>
      </c>
      <c r="N11" s="109">
        <v>0.20810458345390187</v>
      </c>
      <c r="O11" s="108">
        <v>-306</v>
      </c>
      <c r="P11" s="109">
        <v>-0.12089700839167471</v>
      </c>
      <c r="Q11" s="108">
        <v>181335</v>
      </c>
      <c r="R11" s="108">
        <v>-24</v>
      </c>
      <c r="S11" s="109">
        <v>-1.3233421004747489E-2</v>
      </c>
      <c r="T11" s="108">
        <v>-5485</v>
      </c>
      <c r="U11" s="109">
        <v>-2.9359811583342252</v>
      </c>
      <c r="V11" s="108">
        <v>173580</v>
      </c>
      <c r="W11" s="108">
        <v>1311</v>
      </c>
      <c r="X11" s="109">
        <v>0.76101910384340765</v>
      </c>
      <c r="Y11" s="108">
        <v>-1073</v>
      </c>
      <c r="Z11" s="109">
        <v>-0.61436104733385632</v>
      </c>
      <c r="AA11" s="108">
        <v>125342</v>
      </c>
      <c r="AB11" s="108">
        <v>725</v>
      </c>
      <c r="AC11" s="109">
        <v>0.5817825818307294</v>
      </c>
      <c r="AD11" s="108">
        <v>-2820</v>
      </c>
      <c r="AE11" s="109">
        <v>-2.2003401944414103</v>
      </c>
    </row>
    <row r="12" spans="1:31" s="32" customFormat="1" ht="14.25" customHeight="1" x14ac:dyDescent="0.2">
      <c r="A12" s="132" t="s">
        <v>85</v>
      </c>
      <c r="B12" s="133">
        <v>3288</v>
      </c>
      <c r="C12" s="133">
        <v>-37</v>
      </c>
      <c r="D12" s="134">
        <v>-1.112781954887218</v>
      </c>
      <c r="E12" s="133">
        <v>-119</v>
      </c>
      <c r="F12" s="134">
        <v>-3.4928089228059878</v>
      </c>
      <c r="G12" s="133">
        <v>2223</v>
      </c>
      <c r="H12" s="133">
        <v>-32</v>
      </c>
      <c r="I12" s="134">
        <v>-1.419068736141907</v>
      </c>
      <c r="J12" s="133">
        <v>-222</v>
      </c>
      <c r="K12" s="134">
        <v>-9.0797546012269947</v>
      </c>
      <c r="L12" s="133">
        <v>1353</v>
      </c>
      <c r="M12" s="133">
        <v>-3</v>
      </c>
      <c r="N12" s="134">
        <v>-0.22123893805309736</v>
      </c>
      <c r="O12" s="133">
        <v>-45</v>
      </c>
      <c r="P12" s="134">
        <v>-3.218884120171674</v>
      </c>
      <c r="Q12" s="133">
        <v>989</v>
      </c>
      <c r="R12" s="133">
        <v>1</v>
      </c>
      <c r="S12" s="134">
        <v>0.10121457489878542</v>
      </c>
      <c r="T12" s="133">
        <v>-81</v>
      </c>
      <c r="U12" s="134">
        <v>-7.5700934579439254</v>
      </c>
      <c r="V12" s="133">
        <v>1935</v>
      </c>
      <c r="W12" s="133">
        <v>-34</v>
      </c>
      <c r="X12" s="134">
        <v>-1.7267648552564754</v>
      </c>
      <c r="Y12" s="133">
        <v>-74</v>
      </c>
      <c r="Z12" s="134">
        <v>-3.6834245893479345</v>
      </c>
      <c r="AA12" s="133">
        <v>1234</v>
      </c>
      <c r="AB12" s="133">
        <v>-33</v>
      </c>
      <c r="AC12" s="134">
        <v>-2.6045777426992895</v>
      </c>
      <c r="AD12" s="133">
        <v>-141</v>
      </c>
      <c r="AE12" s="134">
        <v>-10.254545454545454</v>
      </c>
    </row>
    <row r="13" spans="1:31" s="32" customFormat="1" ht="24" customHeight="1" x14ac:dyDescent="0.2">
      <c r="A13" s="135" t="s">
        <v>179</v>
      </c>
      <c r="B13" s="136">
        <v>2882</v>
      </c>
      <c r="C13" s="136">
        <v>-29</v>
      </c>
      <c r="D13" s="137">
        <v>-0.99622122981793193</v>
      </c>
      <c r="E13" s="136">
        <v>-97</v>
      </c>
      <c r="F13" s="137">
        <v>-3.2561262168512926</v>
      </c>
      <c r="G13" s="136">
        <v>1965</v>
      </c>
      <c r="H13" s="136">
        <v>-31</v>
      </c>
      <c r="I13" s="137">
        <v>-1.5531062124248498</v>
      </c>
      <c r="J13" s="136">
        <v>-197</v>
      </c>
      <c r="K13" s="137">
        <v>-9.1119333950046251</v>
      </c>
      <c r="L13" s="136">
        <v>1198</v>
      </c>
      <c r="M13" s="136">
        <v>1</v>
      </c>
      <c r="N13" s="137">
        <v>8.3542188805346695E-2</v>
      </c>
      <c r="O13" s="136">
        <v>-42</v>
      </c>
      <c r="P13" s="137">
        <v>-3.3870967741935485</v>
      </c>
      <c r="Q13" s="136">
        <v>874</v>
      </c>
      <c r="R13" s="136">
        <v>0</v>
      </c>
      <c r="S13" s="137">
        <v>0</v>
      </c>
      <c r="T13" s="136">
        <v>-79</v>
      </c>
      <c r="U13" s="137">
        <v>-8.2896117523609654</v>
      </c>
      <c r="V13" s="136">
        <v>1684</v>
      </c>
      <c r="W13" s="136">
        <v>-30</v>
      </c>
      <c r="X13" s="137">
        <v>-1.750291715285881</v>
      </c>
      <c r="Y13" s="136">
        <v>-55</v>
      </c>
      <c r="Z13" s="137">
        <v>-3.1627372052903966</v>
      </c>
      <c r="AA13" s="136">
        <v>1091</v>
      </c>
      <c r="AB13" s="136">
        <v>-31</v>
      </c>
      <c r="AC13" s="137">
        <v>-2.7629233511586451</v>
      </c>
      <c r="AD13" s="136">
        <v>-118</v>
      </c>
      <c r="AE13" s="137">
        <v>-9.7601323407775027</v>
      </c>
    </row>
    <row r="14" spans="1:31" s="32" customFormat="1" ht="15.75" customHeight="1" x14ac:dyDescent="0.2">
      <c r="A14" s="135" t="s">
        <v>180</v>
      </c>
      <c r="B14" s="136">
        <v>381</v>
      </c>
      <c r="C14" s="136">
        <v>-11</v>
      </c>
      <c r="D14" s="137">
        <v>-2.806122448979592</v>
      </c>
      <c r="E14" s="136">
        <v>-14</v>
      </c>
      <c r="F14" s="137">
        <v>-3.5443037974683542</v>
      </c>
      <c r="G14" s="136">
        <v>237</v>
      </c>
      <c r="H14" s="136">
        <v>-5</v>
      </c>
      <c r="I14" s="137">
        <v>-2.0661157024793386</v>
      </c>
      <c r="J14" s="136">
        <v>-23</v>
      </c>
      <c r="K14" s="137">
        <v>-8.8461538461538467</v>
      </c>
      <c r="L14" s="136">
        <v>144</v>
      </c>
      <c r="M14" s="136">
        <v>-4</v>
      </c>
      <c r="N14" s="137">
        <v>-2.7027027027027026</v>
      </c>
      <c r="O14" s="136">
        <v>4</v>
      </c>
      <c r="P14" s="137">
        <v>2.8571428571428572</v>
      </c>
      <c r="Q14" s="136">
        <v>106</v>
      </c>
      <c r="R14" s="136">
        <v>1</v>
      </c>
      <c r="S14" s="137">
        <v>0.95238095238095233</v>
      </c>
      <c r="T14" s="136">
        <v>1</v>
      </c>
      <c r="U14" s="137">
        <v>0.95238095238095233</v>
      </c>
      <c r="V14" s="136">
        <v>237</v>
      </c>
      <c r="W14" s="136">
        <v>-7</v>
      </c>
      <c r="X14" s="137">
        <v>-2.8688524590163933</v>
      </c>
      <c r="Y14" s="136">
        <v>-18</v>
      </c>
      <c r="Z14" s="137">
        <v>-7.0588235294117645</v>
      </c>
      <c r="AA14" s="136">
        <v>131</v>
      </c>
      <c r="AB14" s="136">
        <v>-6</v>
      </c>
      <c r="AC14" s="137">
        <v>-4.3795620437956204</v>
      </c>
      <c r="AD14" s="136">
        <v>-24</v>
      </c>
      <c r="AE14" s="137">
        <v>-15.483870967741936</v>
      </c>
    </row>
    <row r="15" spans="1:31" s="32" customFormat="1" ht="15.75" customHeight="1" x14ac:dyDescent="0.2">
      <c r="A15" s="135" t="s">
        <v>181</v>
      </c>
      <c r="B15" s="136">
        <v>25</v>
      </c>
      <c r="C15" s="136">
        <v>3</v>
      </c>
      <c r="D15" s="137">
        <v>13.636363636363637</v>
      </c>
      <c r="E15" s="136">
        <v>-8</v>
      </c>
      <c r="F15" s="137">
        <v>-24.242424242424242</v>
      </c>
      <c r="G15" s="136">
        <v>21</v>
      </c>
      <c r="H15" s="136">
        <v>4</v>
      </c>
      <c r="I15" s="137">
        <v>23.529411764705884</v>
      </c>
      <c r="J15" s="136">
        <v>-2</v>
      </c>
      <c r="K15" s="137">
        <v>-8.695652173913043</v>
      </c>
      <c r="L15" s="136">
        <v>11</v>
      </c>
      <c r="M15" s="136">
        <v>0</v>
      </c>
      <c r="N15" s="137">
        <v>0</v>
      </c>
      <c r="O15" s="136">
        <v>-7</v>
      </c>
      <c r="P15" s="137">
        <v>-38.888888888888886</v>
      </c>
      <c r="Q15" s="136">
        <v>9</v>
      </c>
      <c r="R15" s="136">
        <v>0</v>
      </c>
      <c r="S15" s="137">
        <v>0</v>
      </c>
      <c r="T15" s="136">
        <v>-3</v>
      </c>
      <c r="U15" s="137">
        <v>-25</v>
      </c>
      <c r="V15" s="136">
        <v>14</v>
      </c>
      <c r="W15" s="136">
        <v>3</v>
      </c>
      <c r="X15" s="137">
        <v>27.272727272727273</v>
      </c>
      <c r="Y15" s="136">
        <v>-1</v>
      </c>
      <c r="Z15" s="137">
        <v>-6.666666666666667</v>
      </c>
      <c r="AA15" s="136">
        <v>12</v>
      </c>
      <c r="AB15" s="136">
        <v>4</v>
      </c>
      <c r="AC15" s="137">
        <v>50</v>
      </c>
      <c r="AD15" s="136">
        <v>1</v>
      </c>
      <c r="AE15" s="137">
        <v>9.0909090909090917</v>
      </c>
    </row>
    <row r="16" spans="1:31" s="32" customFormat="1" ht="14.25" customHeight="1" x14ac:dyDescent="0.2">
      <c r="A16" s="132" t="s">
        <v>86</v>
      </c>
      <c r="B16" s="133">
        <v>23437</v>
      </c>
      <c r="C16" s="133">
        <v>807</v>
      </c>
      <c r="D16" s="134">
        <v>3.5660627485638532</v>
      </c>
      <c r="E16" s="133">
        <v>-1790</v>
      </c>
      <c r="F16" s="134">
        <v>-7.0955722043841911</v>
      </c>
      <c r="G16" s="133">
        <v>16604</v>
      </c>
      <c r="H16" s="133">
        <v>-28</v>
      </c>
      <c r="I16" s="134">
        <v>-0.16835016835016836</v>
      </c>
      <c r="J16" s="133">
        <v>-1237</v>
      </c>
      <c r="K16" s="134">
        <v>-6.9334678549408668</v>
      </c>
      <c r="L16" s="133">
        <v>10582</v>
      </c>
      <c r="M16" s="133">
        <v>220</v>
      </c>
      <c r="N16" s="134">
        <v>2.1231422505307855</v>
      </c>
      <c r="O16" s="133">
        <v>-622</v>
      </c>
      <c r="P16" s="134">
        <v>-5.5515887183148873</v>
      </c>
      <c r="Q16" s="133">
        <v>7863</v>
      </c>
      <c r="R16" s="133">
        <v>-25</v>
      </c>
      <c r="S16" s="134">
        <v>-0.3169371196754564</v>
      </c>
      <c r="T16" s="133">
        <v>-525</v>
      </c>
      <c r="U16" s="134">
        <v>-6.2589413447782549</v>
      </c>
      <c r="V16" s="133">
        <v>12855</v>
      </c>
      <c r="W16" s="133">
        <v>587</v>
      </c>
      <c r="X16" s="134">
        <v>4.7848059993478973</v>
      </c>
      <c r="Y16" s="133">
        <v>-1168</v>
      </c>
      <c r="Z16" s="134">
        <v>-8.3291735006774577</v>
      </c>
      <c r="AA16" s="133">
        <v>8741</v>
      </c>
      <c r="AB16" s="133">
        <v>-3</v>
      </c>
      <c r="AC16" s="134">
        <v>-3.4309240622140899E-2</v>
      </c>
      <c r="AD16" s="133">
        <v>-712</v>
      </c>
      <c r="AE16" s="134">
        <v>-7.5320004231460915</v>
      </c>
    </row>
    <row r="17" spans="1:31" s="32" customFormat="1" ht="14.1" customHeight="1" x14ac:dyDescent="0.2">
      <c r="A17" s="135" t="s">
        <v>182</v>
      </c>
      <c r="B17" s="136">
        <v>79</v>
      </c>
      <c r="C17" s="136">
        <v>0</v>
      </c>
      <c r="D17" s="137">
        <v>0</v>
      </c>
      <c r="E17" s="136">
        <v>-3</v>
      </c>
      <c r="F17" s="137">
        <v>-3.6585365853658538</v>
      </c>
      <c r="G17" s="136">
        <v>69</v>
      </c>
      <c r="H17" s="136">
        <v>1</v>
      </c>
      <c r="I17" s="137">
        <v>1.4705882352941178</v>
      </c>
      <c r="J17" s="136">
        <v>-2</v>
      </c>
      <c r="K17" s="137">
        <v>-2.816901408450704</v>
      </c>
      <c r="L17" s="136">
        <v>55</v>
      </c>
      <c r="M17" s="136">
        <v>0</v>
      </c>
      <c r="N17" s="137">
        <v>0</v>
      </c>
      <c r="O17" s="136">
        <v>0</v>
      </c>
      <c r="P17" s="137">
        <v>0</v>
      </c>
      <c r="Q17" s="136">
        <v>50</v>
      </c>
      <c r="R17" s="136">
        <v>0</v>
      </c>
      <c r="S17" s="137">
        <v>0</v>
      </c>
      <c r="T17" s="136">
        <v>-2</v>
      </c>
      <c r="U17" s="137">
        <v>-3.8461538461538463</v>
      </c>
      <c r="V17" s="136">
        <v>24</v>
      </c>
      <c r="W17" s="136">
        <v>0</v>
      </c>
      <c r="X17" s="137">
        <v>0</v>
      </c>
      <c r="Y17" s="136">
        <v>-3</v>
      </c>
      <c r="Z17" s="137">
        <v>-11.111111111111111</v>
      </c>
      <c r="AA17" s="136">
        <v>19</v>
      </c>
      <c r="AB17" s="136">
        <v>1</v>
      </c>
      <c r="AC17" s="137">
        <v>5.5555555555555554</v>
      </c>
      <c r="AD17" s="136">
        <v>0</v>
      </c>
      <c r="AE17" s="137">
        <v>0</v>
      </c>
    </row>
    <row r="18" spans="1:31" s="32" customFormat="1" ht="21.75" customHeight="1" x14ac:dyDescent="0.2">
      <c r="A18" s="135" t="s">
        <v>183</v>
      </c>
      <c r="B18" s="136">
        <v>28</v>
      </c>
      <c r="C18" s="136">
        <v>-3</v>
      </c>
      <c r="D18" s="137">
        <v>-9.67741935483871</v>
      </c>
      <c r="E18" s="136">
        <v>2</v>
      </c>
      <c r="F18" s="137">
        <v>7.6923076923076925</v>
      </c>
      <c r="G18" s="136">
        <v>17</v>
      </c>
      <c r="H18" s="136">
        <v>-4</v>
      </c>
      <c r="I18" s="137">
        <v>-19.047619047619047</v>
      </c>
      <c r="J18" s="136">
        <v>0</v>
      </c>
      <c r="K18" s="137">
        <v>0</v>
      </c>
      <c r="L18" s="136">
        <v>15</v>
      </c>
      <c r="M18" s="136">
        <v>-1</v>
      </c>
      <c r="N18" s="137">
        <v>-6.25</v>
      </c>
      <c r="O18" s="136">
        <v>-1</v>
      </c>
      <c r="P18" s="137">
        <v>-6.25</v>
      </c>
      <c r="Q18" s="136">
        <v>9</v>
      </c>
      <c r="R18" s="136">
        <v>-2</v>
      </c>
      <c r="S18" s="137">
        <v>-18.181818181818183</v>
      </c>
      <c r="T18" s="136">
        <v>-2</v>
      </c>
      <c r="U18" s="137">
        <v>-18.181818181818183</v>
      </c>
      <c r="V18" s="136">
        <v>13</v>
      </c>
      <c r="W18" s="136">
        <v>-2</v>
      </c>
      <c r="X18" s="137">
        <v>-13.333333333333334</v>
      </c>
      <c r="Y18" s="136">
        <v>3</v>
      </c>
      <c r="Z18" s="137">
        <v>30</v>
      </c>
      <c r="AA18" s="136">
        <v>8</v>
      </c>
      <c r="AB18" s="136">
        <v>-2</v>
      </c>
      <c r="AC18" s="137">
        <v>-20</v>
      </c>
      <c r="AD18" s="136">
        <v>2</v>
      </c>
      <c r="AE18" s="137">
        <v>33.333333333333336</v>
      </c>
    </row>
    <row r="19" spans="1:31" s="32" customFormat="1" ht="14.1" customHeight="1" x14ac:dyDescent="0.2">
      <c r="A19" s="135" t="s">
        <v>184</v>
      </c>
      <c r="B19" s="136">
        <v>9</v>
      </c>
      <c r="C19" s="136">
        <v>0</v>
      </c>
      <c r="D19" s="137">
        <v>0</v>
      </c>
      <c r="E19" s="136">
        <v>-3</v>
      </c>
      <c r="F19" s="137">
        <v>-25</v>
      </c>
      <c r="G19" s="136">
        <v>5</v>
      </c>
      <c r="H19" s="136">
        <v>0</v>
      </c>
      <c r="I19" s="137">
        <v>0</v>
      </c>
      <c r="J19" s="136">
        <v>-4</v>
      </c>
      <c r="K19" s="137">
        <v>-44.444444444444443</v>
      </c>
      <c r="L19" s="136">
        <v>2</v>
      </c>
      <c r="M19" s="136">
        <v>1</v>
      </c>
      <c r="N19" s="137">
        <v>100</v>
      </c>
      <c r="O19" s="136">
        <v>-1</v>
      </c>
      <c r="P19" s="137">
        <v>-33.333333333333336</v>
      </c>
      <c r="Q19" s="136">
        <v>1</v>
      </c>
      <c r="R19" s="136">
        <v>1</v>
      </c>
      <c r="S19" s="137">
        <v>0</v>
      </c>
      <c r="T19" s="136">
        <v>-2</v>
      </c>
      <c r="U19" s="137">
        <v>-66.666666666666671</v>
      </c>
      <c r="V19" s="136">
        <v>7</v>
      </c>
      <c r="W19" s="136">
        <v>-1</v>
      </c>
      <c r="X19" s="137">
        <v>-12.5</v>
      </c>
      <c r="Y19" s="136">
        <v>-2</v>
      </c>
      <c r="Z19" s="137">
        <v>-22.222222222222221</v>
      </c>
      <c r="AA19" s="136">
        <v>4</v>
      </c>
      <c r="AB19" s="136">
        <v>-1</v>
      </c>
      <c r="AC19" s="137">
        <v>-20</v>
      </c>
      <c r="AD19" s="136">
        <v>-2</v>
      </c>
      <c r="AE19" s="137">
        <v>-33.333333333333336</v>
      </c>
    </row>
    <row r="20" spans="1:31" s="32" customFormat="1" ht="14.1" customHeight="1" x14ac:dyDescent="0.2">
      <c r="A20" s="135" t="s">
        <v>185</v>
      </c>
      <c r="B20" s="136">
        <v>75</v>
      </c>
      <c r="C20" s="136">
        <v>-3</v>
      </c>
      <c r="D20" s="137">
        <v>-3.8461538461538463</v>
      </c>
      <c r="E20" s="136">
        <v>-10</v>
      </c>
      <c r="F20" s="137">
        <v>-11.764705882352942</v>
      </c>
      <c r="G20" s="136">
        <v>57</v>
      </c>
      <c r="H20" s="136">
        <v>2</v>
      </c>
      <c r="I20" s="137">
        <v>3.6363636363636362</v>
      </c>
      <c r="J20" s="136">
        <v>-10</v>
      </c>
      <c r="K20" s="137">
        <v>-14.925373134328359</v>
      </c>
      <c r="L20" s="136">
        <v>28</v>
      </c>
      <c r="M20" s="136">
        <v>-2</v>
      </c>
      <c r="N20" s="137">
        <v>-6.666666666666667</v>
      </c>
      <c r="O20" s="136">
        <v>-7</v>
      </c>
      <c r="P20" s="137">
        <v>-20</v>
      </c>
      <c r="Q20" s="136">
        <v>19</v>
      </c>
      <c r="R20" s="136">
        <v>-1</v>
      </c>
      <c r="S20" s="137">
        <v>-5</v>
      </c>
      <c r="T20" s="136">
        <v>-6</v>
      </c>
      <c r="U20" s="137">
        <v>-24</v>
      </c>
      <c r="V20" s="136">
        <v>47</v>
      </c>
      <c r="W20" s="136">
        <v>-1</v>
      </c>
      <c r="X20" s="137">
        <v>-2.0833333333333335</v>
      </c>
      <c r="Y20" s="136">
        <v>-3</v>
      </c>
      <c r="Z20" s="137">
        <v>-6</v>
      </c>
      <c r="AA20" s="136">
        <v>38</v>
      </c>
      <c r="AB20" s="136">
        <v>3</v>
      </c>
      <c r="AC20" s="137">
        <v>8.5714285714285712</v>
      </c>
      <c r="AD20" s="136">
        <v>-4</v>
      </c>
      <c r="AE20" s="137">
        <v>-9.5238095238095237</v>
      </c>
    </row>
    <row r="21" spans="1:31" s="32" customFormat="1" ht="19.5" customHeight="1" x14ac:dyDescent="0.2">
      <c r="A21" s="135" t="s">
        <v>186</v>
      </c>
      <c r="B21" s="136">
        <v>50</v>
      </c>
      <c r="C21" s="136">
        <v>-1</v>
      </c>
      <c r="D21" s="137">
        <v>-1.9607843137254901</v>
      </c>
      <c r="E21" s="136">
        <v>-4</v>
      </c>
      <c r="F21" s="137">
        <v>-7.4074074074074074</v>
      </c>
      <c r="G21" s="136">
        <v>31</v>
      </c>
      <c r="H21" s="136">
        <v>1</v>
      </c>
      <c r="I21" s="137">
        <v>3.3333333333333335</v>
      </c>
      <c r="J21" s="136">
        <v>-10</v>
      </c>
      <c r="K21" s="137">
        <v>-24.390243902439025</v>
      </c>
      <c r="L21" s="136">
        <v>26</v>
      </c>
      <c r="M21" s="136">
        <v>-1</v>
      </c>
      <c r="N21" s="137">
        <v>-3.7037037037037037</v>
      </c>
      <c r="O21" s="136">
        <v>0</v>
      </c>
      <c r="P21" s="137">
        <v>0</v>
      </c>
      <c r="Q21" s="136">
        <v>17</v>
      </c>
      <c r="R21" s="136">
        <v>1</v>
      </c>
      <c r="S21" s="137">
        <v>6.25</v>
      </c>
      <c r="T21" s="136">
        <v>-2</v>
      </c>
      <c r="U21" s="137">
        <v>-10.526315789473685</v>
      </c>
      <c r="V21" s="136">
        <v>24</v>
      </c>
      <c r="W21" s="136">
        <v>0</v>
      </c>
      <c r="X21" s="137">
        <v>0</v>
      </c>
      <c r="Y21" s="136">
        <v>-4</v>
      </c>
      <c r="Z21" s="137">
        <v>-14.285714285714286</v>
      </c>
      <c r="AA21" s="136">
        <v>14</v>
      </c>
      <c r="AB21" s="136">
        <v>0</v>
      </c>
      <c r="AC21" s="137">
        <v>0</v>
      </c>
      <c r="AD21" s="136">
        <v>-8</v>
      </c>
      <c r="AE21" s="137">
        <v>-36.363636363636367</v>
      </c>
    </row>
    <row r="22" spans="1:31" s="32" customFormat="1" ht="14.1" customHeight="1" x14ac:dyDescent="0.2">
      <c r="A22" s="135" t="s">
        <v>187</v>
      </c>
      <c r="B22" s="136">
        <v>3419</v>
      </c>
      <c r="C22" s="136">
        <v>26</v>
      </c>
      <c r="D22" s="137">
        <v>0.76628352490421459</v>
      </c>
      <c r="E22" s="136">
        <v>-51</v>
      </c>
      <c r="F22" s="137">
        <v>-1.4697406340057637</v>
      </c>
      <c r="G22" s="136">
        <v>2634</v>
      </c>
      <c r="H22" s="136">
        <v>18</v>
      </c>
      <c r="I22" s="137">
        <v>0.68807339449541283</v>
      </c>
      <c r="J22" s="136">
        <v>-84</v>
      </c>
      <c r="K22" s="137">
        <v>-3.0905077262693155</v>
      </c>
      <c r="L22" s="136">
        <v>1924</v>
      </c>
      <c r="M22" s="136">
        <v>0</v>
      </c>
      <c r="N22" s="137">
        <v>0</v>
      </c>
      <c r="O22" s="136">
        <v>0</v>
      </c>
      <c r="P22" s="137">
        <v>0</v>
      </c>
      <c r="Q22" s="136">
        <v>1520</v>
      </c>
      <c r="R22" s="136">
        <v>-10</v>
      </c>
      <c r="S22" s="137">
        <v>-0.65359477124183007</v>
      </c>
      <c r="T22" s="136">
        <v>-15</v>
      </c>
      <c r="U22" s="137">
        <v>-0.9771986970684039</v>
      </c>
      <c r="V22" s="136">
        <v>1495</v>
      </c>
      <c r="W22" s="136">
        <v>26</v>
      </c>
      <c r="X22" s="137">
        <v>1.7699115044247788</v>
      </c>
      <c r="Y22" s="136">
        <v>-51</v>
      </c>
      <c r="Z22" s="137">
        <v>-3.2988357050452781</v>
      </c>
      <c r="AA22" s="136">
        <v>1114</v>
      </c>
      <c r="AB22" s="136">
        <v>28</v>
      </c>
      <c r="AC22" s="137">
        <v>2.5782688766114181</v>
      </c>
      <c r="AD22" s="136">
        <v>-69</v>
      </c>
      <c r="AE22" s="137">
        <v>-5.8326289095519863</v>
      </c>
    </row>
    <row r="23" spans="1:31" s="32" customFormat="1" ht="14.1" customHeight="1" x14ac:dyDescent="0.2">
      <c r="A23" s="135" t="s">
        <v>188</v>
      </c>
      <c r="B23" s="136">
        <v>388</v>
      </c>
      <c r="C23" s="136">
        <v>1</v>
      </c>
      <c r="D23" s="137">
        <v>0.25839793281653745</v>
      </c>
      <c r="E23" s="136">
        <v>-22</v>
      </c>
      <c r="F23" s="137">
        <v>-5.3658536585365857</v>
      </c>
      <c r="G23" s="136">
        <v>207</v>
      </c>
      <c r="H23" s="136">
        <v>6</v>
      </c>
      <c r="I23" s="137">
        <v>2.9850746268656718</v>
      </c>
      <c r="J23" s="136">
        <v>-30</v>
      </c>
      <c r="K23" s="137">
        <v>-12.658227848101266</v>
      </c>
      <c r="L23" s="136">
        <v>126</v>
      </c>
      <c r="M23" s="136">
        <v>3</v>
      </c>
      <c r="N23" s="137">
        <v>2.4390243902439024</v>
      </c>
      <c r="O23" s="136">
        <v>8</v>
      </c>
      <c r="P23" s="137">
        <v>6.7796610169491522</v>
      </c>
      <c r="Q23" s="136">
        <v>88</v>
      </c>
      <c r="R23" s="136">
        <v>5</v>
      </c>
      <c r="S23" s="137">
        <v>6.024096385542169</v>
      </c>
      <c r="T23" s="136">
        <v>0</v>
      </c>
      <c r="U23" s="137">
        <v>0</v>
      </c>
      <c r="V23" s="136">
        <v>262</v>
      </c>
      <c r="W23" s="136">
        <v>-2</v>
      </c>
      <c r="X23" s="137">
        <v>-0.75757575757575757</v>
      </c>
      <c r="Y23" s="136">
        <v>-30</v>
      </c>
      <c r="Z23" s="137">
        <v>-10.273972602739725</v>
      </c>
      <c r="AA23" s="136">
        <v>119</v>
      </c>
      <c r="AB23" s="136">
        <v>1</v>
      </c>
      <c r="AC23" s="137">
        <v>0.84745762711864403</v>
      </c>
      <c r="AD23" s="136">
        <v>-30</v>
      </c>
      <c r="AE23" s="137">
        <v>-20.134228187919462</v>
      </c>
    </row>
    <row r="24" spans="1:31" s="32" customFormat="1" ht="14.1" customHeight="1" x14ac:dyDescent="0.2">
      <c r="A24" s="135" t="s">
        <v>189</v>
      </c>
      <c r="B24" s="136">
        <v>60</v>
      </c>
      <c r="C24" s="136">
        <v>0</v>
      </c>
      <c r="D24" s="137">
        <v>0</v>
      </c>
      <c r="E24" s="136">
        <v>-11</v>
      </c>
      <c r="F24" s="137">
        <v>-15.492957746478874</v>
      </c>
      <c r="G24" s="136">
        <v>24</v>
      </c>
      <c r="H24" s="136">
        <v>-2</v>
      </c>
      <c r="I24" s="137">
        <v>-7.6923076923076925</v>
      </c>
      <c r="J24" s="136">
        <v>-8</v>
      </c>
      <c r="K24" s="137">
        <v>-25</v>
      </c>
      <c r="L24" s="136">
        <v>33</v>
      </c>
      <c r="M24" s="136">
        <v>0</v>
      </c>
      <c r="N24" s="137">
        <v>0</v>
      </c>
      <c r="O24" s="136">
        <v>-4</v>
      </c>
      <c r="P24" s="137">
        <v>-10.810810810810811</v>
      </c>
      <c r="Q24" s="136">
        <v>14</v>
      </c>
      <c r="R24" s="136">
        <v>0</v>
      </c>
      <c r="S24" s="137">
        <v>0</v>
      </c>
      <c r="T24" s="136">
        <v>-3</v>
      </c>
      <c r="U24" s="137">
        <v>-17.647058823529413</v>
      </c>
      <c r="V24" s="136">
        <v>27</v>
      </c>
      <c r="W24" s="136">
        <v>0</v>
      </c>
      <c r="X24" s="137">
        <v>0</v>
      </c>
      <c r="Y24" s="136">
        <v>-7</v>
      </c>
      <c r="Z24" s="137">
        <v>-20.588235294117649</v>
      </c>
      <c r="AA24" s="136">
        <v>10</v>
      </c>
      <c r="AB24" s="136">
        <v>-2</v>
      </c>
      <c r="AC24" s="137">
        <v>-16.666666666666668</v>
      </c>
      <c r="AD24" s="136">
        <v>-5</v>
      </c>
      <c r="AE24" s="137">
        <v>-33.333333333333336</v>
      </c>
    </row>
    <row r="25" spans="1:31" s="32" customFormat="1" ht="14.1" customHeight="1" x14ac:dyDescent="0.2">
      <c r="A25" s="135" t="s">
        <v>190</v>
      </c>
      <c r="B25" s="136">
        <v>626</v>
      </c>
      <c r="C25" s="136">
        <v>-19</v>
      </c>
      <c r="D25" s="137">
        <v>-2.945736434108527</v>
      </c>
      <c r="E25" s="136">
        <v>-28</v>
      </c>
      <c r="F25" s="137">
        <v>-4.2813455657492359</v>
      </c>
      <c r="G25" s="136">
        <v>433</v>
      </c>
      <c r="H25" s="136">
        <v>-11</v>
      </c>
      <c r="I25" s="137">
        <v>-2.4774774774774775</v>
      </c>
      <c r="J25" s="136">
        <v>-37</v>
      </c>
      <c r="K25" s="137">
        <v>-7.8723404255319149</v>
      </c>
      <c r="L25" s="136">
        <v>458</v>
      </c>
      <c r="M25" s="136">
        <v>-16</v>
      </c>
      <c r="N25" s="137">
        <v>-3.3755274261603376</v>
      </c>
      <c r="O25" s="136">
        <v>-33</v>
      </c>
      <c r="P25" s="137">
        <v>-6.7209775967413439</v>
      </c>
      <c r="Q25" s="136">
        <v>317</v>
      </c>
      <c r="R25" s="136">
        <v>-8</v>
      </c>
      <c r="S25" s="137">
        <v>-2.4615384615384617</v>
      </c>
      <c r="T25" s="136">
        <v>-39</v>
      </c>
      <c r="U25" s="137">
        <v>-10.955056179775282</v>
      </c>
      <c r="V25" s="136">
        <v>168</v>
      </c>
      <c r="W25" s="136">
        <v>-3</v>
      </c>
      <c r="X25" s="137">
        <v>-1.7543859649122806</v>
      </c>
      <c r="Y25" s="136">
        <v>5</v>
      </c>
      <c r="Z25" s="137">
        <v>3.0674846625766872</v>
      </c>
      <c r="AA25" s="136">
        <v>116</v>
      </c>
      <c r="AB25" s="136">
        <v>-3</v>
      </c>
      <c r="AC25" s="137">
        <v>-2.5210084033613445</v>
      </c>
      <c r="AD25" s="136">
        <v>2</v>
      </c>
      <c r="AE25" s="137">
        <v>1.7543859649122806</v>
      </c>
    </row>
    <row r="26" spans="1:31" s="32" customFormat="1" ht="14.1" customHeight="1" x14ac:dyDescent="0.2">
      <c r="A26" s="135" t="s">
        <v>191</v>
      </c>
      <c r="B26" s="136">
        <v>1025</v>
      </c>
      <c r="C26" s="136">
        <v>30</v>
      </c>
      <c r="D26" s="137">
        <v>3.0150753768844223</v>
      </c>
      <c r="E26" s="136">
        <v>-75</v>
      </c>
      <c r="F26" s="137">
        <v>-6.8181818181818183</v>
      </c>
      <c r="G26" s="136">
        <v>806</v>
      </c>
      <c r="H26" s="136">
        <v>13</v>
      </c>
      <c r="I26" s="137">
        <v>1.639344262295082</v>
      </c>
      <c r="J26" s="136">
        <v>-60</v>
      </c>
      <c r="K26" s="137">
        <v>-6.9284064665127021</v>
      </c>
      <c r="L26" s="136">
        <v>864</v>
      </c>
      <c r="M26" s="136">
        <v>26</v>
      </c>
      <c r="N26" s="137">
        <v>3.1026252983293556</v>
      </c>
      <c r="O26" s="136">
        <v>-49</v>
      </c>
      <c r="P26" s="137">
        <v>-5.3669222343921135</v>
      </c>
      <c r="Q26" s="136">
        <v>680</v>
      </c>
      <c r="R26" s="136">
        <v>13</v>
      </c>
      <c r="S26" s="137">
        <v>1.9490254872563719</v>
      </c>
      <c r="T26" s="136">
        <v>-45</v>
      </c>
      <c r="U26" s="137">
        <v>-6.2068965517241379</v>
      </c>
      <c r="V26" s="136">
        <v>161</v>
      </c>
      <c r="W26" s="136">
        <v>4</v>
      </c>
      <c r="X26" s="137">
        <v>2.5477707006369426</v>
      </c>
      <c r="Y26" s="136">
        <v>-26</v>
      </c>
      <c r="Z26" s="137">
        <v>-13.903743315508022</v>
      </c>
      <c r="AA26" s="136">
        <v>126</v>
      </c>
      <c r="AB26" s="136">
        <v>0</v>
      </c>
      <c r="AC26" s="137">
        <v>0</v>
      </c>
      <c r="AD26" s="136">
        <v>-15</v>
      </c>
      <c r="AE26" s="137">
        <v>-10.638297872340425</v>
      </c>
    </row>
    <row r="27" spans="1:31" s="32" customFormat="1" ht="14.1" customHeight="1" x14ac:dyDescent="0.2">
      <c r="A27" s="135" t="s">
        <v>192</v>
      </c>
      <c r="B27" s="136">
        <v>183</v>
      </c>
      <c r="C27" s="136">
        <v>9</v>
      </c>
      <c r="D27" s="137">
        <v>5.1724137931034484</v>
      </c>
      <c r="E27" s="136">
        <v>-23</v>
      </c>
      <c r="F27" s="137">
        <v>-11.16504854368932</v>
      </c>
      <c r="G27" s="136">
        <v>150</v>
      </c>
      <c r="H27" s="136">
        <v>9</v>
      </c>
      <c r="I27" s="137">
        <v>6.3829787234042552</v>
      </c>
      <c r="J27" s="136">
        <v>-11</v>
      </c>
      <c r="K27" s="137">
        <v>-6.8322981366459627</v>
      </c>
      <c r="L27" s="136">
        <v>135</v>
      </c>
      <c r="M27" s="136">
        <v>5</v>
      </c>
      <c r="N27" s="137">
        <v>3.8461538461538463</v>
      </c>
      <c r="O27" s="136">
        <v>-13</v>
      </c>
      <c r="P27" s="137">
        <v>-8.7837837837837842</v>
      </c>
      <c r="Q27" s="136">
        <v>114</v>
      </c>
      <c r="R27" s="136">
        <v>5</v>
      </c>
      <c r="S27" s="137">
        <v>4.5871559633027523</v>
      </c>
      <c r="T27" s="136">
        <v>-3</v>
      </c>
      <c r="U27" s="137">
        <v>-2.5641025641025643</v>
      </c>
      <c r="V27" s="136">
        <v>48</v>
      </c>
      <c r="W27" s="136">
        <v>4</v>
      </c>
      <c r="X27" s="137">
        <v>9.0909090909090917</v>
      </c>
      <c r="Y27" s="136">
        <v>-10</v>
      </c>
      <c r="Z27" s="137">
        <v>-17.241379310344829</v>
      </c>
      <c r="AA27" s="136">
        <v>36</v>
      </c>
      <c r="AB27" s="136">
        <v>4</v>
      </c>
      <c r="AC27" s="137">
        <v>12.5</v>
      </c>
      <c r="AD27" s="136">
        <v>-8</v>
      </c>
      <c r="AE27" s="137">
        <v>-18.181818181818183</v>
      </c>
    </row>
    <row r="28" spans="1:31" s="32" customFormat="1" ht="25.5" customHeight="1" x14ac:dyDescent="0.2">
      <c r="A28" s="135" t="s">
        <v>193</v>
      </c>
      <c r="B28" s="136">
        <v>434</v>
      </c>
      <c r="C28" s="136">
        <v>7</v>
      </c>
      <c r="D28" s="137">
        <v>1.639344262295082</v>
      </c>
      <c r="E28" s="136">
        <v>-14</v>
      </c>
      <c r="F28" s="137">
        <v>-3.125</v>
      </c>
      <c r="G28" s="136">
        <v>340</v>
      </c>
      <c r="H28" s="136">
        <v>2</v>
      </c>
      <c r="I28" s="137">
        <v>0.59171597633136097</v>
      </c>
      <c r="J28" s="136">
        <v>-13</v>
      </c>
      <c r="K28" s="137">
        <v>-3.6827195467422098</v>
      </c>
      <c r="L28" s="136">
        <v>137</v>
      </c>
      <c r="M28" s="136">
        <v>-2</v>
      </c>
      <c r="N28" s="137">
        <v>-1.4388489208633093</v>
      </c>
      <c r="O28" s="136">
        <v>-11</v>
      </c>
      <c r="P28" s="137">
        <v>-7.4324324324324325</v>
      </c>
      <c r="Q28" s="136">
        <v>105</v>
      </c>
      <c r="R28" s="136">
        <v>-2</v>
      </c>
      <c r="S28" s="137">
        <v>-1.8691588785046729</v>
      </c>
      <c r="T28" s="136">
        <v>-15</v>
      </c>
      <c r="U28" s="137">
        <v>-12.5</v>
      </c>
      <c r="V28" s="136">
        <v>297</v>
      </c>
      <c r="W28" s="136">
        <v>9</v>
      </c>
      <c r="X28" s="137">
        <v>3.125</v>
      </c>
      <c r="Y28" s="136">
        <v>-3</v>
      </c>
      <c r="Z28" s="137">
        <v>-1</v>
      </c>
      <c r="AA28" s="136">
        <v>235</v>
      </c>
      <c r="AB28" s="136">
        <v>4</v>
      </c>
      <c r="AC28" s="137">
        <v>1.7316017316017316</v>
      </c>
      <c r="AD28" s="136">
        <v>2</v>
      </c>
      <c r="AE28" s="137">
        <v>0.85836909871244638</v>
      </c>
    </row>
    <row r="29" spans="1:31" s="32" customFormat="1" ht="14.1" customHeight="1" x14ac:dyDescent="0.2">
      <c r="A29" s="135" t="s">
        <v>194</v>
      </c>
      <c r="B29" s="136">
        <v>540</v>
      </c>
      <c r="C29" s="136">
        <v>-5</v>
      </c>
      <c r="D29" s="137">
        <v>-0.91743119266055051</v>
      </c>
      <c r="E29" s="136">
        <v>-60</v>
      </c>
      <c r="F29" s="137">
        <v>-10</v>
      </c>
      <c r="G29" s="136">
        <v>419</v>
      </c>
      <c r="H29" s="136">
        <v>-6</v>
      </c>
      <c r="I29" s="137">
        <v>-1.411764705882353</v>
      </c>
      <c r="J29" s="136">
        <v>-45</v>
      </c>
      <c r="K29" s="137">
        <v>-9.6982758620689662</v>
      </c>
      <c r="L29" s="136">
        <v>306</v>
      </c>
      <c r="M29" s="136">
        <v>-6</v>
      </c>
      <c r="N29" s="137">
        <v>-1.9230769230769231</v>
      </c>
      <c r="O29" s="136">
        <v>-34</v>
      </c>
      <c r="P29" s="137">
        <v>-10</v>
      </c>
      <c r="Q29" s="136">
        <v>239</v>
      </c>
      <c r="R29" s="136">
        <v>-7</v>
      </c>
      <c r="S29" s="137">
        <v>-2.845528455284553</v>
      </c>
      <c r="T29" s="136">
        <v>-27</v>
      </c>
      <c r="U29" s="137">
        <v>-10.150375939849624</v>
      </c>
      <c r="V29" s="136">
        <v>234</v>
      </c>
      <c r="W29" s="136">
        <v>1</v>
      </c>
      <c r="X29" s="137">
        <v>0.42918454935622319</v>
      </c>
      <c r="Y29" s="136">
        <v>-26</v>
      </c>
      <c r="Z29" s="137">
        <v>-10</v>
      </c>
      <c r="AA29" s="136">
        <v>180</v>
      </c>
      <c r="AB29" s="136">
        <v>1</v>
      </c>
      <c r="AC29" s="137">
        <v>0.55865921787709494</v>
      </c>
      <c r="AD29" s="136">
        <v>-18</v>
      </c>
      <c r="AE29" s="137">
        <v>-9.0909090909090917</v>
      </c>
    </row>
    <row r="30" spans="1:31" s="32" customFormat="1" ht="23.25" customHeight="1" x14ac:dyDescent="0.2">
      <c r="A30" s="135" t="s">
        <v>195</v>
      </c>
      <c r="B30" s="136">
        <v>2184</v>
      </c>
      <c r="C30" s="136">
        <v>-1</v>
      </c>
      <c r="D30" s="137">
        <v>-4.5766590389016017E-2</v>
      </c>
      <c r="E30" s="136">
        <v>-342</v>
      </c>
      <c r="F30" s="137">
        <v>-13.539192399049881</v>
      </c>
      <c r="G30" s="136">
        <v>1636</v>
      </c>
      <c r="H30" s="136">
        <v>-41</v>
      </c>
      <c r="I30" s="137">
        <v>-2.4448419797257008</v>
      </c>
      <c r="J30" s="136">
        <v>-283</v>
      </c>
      <c r="K30" s="137">
        <v>-14.747264200104221</v>
      </c>
      <c r="L30" s="136">
        <v>1111</v>
      </c>
      <c r="M30" s="136">
        <v>7</v>
      </c>
      <c r="N30" s="137">
        <v>0.63405797101449279</v>
      </c>
      <c r="O30" s="136">
        <v>-130</v>
      </c>
      <c r="P30" s="137">
        <v>-10.4754230459307</v>
      </c>
      <c r="Q30" s="136">
        <v>852</v>
      </c>
      <c r="R30" s="136">
        <v>-8</v>
      </c>
      <c r="S30" s="137">
        <v>-0.93023255813953487</v>
      </c>
      <c r="T30" s="136">
        <v>-103</v>
      </c>
      <c r="U30" s="137">
        <v>-10.785340314136125</v>
      </c>
      <c r="V30" s="136">
        <v>1073</v>
      </c>
      <c r="W30" s="136">
        <v>-8</v>
      </c>
      <c r="X30" s="137">
        <v>-0.74005550416281218</v>
      </c>
      <c r="Y30" s="136">
        <v>-212</v>
      </c>
      <c r="Z30" s="137">
        <v>-16.498054474708169</v>
      </c>
      <c r="AA30" s="136">
        <v>784</v>
      </c>
      <c r="AB30" s="136">
        <v>-33</v>
      </c>
      <c r="AC30" s="137">
        <v>-4.0391676866585069</v>
      </c>
      <c r="AD30" s="136">
        <v>-180</v>
      </c>
      <c r="AE30" s="137">
        <v>-18.672199170124482</v>
      </c>
    </row>
    <row r="31" spans="1:31" s="32" customFormat="1" ht="14.1" customHeight="1" x14ac:dyDescent="0.2">
      <c r="A31" s="135" t="s">
        <v>196</v>
      </c>
      <c r="B31" s="136">
        <v>36</v>
      </c>
      <c r="C31" s="136">
        <v>-5</v>
      </c>
      <c r="D31" s="137">
        <v>-12.195121951219512</v>
      </c>
      <c r="E31" s="136">
        <v>3</v>
      </c>
      <c r="F31" s="137">
        <v>9.0909090909090917</v>
      </c>
      <c r="G31" s="136">
        <v>23</v>
      </c>
      <c r="H31" s="136">
        <v>-6</v>
      </c>
      <c r="I31" s="137">
        <v>-20.689655172413794</v>
      </c>
      <c r="J31" s="136">
        <v>-2</v>
      </c>
      <c r="K31" s="137">
        <v>-8</v>
      </c>
      <c r="L31" s="136">
        <v>17</v>
      </c>
      <c r="M31" s="136">
        <v>2</v>
      </c>
      <c r="N31" s="137">
        <v>13.333333333333334</v>
      </c>
      <c r="O31" s="136">
        <v>1</v>
      </c>
      <c r="P31" s="137">
        <v>6.25</v>
      </c>
      <c r="Q31" s="136">
        <v>10</v>
      </c>
      <c r="R31" s="136">
        <v>1</v>
      </c>
      <c r="S31" s="137">
        <v>11.111111111111111</v>
      </c>
      <c r="T31" s="136">
        <v>-3</v>
      </c>
      <c r="U31" s="137">
        <v>-23.076923076923077</v>
      </c>
      <c r="V31" s="136">
        <v>19</v>
      </c>
      <c r="W31" s="136">
        <v>-7</v>
      </c>
      <c r="X31" s="137">
        <v>-26.923076923076923</v>
      </c>
      <c r="Y31" s="136">
        <v>2</v>
      </c>
      <c r="Z31" s="137">
        <v>11.764705882352942</v>
      </c>
      <c r="AA31" s="136">
        <v>13</v>
      </c>
      <c r="AB31" s="136">
        <v>-7</v>
      </c>
      <c r="AC31" s="137">
        <v>-35</v>
      </c>
      <c r="AD31" s="136">
        <v>1</v>
      </c>
      <c r="AE31" s="137">
        <v>8.3333333333333339</v>
      </c>
    </row>
    <row r="32" spans="1:31" s="32" customFormat="1" ht="14.1" customHeight="1" x14ac:dyDescent="0.2">
      <c r="A32" s="135" t="s">
        <v>197</v>
      </c>
      <c r="B32" s="136">
        <v>736</v>
      </c>
      <c r="C32" s="136">
        <v>-26</v>
      </c>
      <c r="D32" s="137">
        <v>-3.4120734908136483</v>
      </c>
      <c r="E32" s="136">
        <v>-84</v>
      </c>
      <c r="F32" s="137">
        <v>-10.24390243902439</v>
      </c>
      <c r="G32" s="136">
        <v>542</v>
      </c>
      <c r="H32" s="136">
        <v>-23</v>
      </c>
      <c r="I32" s="137">
        <v>-4.0707964601769913</v>
      </c>
      <c r="J32" s="136">
        <v>-41</v>
      </c>
      <c r="K32" s="137">
        <v>-7.0325900514579756</v>
      </c>
      <c r="L32" s="136">
        <v>432</v>
      </c>
      <c r="M32" s="136">
        <v>-14</v>
      </c>
      <c r="N32" s="137">
        <v>-3.1390134529147984</v>
      </c>
      <c r="O32" s="136">
        <v>-44</v>
      </c>
      <c r="P32" s="137">
        <v>-9.2436974789915958</v>
      </c>
      <c r="Q32" s="136">
        <v>322</v>
      </c>
      <c r="R32" s="136">
        <v>-13</v>
      </c>
      <c r="S32" s="137">
        <v>-3.8805970149253732</v>
      </c>
      <c r="T32" s="136">
        <v>-31</v>
      </c>
      <c r="U32" s="137">
        <v>-8.7818696883852692</v>
      </c>
      <c r="V32" s="136">
        <v>304</v>
      </c>
      <c r="W32" s="136">
        <v>-12</v>
      </c>
      <c r="X32" s="137">
        <v>-3.7974683544303796</v>
      </c>
      <c r="Y32" s="136">
        <v>-40</v>
      </c>
      <c r="Z32" s="137">
        <v>-11.627906976744185</v>
      </c>
      <c r="AA32" s="136">
        <v>220</v>
      </c>
      <c r="AB32" s="136">
        <v>-10</v>
      </c>
      <c r="AC32" s="137">
        <v>-4.3478260869565215</v>
      </c>
      <c r="AD32" s="136">
        <v>-10</v>
      </c>
      <c r="AE32" s="137">
        <v>-4.3478260869565215</v>
      </c>
    </row>
    <row r="33" spans="1:31" s="32" customFormat="1" ht="14.1" customHeight="1" x14ac:dyDescent="0.2">
      <c r="A33" s="135" t="s">
        <v>198</v>
      </c>
      <c r="B33" s="136">
        <v>641</v>
      </c>
      <c r="C33" s="136">
        <v>-16</v>
      </c>
      <c r="D33" s="137">
        <v>-2.4353120243531201</v>
      </c>
      <c r="E33" s="136">
        <v>-48</v>
      </c>
      <c r="F33" s="137">
        <v>-6.966618287373004</v>
      </c>
      <c r="G33" s="136">
        <v>435</v>
      </c>
      <c r="H33" s="136">
        <v>-5</v>
      </c>
      <c r="I33" s="137">
        <v>-1.1363636363636365</v>
      </c>
      <c r="J33" s="136">
        <v>-33</v>
      </c>
      <c r="K33" s="137">
        <v>-7.0512820512820511</v>
      </c>
      <c r="L33" s="136">
        <v>340</v>
      </c>
      <c r="M33" s="136">
        <v>-11</v>
      </c>
      <c r="N33" s="137">
        <v>-3.133903133903134</v>
      </c>
      <c r="O33" s="136">
        <v>-20</v>
      </c>
      <c r="P33" s="137">
        <v>-5.5555555555555554</v>
      </c>
      <c r="Q33" s="136">
        <v>239</v>
      </c>
      <c r="R33" s="136">
        <v>2</v>
      </c>
      <c r="S33" s="137">
        <v>0.84388185654008441</v>
      </c>
      <c r="T33" s="136">
        <v>-22</v>
      </c>
      <c r="U33" s="137">
        <v>-8.4291187739463602</v>
      </c>
      <c r="V33" s="136">
        <v>301</v>
      </c>
      <c r="W33" s="136">
        <v>-5</v>
      </c>
      <c r="X33" s="137">
        <v>-1.6339869281045751</v>
      </c>
      <c r="Y33" s="136">
        <v>-28</v>
      </c>
      <c r="Z33" s="137">
        <v>-8.5106382978723403</v>
      </c>
      <c r="AA33" s="136">
        <v>196</v>
      </c>
      <c r="AB33" s="136">
        <v>-7</v>
      </c>
      <c r="AC33" s="137">
        <v>-3.4482758620689653</v>
      </c>
      <c r="AD33" s="136">
        <v>-11</v>
      </c>
      <c r="AE33" s="137">
        <v>-5.3140096618357484</v>
      </c>
    </row>
    <row r="34" spans="1:31" s="32" customFormat="1" ht="21.75" customHeight="1" x14ac:dyDescent="0.2">
      <c r="A34" s="135" t="s">
        <v>199</v>
      </c>
      <c r="B34" s="136">
        <v>700</v>
      </c>
      <c r="C34" s="136">
        <v>0</v>
      </c>
      <c r="D34" s="137">
        <v>0</v>
      </c>
      <c r="E34" s="136">
        <v>-96</v>
      </c>
      <c r="F34" s="137">
        <v>-12.060301507537689</v>
      </c>
      <c r="G34" s="136">
        <v>534</v>
      </c>
      <c r="H34" s="136">
        <v>-6</v>
      </c>
      <c r="I34" s="137">
        <v>-1.1111111111111112</v>
      </c>
      <c r="J34" s="136">
        <v>-46</v>
      </c>
      <c r="K34" s="137">
        <v>-7.931034482758621</v>
      </c>
      <c r="L34" s="136">
        <v>314</v>
      </c>
      <c r="M34" s="136">
        <v>-10</v>
      </c>
      <c r="N34" s="137">
        <v>-3.0864197530864197</v>
      </c>
      <c r="O34" s="136">
        <v>-74</v>
      </c>
      <c r="P34" s="137">
        <v>-19.072164948453608</v>
      </c>
      <c r="Q34" s="136">
        <v>240</v>
      </c>
      <c r="R34" s="136">
        <v>-14</v>
      </c>
      <c r="S34" s="137">
        <v>-5.5118110236220472</v>
      </c>
      <c r="T34" s="136">
        <v>-51</v>
      </c>
      <c r="U34" s="137">
        <v>-17.52577319587629</v>
      </c>
      <c r="V34" s="136">
        <v>386</v>
      </c>
      <c r="W34" s="136">
        <v>10</v>
      </c>
      <c r="X34" s="137">
        <v>2.6595744680851063</v>
      </c>
      <c r="Y34" s="136">
        <v>-22</v>
      </c>
      <c r="Z34" s="137">
        <v>-5.3921568627450984</v>
      </c>
      <c r="AA34" s="136">
        <v>294</v>
      </c>
      <c r="AB34" s="136">
        <v>8</v>
      </c>
      <c r="AC34" s="137">
        <v>2.7972027972027971</v>
      </c>
      <c r="AD34" s="136">
        <v>5</v>
      </c>
      <c r="AE34" s="137">
        <v>1.7301038062283738</v>
      </c>
    </row>
    <row r="35" spans="1:31" s="32" customFormat="1" ht="21" customHeight="1" x14ac:dyDescent="0.2">
      <c r="A35" s="135" t="s">
        <v>200</v>
      </c>
      <c r="B35" s="136">
        <v>472</v>
      </c>
      <c r="C35" s="136">
        <v>10</v>
      </c>
      <c r="D35" s="137">
        <v>2.1645021645021645</v>
      </c>
      <c r="E35" s="136">
        <v>9</v>
      </c>
      <c r="F35" s="137">
        <v>1.9438444924406046</v>
      </c>
      <c r="G35" s="136">
        <v>358</v>
      </c>
      <c r="H35" s="136">
        <v>3</v>
      </c>
      <c r="I35" s="137">
        <v>0.84507042253521125</v>
      </c>
      <c r="J35" s="136">
        <v>-4</v>
      </c>
      <c r="K35" s="137">
        <v>-1.1049723756906078</v>
      </c>
      <c r="L35" s="136">
        <v>138</v>
      </c>
      <c r="M35" s="136">
        <v>7</v>
      </c>
      <c r="N35" s="137">
        <v>5.343511450381679</v>
      </c>
      <c r="O35" s="136">
        <v>7</v>
      </c>
      <c r="P35" s="137">
        <v>5.343511450381679</v>
      </c>
      <c r="Q35" s="136">
        <v>110</v>
      </c>
      <c r="R35" s="136">
        <v>-1</v>
      </c>
      <c r="S35" s="137">
        <v>-0.90090090090090091</v>
      </c>
      <c r="T35" s="136">
        <v>6</v>
      </c>
      <c r="U35" s="137">
        <v>5.7692307692307692</v>
      </c>
      <c r="V35" s="136">
        <v>334</v>
      </c>
      <c r="W35" s="136">
        <v>3</v>
      </c>
      <c r="X35" s="137">
        <v>0.90634441087613293</v>
      </c>
      <c r="Y35" s="136">
        <v>2</v>
      </c>
      <c r="Z35" s="137">
        <v>0.60240963855421692</v>
      </c>
      <c r="AA35" s="136">
        <v>248</v>
      </c>
      <c r="AB35" s="136">
        <v>4</v>
      </c>
      <c r="AC35" s="137">
        <v>1.639344262295082</v>
      </c>
      <c r="AD35" s="136">
        <v>-10</v>
      </c>
      <c r="AE35" s="137">
        <v>-3.8759689922480618</v>
      </c>
    </row>
    <row r="36" spans="1:31" s="32" customFormat="1" ht="27" customHeight="1" x14ac:dyDescent="0.2">
      <c r="A36" s="135" t="s">
        <v>201</v>
      </c>
      <c r="B36" s="136">
        <v>467</v>
      </c>
      <c r="C36" s="136">
        <v>19</v>
      </c>
      <c r="D36" s="137">
        <v>4.2410714285714288</v>
      </c>
      <c r="E36" s="136">
        <v>-56</v>
      </c>
      <c r="F36" s="137">
        <v>-10.707456978967496</v>
      </c>
      <c r="G36" s="136">
        <v>329</v>
      </c>
      <c r="H36" s="136">
        <v>12</v>
      </c>
      <c r="I36" s="137">
        <v>3.7854889589905363</v>
      </c>
      <c r="J36" s="136">
        <v>-56</v>
      </c>
      <c r="K36" s="137">
        <v>-14.545454545454545</v>
      </c>
      <c r="L36" s="136">
        <v>130</v>
      </c>
      <c r="M36" s="136">
        <v>2</v>
      </c>
      <c r="N36" s="137">
        <v>1.5625</v>
      </c>
      <c r="O36" s="136">
        <v>-9</v>
      </c>
      <c r="P36" s="137">
        <v>-6.4748201438848918</v>
      </c>
      <c r="Q36" s="136">
        <v>105</v>
      </c>
      <c r="R36" s="136">
        <v>0</v>
      </c>
      <c r="S36" s="137">
        <v>0</v>
      </c>
      <c r="T36" s="136">
        <v>-5</v>
      </c>
      <c r="U36" s="137">
        <v>-4.5454545454545459</v>
      </c>
      <c r="V36" s="136">
        <v>337</v>
      </c>
      <c r="W36" s="136">
        <v>17</v>
      </c>
      <c r="X36" s="137">
        <v>5.3125</v>
      </c>
      <c r="Y36" s="136">
        <v>-47</v>
      </c>
      <c r="Z36" s="137">
        <v>-12.239583333333334</v>
      </c>
      <c r="AA36" s="136">
        <v>224</v>
      </c>
      <c r="AB36" s="136">
        <v>12</v>
      </c>
      <c r="AC36" s="137">
        <v>5.6603773584905657</v>
      </c>
      <c r="AD36" s="136">
        <v>-51</v>
      </c>
      <c r="AE36" s="137">
        <v>-18.545454545454547</v>
      </c>
    </row>
    <row r="37" spans="1:31" s="32" customFormat="1" ht="27" customHeight="1" x14ac:dyDescent="0.2">
      <c r="A37" s="135" t="s">
        <v>202</v>
      </c>
      <c r="B37" s="136">
        <v>1835</v>
      </c>
      <c r="C37" s="136">
        <v>1</v>
      </c>
      <c r="D37" s="137">
        <v>5.4525627044711013E-2</v>
      </c>
      <c r="E37" s="136">
        <v>-186</v>
      </c>
      <c r="F37" s="137">
        <v>-9.2033646709549721</v>
      </c>
      <c r="G37" s="136">
        <v>1411</v>
      </c>
      <c r="H37" s="136">
        <v>8</v>
      </c>
      <c r="I37" s="137">
        <v>0.57020669992872419</v>
      </c>
      <c r="J37" s="136">
        <v>-123</v>
      </c>
      <c r="K37" s="137">
        <v>-8.0182529335071706</v>
      </c>
      <c r="L37" s="136">
        <v>475</v>
      </c>
      <c r="M37" s="136">
        <v>9</v>
      </c>
      <c r="N37" s="137">
        <v>1.9313304721030042</v>
      </c>
      <c r="O37" s="136">
        <v>-28</v>
      </c>
      <c r="P37" s="137">
        <v>-5.5666003976143141</v>
      </c>
      <c r="Q37" s="136">
        <v>362</v>
      </c>
      <c r="R37" s="136">
        <v>6</v>
      </c>
      <c r="S37" s="137">
        <v>1.6853932584269662</v>
      </c>
      <c r="T37" s="136">
        <v>-21</v>
      </c>
      <c r="U37" s="137">
        <v>-5.4830287206266322</v>
      </c>
      <c r="V37" s="136">
        <v>1360</v>
      </c>
      <c r="W37" s="136">
        <v>-8</v>
      </c>
      <c r="X37" s="137">
        <v>-0.58479532163742687</v>
      </c>
      <c r="Y37" s="136">
        <v>-158</v>
      </c>
      <c r="Z37" s="137">
        <v>-10.408432147562582</v>
      </c>
      <c r="AA37" s="136">
        <v>1049</v>
      </c>
      <c r="AB37" s="136">
        <v>2</v>
      </c>
      <c r="AC37" s="137">
        <v>0.19102196752626552</v>
      </c>
      <c r="AD37" s="136">
        <v>-102</v>
      </c>
      <c r="AE37" s="137">
        <v>-8.8618592528236313</v>
      </c>
    </row>
    <row r="38" spans="1:31" s="32" customFormat="1" ht="21.75" customHeight="1" x14ac:dyDescent="0.2">
      <c r="A38" s="135" t="s">
        <v>203</v>
      </c>
      <c r="B38" s="136">
        <v>610</v>
      </c>
      <c r="C38" s="136">
        <v>10</v>
      </c>
      <c r="D38" s="137">
        <v>1.6666666666666667</v>
      </c>
      <c r="E38" s="136">
        <v>-28</v>
      </c>
      <c r="F38" s="137">
        <v>-4.3887147335423196</v>
      </c>
      <c r="G38" s="136">
        <v>457</v>
      </c>
      <c r="H38" s="136">
        <v>10</v>
      </c>
      <c r="I38" s="137">
        <v>2.2371364653243848</v>
      </c>
      <c r="J38" s="136">
        <v>32</v>
      </c>
      <c r="K38" s="137">
        <v>7.5294117647058822</v>
      </c>
      <c r="L38" s="136">
        <v>260</v>
      </c>
      <c r="M38" s="136">
        <v>0</v>
      </c>
      <c r="N38" s="137">
        <v>0</v>
      </c>
      <c r="O38" s="136">
        <v>-6</v>
      </c>
      <c r="P38" s="137">
        <v>-2.255639097744361</v>
      </c>
      <c r="Q38" s="136">
        <v>203</v>
      </c>
      <c r="R38" s="136">
        <v>6</v>
      </c>
      <c r="S38" s="137">
        <v>3.0456852791878171</v>
      </c>
      <c r="T38" s="136">
        <v>11</v>
      </c>
      <c r="U38" s="137">
        <v>5.729166666666667</v>
      </c>
      <c r="V38" s="136">
        <v>350</v>
      </c>
      <c r="W38" s="136">
        <v>10</v>
      </c>
      <c r="X38" s="137">
        <v>2.9411764705882355</v>
      </c>
      <c r="Y38" s="136">
        <v>-22</v>
      </c>
      <c r="Z38" s="137">
        <v>-5.913978494623656</v>
      </c>
      <c r="AA38" s="136">
        <v>254</v>
      </c>
      <c r="AB38" s="136">
        <v>4</v>
      </c>
      <c r="AC38" s="137">
        <v>1.6</v>
      </c>
      <c r="AD38" s="136">
        <v>21</v>
      </c>
      <c r="AE38" s="137">
        <v>9.0128755364806867</v>
      </c>
    </row>
    <row r="39" spans="1:31" s="32" customFormat="1" ht="14.1" customHeight="1" x14ac:dyDescent="0.2">
      <c r="A39" s="135" t="s">
        <v>204</v>
      </c>
      <c r="B39" s="136">
        <v>566</v>
      </c>
      <c r="C39" s="136">
        <v>28</v>
      </c>
      <c r="D39" s="137">
        <v>5.2044609665427508</v>
      </c>
      <c r="E39" s="136">
        <v>23</v>
      </c>
      <c r="F39" s="137">
        <v>4.2357274401473299</v>
      </c>
      <c r="G39" s="136">
        <v>428</v>
      </c>
      <c r="H39" s="136">
        <v>23</v>
      </c>
      <c r="I39" s="137">
        <v>5.6790123456790127</v>
      </c>
      <c r="J39" s="136">
        <v>35</v>
      </c>
      <c r="K39" s="137">
        <v>8.9058524173027998</v>
      </c>
      <c r="L39" s="136">
        <v>233</v>
      </c>
      <c r="M39" s="136">
        <v>6</v>
      </c>
      <c r="N39" s="137">
        <v>2.643171806167401</v>
      </c>
      <c r="O39" s="136">
        <v>3</v>
      </c>
      <c r="P39" s="137">
        <v>1.3043478260869565</v>
      </c>
      <c r="Q39" s="136">
        <v>189</v>
      </c>
      <c r="R39" s="136">
        <v>5</v>
      </c>
      <c r="S39" s="137">
        <v>2.7173913043478262</v>
      </c>
      <c r="T39" s="136">
        <v>12</v>
      </c>
      <c r="U39" s="137">
        <v>6.7796610169491522</v>
      </c>
      <c r="V39" s="136">
        <v>333</v>
      </c>
      <c r="W39" s="136">
        <v>22</v>
      </c>
      <c r="X39" s="137">
        <v>7.07395498392283</v>
      </c>
      <c r="Y39" s="136">
        <v>20</v>
      </c>
      <c r="Z39" s="137">
        <v>6.3897763578274764</v>
      </c>
      <c r="AA39" s="136">
        <v>239</v>
      </c>
      <c r="AB39" s="136">
        <v>18</v>
      </c>
      <c r="AC39" s="137">
        <v>8.1447963800904972</v>
      </c>
      <c r="AD39" s="136">
        <v>23</v>
      </c>
      <c r="AE39" s="137">
        <v>10.648148148148149</v>
      </c>
    </row>
    <row r="40" spans="1:31" s="32" customFormat="1" ht="14.1" customHeight="1" x14ac:dyDescent="0.2">
      <c r="A40" s="135" t="s">
        <v>205</v>
      </c>
      <c r="B40" s="136">
        <v>1556</v>
      </c>
      <c r="C40" s="136">
        <v>757</v>
      </c>
      <c r="D40" s="137">
        <v>94.743429286608261</v>
      </c>
      <c r="E40" s="136">
        <v>736</v>
      </c>
      <c r="F40" s="137">
        <v>89.756097560975604</v>
      </c>
      <c r="G40" s="136">
        <v>533</v>
      </c>
      <c r="H40" s="136">
        <v>-19</v>
      </c>
      <c r="I40" s="137">
        <v>-3.4420289855072466</v>
      </c>
      <c r="J40" s="136">
        <v>-28</v>
      </c>
      <c r="K40" s="137">
        <v>-4.9910873440285206</v>
      </c>
      <c r="L40" s="136">
        <v>471</v>
      </c>
      <c r="M40" s="136">
        <v>211</v>
      </c>
      <c r="N40" s="137">
        <v>81.15384615384616</v>
      </c>
      <c r="O40" s="136">
        <v>220</v>
      </c>
      <c r="P40" s="137">
        <v>87.64940239043824</v>
      </c>
      <c r="Q40" s="136">
        <v>189</v>
      </c>
      <c r="R40" s="136">
        <v>-1</v>
      </c>
      <c r="S40" s="137">
        <v>-0.52631578947368418</v>
      </c>
      <c r="T40" s="136">
        <v>-12</v>
      </c>
      <c r="U40" s="137">
        <v>-5.9701492537313436</v>
      </c>
      <c r="V40" s="136">
        <v>1085</v>
      </c>
      <c r="W40" s="136">
        <v>546</v>
      </c>
      <c r="X40" s="137">
        <v>101.2987012987013</v>
      </c>
      <c r="Y40" s="136">
        <v>516</v>
      </c>
      <c r="Z40" s="137">
        <v>90.685413005272409</v>
      </c>
      <c r="AA40" s="136">
        <v>344</v>
      </c>
      <c r="AB40" s="136">
        <v>-18</v>
      </c>
      <c r="AC40" s="137">
        <v>-4.972375690607735</v>
      </c>
      <c r="AD40" s="136">
        <v>-16</v>
      </c>
      <c r="AE40" s="137">
        <v>-4.4444444444444446</v>
      </c>
    </row>
    <row r="41" spans="1:31" s="32" customFormat="1" ht="21" customHeight="1" x14ac:dyDescent="0.2">
      <c r="A41" s="135" t="s">
        <v>206</v>
      </c>
      <c r="B41" s="136">
        <v>1175</v>
      </c>
      <c r="C41" s="136">
        <v>6</v>
      </c>
      <c r="D41" s="137">
        <v>0.51325919589392643</v>
      </c>
      <c r="E41" s="136">
        <v>-883</v>
      </c>
      <c r="F41" s="137">
        <v>-42.905733722060255</v>
      </c>
      <c r="G41" s="136">
        <v>690</v>
      </c>
      <c r="H41" s="136">
        <v>-12</v>
      </c>
      <c r="I41" s="137">
        <v>-1.7094017094017093</v>
      </c>
      <c r="J41" s="136">
        <v>-38</v>
      </c>
      <c r="K41" s="137">
        <v>-5.2197802197802199</v>
      </c>
      <c r="L41" s="136">
        <v>447</v>
      </c>
      <c r="M41" s="136">
        <v>9</v>
      </c>
      <c r="N41" s="137">
        <v>2.0547945205479454</v>
      </c>
      <c r="O41" s="136">
        <v>-254</v>
      </c>
      <c r="P41" s="137">
        <v>-36.233951497860197</v>
      </c>
      <c r="Q41" s="136">
        <v>281</v>
      </c>
      <c r="R41" s="136">
        <v>-1</v>
      </c>
      <c r="S41" s="137">
        <v>-0.3546099290780142</v>
      </c>
      <c r="T41" s="136">
        <v>-16</v>
      </c>
      <c r="U41" s="137">
        <v>-5.3872053872053876</v>
      </c>
      <c r="V41" s="136">
        <v>728</v>
      </c>
      <c r="W41" s="136">
        <v>-3</v>
      </c>
      <c r="X41" s="137">
        <v>-0.41039671682626538</v>
      </c>
      <c r="Y41" s="136">
        <v>-629</v>
      </c>
      <c r="Z41" s="137">
        <v>-46.352247605011051</v>
      </c>
      <c r="AA41" s="136">
        <v>409</v>
      </c>
      <c r="AB41" s="136">
        <v>-11</v>
      </c>
      <c r="AC41" s="137">
        <v>-2.6190476190476191</v>
      </c>
      <c r="AD41" s="136">
        <v>-22</v>
      </c>
      <c r="AE41" s="137">
        <v>-5.1044083526682131</v>
      </c>
    </row>
    <row r="42" spans="1:31" s="32" customFormat="1" ht="14.1" customHeight="1" x14ac:dyDescent="0.2">
      <c r="A42" s="135" t="s">
        <v>207</v>
      </c>
      <c r="B42" s="136">
        <v>289</v>
      </c>
      <c r="C42" s="136">
        <v>-11</v>
      </c>
      <c r="D42" s="137">
        <v>-3.6666666666666665</v>
      </c>
      <c r="E42" s="136">
        <v>-142</v>
      </c>
      <c r="F42" s="137">
        <v>-32.946635730858468</v>
      </c>
      <c r="G42" s="136">
        <v>152</v>
      </c>
      <c r="H42" s="136">
        <v>-12</v>
      </c>
      <c r="I42" s="137">
        <v>-7.3170731707317076</v>
      </c>
      <c r="J42" s="136">
        <v>-40</v>
      </c>
      <c r="K42" s="137">
        <v>-20.833333333333332</v>
      </c>
      <c r="L42" s="136">
        <v>79</v>
      </c>
      <c r="M42" s="136">
        <v>-2</v>
      </c>
      <c r="N42" s="137">
        <v>-2.4691358024691357</v>
      </c>
      <c r="O42" s="136">
        <v>-9</v>
      </c>
      <c r="P42" s="137">
        <v>-10.227272727272727</v>
      </c>
      <c r="Q42" s="136">
        <v>54</v>
      </c>
      <c r="R42" s="136">
        <v>-2</v>
      </c>
      <c r="S42" s="137">
        <v>-3.5714285714285716</v>
      </c>
      <c r="T42" s="136">
        <v>-3</v>
      </c>
      <c r="U42" s="137">
        <v>-5.2631578947368425</v>
      </c>
      <c r="V42" s="136">
        <v>210</v>
      </c>
      <c r="W42" s="136">
        <v>-9</v>
      </c>
      <c r="X42" s="137">
        <v>-4.1095890410958908</v>
      </c>
      <c r="Y42" s="136">
        <v>-133</v>
      </c>
      <c r="Z42" s="137">
        <v>-38.775510204081634</v>
      </c>
      <c r="AA42" s="136">
        <v>98</v>
      </c>
      <c r="AB42" s="136">
        <v>-10</v>
      </c>
      <c r="AC42" s="137">
        <v>-9.2592592592592595</v>
      </c>
      <c r="AD42" s="136">
        <v>-37</v>
      </c>
      <c r="AE42" s="137">
        <v>-27.407407407407408</v>
      </c>
    </row>
    <row r="43" spans="1:31" s="32" customFormat="1" ht="14.1" customHeight="1" x14ac:dyDescent="0.2">
      <c r="A43" s="135" t="s">
        <v>208</v>
      </c>
      <c r="B43" s="136">
        <v>731</v>
      </c>
      <c r="C43" s="136">
        <v>18</v>
      </c>
      <c r="D43" s="137">
        <v>2.5245441795231418</v>
      </c>
      <c r="E43" s="136">
        <v>2</v>
      </c>
      <c r="F43" s="137">
        <v>0.27434842249657065</v>
      </c>
      <c r="G43" s="136">
        <v>566</v>
      </c>
      <c r="H43" s="136">
        <v>15</v>
      </c>
      <c r="I43" s="137">
        <v>2.7223230490018149</v>
      </c>
      <c r="J43" s="136">
        <v>-8</v>
      </c>
      <c r="K43" s="137">
        <v>-1.3937282229965158</v>
      </c>
      <c r="L43" s="136">
        <v>235</v>
      </c>
      <c r="M43" s="136">
        <v>12</v>
      </c>
      <c r="N43" s="137">
        <v>5.3811659192825116</v>
      </c>
      <c r="O43" s="136">
        <v>8</v>
      </c>
      <c r="P43" s="137">
        <v>3.5242290748898677</v>
      </c>
      <c r="Q43" s="136">
        <v>179</v>
      </c>
      <c r="R43" s="136">
        <v>12</v>
      </c>
      <c r="S43" s="137">
        <v>7.1856287425149699</v>
      </c>
      <c r="T43" s="136">
        <v>-2</v>
      </c>
      <c r="U43" s="137">
        <v>-1.1049723756906078</v>
      </c>
      <c r="V43" s="136">
        <v>496</v>
      </c>
      <c r="W43" s="136">
        <v>6</v>
      </c>
      <c r="X43" s="137">
        <v>1.2244897959183674</v>
      </c>
      <c r="Y43" s="136">
        <v>-6</v>
      </c>
      <c r="Z43" s="137">
        <v>-1.1952191235059761</v>
      </c>
      <c r="AA43" s="136">
        <v>387</v>
      </c>
      <c r="AB43" s="136">
        <v>3</v>
      </c>
      <c r="AC43" s="137">
        <v>0.78125</v>
      </c>
      <c r="AD43" s="136">
        <v>-6</v>
      </c>
      <c r="AE43" s="137">
        <v>-1.5267175572519085</v>
      </c>
    </row>
    <row r="44" spans="1:31" s="32" customFormat="1" ht="14.1" customHeight="1" x14ac:dyDescent="0.2">
      <c r="A44" s="135" t="s">
        <v>209</v>
      </c>
      <c r="B44" s="136">
        <v>957</v>
      </c>
      <c r="C44" s="136">
        <v>7</v>
      </c>
      <c r="D44" s="137">
        <v>0.73684210526315785</v>
      </c>
      <c r="E44" s="136">
        <v>-65</v>
      </c>
      <c r="F44" s="137">
        <v>-6.3600782778864975</v>
      </c>
      <c r="G44" s="136">
        <v>743</v>
      </c>
      <c r="H44" s="136">
        <v>45</v>
      </c>
      <c r="I44" s="137">
        <v>6.4469914040114613</v>
      </c>
      <c r="J44" s="136">
        <v>-36</v>
      </c>
      <c r="K44" s="137">
        <v>-4.6213093709884463</v>
      </c>
      <c r="L44" s="136">
        <v>507</v>
      </c>
      <c r="M44" s="136">
        <v>8</v>
      </c>
      <c r="N44" s="137">
        <v>1.6032064128256514</v>
      </c>
      <c r="O44" s="136">
        <v>-44</v>
      </c>
      <c r="P44" s="137">
        <v>-7.9854809437386569</v>
      </c>
      <c r="Q44" s="136">
        <v>398</v>
      </c>
      <c r="R44" s="136">
        <v>14</v>
      </c>
      <c r="S44" s="137">
        <v>3.6458333333333335</v>
      </c>
      <c r="T44" s="136">
        <v>-46</v>
      </c>
      <c r="U44" s="137">
        <v>-10.36036036036036</v>
      </c>
      <c r="V44" s="136">
        <v>450</v>
      </c>
      <c r="W44" s="136">
        <v>-1</v>
      </c>
      <c r="X44" s="137">
        <v>-0.22172949002217296</v>
      </c>
      <c r="Y44" s="136">
        <v>-21</v>
      </c>
      <c r="Z44" s="137">
        <v>-4.4585987261146496</v>
      </c>
      <c r="AA44" s="136">
        <v>345</v>
      </c>
      <c r="AB44" s="136">
        <v>31</v>
      </c>
      <c r="AC44" s="137">
        <v>9.872611464968152</v>
      </c>
      <c r="AD44" s="136">
        <v>10</v>
      </c>
      <c r="AE44" s="137">
        <v>2.9850746268656718</v>
      </c>
    </row>
    <row r="45" spans="1:31" s="32" customFormat="1" ht="24" customHeight="1" x14ac:dyDescent="0.2">
      <c r="A45" s="135" t="s">
        <v>210</v>
      </c>
      <c r="B45" s="136">
        <v>812</v>
      </c>
      <c r="C45" s="136">
        <v>13</v>
      </c>
      <c r="D45" s="137">
        <v>1.6270337922403004</v>
      </c>
      <c r="E45" s="136">
        <v>-108</v>
      </c>
      <c r="F45" s="137">
        <v>-11.739130434782609</v>
      </c>
      <c r="G45" s="136">
        <v>551</v>
      </c>
      <c r="H45" s="136">
        <v>5</v>
      </c>
      <c r="I45" s="137">
        <v>0.91575091575091572</v>
      </c>
      <c r="J45" s="136">
        <v>-43</v>
      </c>
      <c r="K45" s="137">
        <v>-7.2390572390572387</v>
      </c>
      <c r="L45" s="136">
        <v>212</v>
      </c>
      <c r="M45" s="136">
        <v>-3</v>
      </c>
      <c r="N45" s="137">
        <v>-1.3953488372093024</v>
      </c>
      <c r="O45" s="136">
        <v>-8</v>
      </c>
      <c r="P45" s="137">
        <v>-3.6363636363636362</v>
      </c>
      <c r="Q45" s="136">
        <v>169</v>
      </c>
      <c r="R45" s="136">
        <v>-2</v>
      </c>
      <c r="S45" s="137">
        <v>-1.1695906432748537</v>
      </c>
      <c r="T45" s="136">
        <v>5</v>
      </c>
      <c r="U45" s="137">
        <v>3.0487804878048781</v>
      </c>
      <c r="V45" s="136">
        <v>600</v>
      </c>
      <c r="W45" s="136">
        <v>16</v>
      </c>
      <c r="X45" s="137">
        <v>2.7397260273972601</v>
      </c>
      <c r="Y45" s="136">
        <v>-100</v>
      </c>
      <c r="Z45" s="137">
        <v>-14.285714285714286</v>
      </c>
      <c r="AA45" s="136">
        <v>382</v>
      </c>
      <c r="AB45" s="136">
        <v>7</v>
      </c>
      <c r="AC45" s="137">
        <v>1.8666666666666667</v>
      </c>
      <c r="AD45" s="136">
        <v>-48</v>
      </c>
      <c r="AE45" s="137">
        <v>-11.162790697674419</v>
      </c>
    </row>
    <row r="46" spans="1:31" s="32" customFormat="1" ht="21.75" customHeight="1" x14ac:dyDescent="0.2">
      <c r="A46" s="135" t="s">
        <v>211</v>
      </c>
      <c r="B46" s="136">
        <v>232</v>
      </c>
      <c r="C46" s="136">
        <v>-7</v>
      </c>
      <c r="D46" s="137">
        <v>-2.9288702928870292</v>
      </c>
      <c r="E46" s="136">
        <v>6</v>
      </c>
      <c r="F46" s="137">
        <v>2.6548672566371683</v>
      </c>
      <c r="G46" s="136">
        <v>183</v>
      </c>
      <c r="H46" s="136">
        <v>-8</v>
      </c>
      <c r="I46" s="137">
        <v>-4.1884816753926701</v>
      </c>
      <c r="J46" s="136">
        <v>11</v>
      </c>
      <c r="K46" s="137">
        <v>6.3953488372093021</v>
      </c>
      <c r="L46" s="136">
        <v>107</v>
      </c>
      <c r="M46" s="136">
        <v>-1</v>
      </c>
      <c r="N46" s="137">
        <v>-0.92592592592592593</v>
      </c>
      <c r="O46" s="136">
        <v>-7</v>
      </c>
      <c r="P46" s="137">
        <v>-6.1403508771929829</v>
      </c>
      <c r="Q46" s="136">
        <v>86</v>
      </c>
      <c r="R46" s="136">
        <v>-1</v>
      </c>
      <c r="S46" s="137">
        <v>-1.1494252873563218</v>
      </c>
      <c r="T46" s="136">
        <v>-2</v>
      </c>
      <c r="U46" s="137">
        <v>-2.2727272727272729</v>
      </c>
      <c r="V46" s="136">
        <v>125</v>
      </c>
      <c r="W46" s="136">
        <v>-6</v>
      </c>
      <c r="X46" s="137">
        <v>-4.5801526717557248</v>
      </c>
      <c r="Y46" s="136">
        <v>13</v>
      </c>
      <c r="Z46" s="137">
        <v>11.607142857142858</v>
      </c>
      <c r="AA46" s="136">
        <v>97</v>
      </c>
      <c r="AB46" s="136">
        <v>-7</v>
      </c>
      <c r="AC46" s="137">
        <v>-6.7307692307692308</v>
      </c>
      <c r="AD46" s="136">
        <v>13</v>
      </c>
      <c r="AE46" s="137">
        <v>15.476190476190476</v>
      </c>
    </row>
    <row r="47" spans="1:31" s="32" customFormat="1" ht="24.75" customHeight="1" x14ac:dyDescent="0.2">
      <c r="A47" s="135" t="s">
        <v>212</v>
      </c>
      <c r="B47" s="136">
        <v>143</v>
      </c>
      <c r="C47" s="136">
        <v>-11</v>
      </c>
      <c r="D47" s="137">
        <v>-7.1428571428571432</v>
      </c>
      <c r="E47" s="136">
        <v>-100</v>
      </c>
      <c r="F47" s="137">
        <v>-41.152263374485599</v>
      </c>
      <c r="G47" s="136">
        <v>96</v>
      </c>
      <c r="H47" s="136">
        <v>-8</v>
      </c>
      <c r="I47" s="137">
        <v>-7.6923076923076925</v>
      </c>
      <c r="J47" s="136">
        <v>-66</v>
      </c>
      <c r="K47" s="137">
        <v>-40.74074074074074</v>
      </c>
      <c r="L47" s="136">
        <v>69</v>
      </c>
      <c r="M47" s="136">
        <v>-5</v>
      </c>
      <c r="N47" s="137">
        <v>-6.756756756756757</v>
      </c>
      <c r="O47" s="136">
        <v>-35</v>
      </c>
      <c r="P47" s="137">
        <v>-33.653846153846153</v>
      </c>
      <c r="Q47" s="136">
        <v>50</v>
      </c>
      <c r="R47" s="136">
        <v>-2</v>
      </c>
      <c r="S47" s="137">
        <v>-3.8461538461538463</v>
      </c>
      <c r="T47" s="136">
        <v>-21</v>
      </c>
      <c r="U47" s="137">
        <v>-29.577464788732396</v>
      </c>
      <c r="V47" s="136">
        <v>74</v>
      </c>
      <c r="W47" s="136">
        <v>-6</v>
      </c>
      <c r="X47" s="137">
        <v>-7.5</v>
      </c>
      <c r="Y47" s="136">
        <v>-65</v>
      </c>
      <c r="Z47" s="137">
        <v>-46.762589928057551</v>
      </c>
      <c r="AA47" s="136">
        <v>46</v>
      </c>
      <c r="AB47" s="136">
        <v>-6</v>
      </c>
      <c r="AC47" s="137">
        <v>-11.538461538461538</v>
      </c>
      <c r="AD47" s="136">
        <v>-45</v>
      </c>
      <c r="AE47" s="137">
        <v>-49.450549450549453</v>
      </c>
    </row>
    <row r="48" spans="1:31" s="32" customFormat="1" ht="14.1" customHeight="1" x14ac:dyDescent="0.2">
      <c r="A48" s="135" t="s">
        <v>213</v>
      </c>
      <c r="B48" s="136">
        <v>51</v>
      </c>
      <c r="C48" s="136">
        <v>-1</v>
      </c>
      <c r="D48" s="137">
        <v>-1.9230769230769231</v>
      </c>
      <c r="E48" s="136">
        <v>-3</v>
      </c>
      <c r="F48" s="137">
        <v>-5.5555555555555554</v>
      </c>
      <c r="G48" s="136">
        <v>39</v>
      </c>
      <c r="H48" s="136">
        <v>0</v>
      </c>
      <c r="I48" s="137">
        <v>0</v>
      </c>
      <c r="J48" s="136">
        <v>-3</v>
      </c>
      <c r="K48" s="137">
        <v>-7.1428571428571432</v>
      </c>
      <c r="L48" s="136">
        <v>19</v>
      </c>
      <c r="M48" s="136">
        <v>-2</v>
      </c>
      <c r="N48" s="137">
        <v>-9.5238095238095237</v>
      </c>
      <c r="O48" s="136">
        <v>4</v>
      </c>
      <c r="P48" s="137">
        <v>26.666666666666668</v>
      </c>
      <c r="Q48" s="136">
        <v>16</v>
      </c>
      <c r="R48" s="136">
        <v>-1</v>
      </c>
      <c r="S48" s="137">
        <v>-5.882352941176471</v>
      </c>
      <c r="T48" s="136">
        <v>4</v>
      </c>
      <c r="U48" s="137">
        <v>33.333333333333336</v>
      </c>
      <c r="V48" s="136">
        <v>32</v>
      </c>
      <c r="W48" s="136">
        <v>1</v>
      </c>
      <c r="X48" s="137">
        <v>3.225806451612903</v>
      </c>
      <c r="Y48" s="136">
        <v>-7</v>
      </c>
      <c r="Z48" s="137">
        <v>-17.948717948717949</v>
      </c>
      <c r="AA48" s="136">
        <v>23</v>
      </c>
      <c r="AB48" s="136">
        <v>1</v>
      </c>
      <c r="AC48" s="137">
        <v>4.5454545454545459</v>
      </c>
      <c r="AD48" s="136">
        <v>-7</v>
      </c>
      <c r="AE48" s="137">
        <v>-23.333333333333332</v>
      </c>
    </row>
    <row r="49" spans="1:31" s="32" customFormat="1" ht="24.75" customHeight="1" x14ac:dyDescent="0.2">
      <c r="A49" s="135" t="s">
        <v>214</v>
      </c>
      <c r="B49" s="136">
        <v>2294</v>
      </c>
      <c r="C49" s="136">
        <v>-27</v>
      </c>
      <c r="D49" s="137">
        <v>-1.1632916846186989</v>
      </c>
      <c r="E49" s="136">
        <v>-90</v>
      </c>
      <c r="F49" s="137">
        <v>-3.7751677852348995</v>
      </c>
      <c r="G49" s="136">
        <v>1686</v>
      </c>
      <c r="H49" s="136">
        <v>-37</v>
      </c>
      <c r="I49" s="137">
        <v>-2.1474172954149737</v>
      </c>
      <c r="J49" s="136">
        <v>-114</v>
      </c>
      <c r="K49" s="137">
        <v>-6.333333333333333</v>
      </c>
      <c r="L49" s="136">
        <v>867</v>
      </c>
      <c r="M49" s="136">
        <v>-14</v>
      </c>
      <c r="N49" s="137">
        <v>-1.5891032917139614</v>
      </c>
      <c r="O49" s="136">
        <v>-33</v>
      </c>
      <c r="P49" s="137">
        <v>-3.6666666666666665</v>
      </c>
      <c r="Q49" s="136">
        <v>631</v>
      </c>
      <c r="R49" s="136">
        <v>-20</v>
      </c>
      <c r="S49" s="137">
        <v>-3.0721966205837172</v>
      </c>
      <c r="T49" s="136">
        <v>-45</v>
      </c>
      <c r="U49" s="137">
        <v>-6.6568047337278102</v>
      </c>
      <c r="V49" s="136">
        <v>1427</v>
      </c>
      <c r="W49" s="136">
        <v>-13</v>
      </c>
      <c r="X49" s="137">
        <v>-0.90277777777777779</v>
      </c>
      <c r="Y49" s="136">
        <v>-57</v>
      </c>
      <c r="Z49" s="137">
        <v>-3.8409703504043127</v>
      </c>
      <c r="AA49" s="136">
        <v>1055</v>
      </c>
      <c r="AB49" s="136">
        <v>-17</v>
      </c>
      <c r="AC49" s="137">
        <v>-1.585820895522388</v>
      </c>
      <c r="AD49" s="136">
        <v>-69</v>
      </c>
      <c r="AE49" s="137">
        <v>-6.1387900355871885</v>
      </c>
    </row>
    <row r="50" spans="1:31" s="32" customFormat="1" ht="21" customHeight="1" x14ac:dyDescent="0.2">
      <c r="A50" s="135" t="s">
        <v>215</v>
      </c>
      <c r="B50" s="136">
        <v>34</v>
      </c>
      <c r="C50" s="136">
        <v>1</v>
      </c>
      <c r="D50" s="137">
        <v>3.0303030303030303</v>
      </c>
      <c r="E50" s="136">
        <v>-36</v>
      </c>
      <c r="F50" s="137">
        <v>-51.428571428571431</v>
      </c>
      <c r="G50" s="136">
        <v>20</v>
      </c>
      <c r="H50" s="136">
        <v>-1</v>
      </c>
      <c r="I50" s="137">
        <v>-4.7619047619047619</v>
      </c>
      <c r="J50" s="136">
        <v>-37</v>
      </c>
      <c r="K50" s="137">
        <v>-64.912280701754383</v>
      </c>
      <c r="L50" s="136">
        <v>10</v>
      </c>
      <c r="M50" s="136">
        <v>2</v>
      </c>
      <c r="N50" s="137">
        <v>25</v>
      </c>
      <c r="O50" s="136">
        <v>-19</v>
      </c>
      <c r="P50" s="137">
        <v>-65.517241379310349</v>
      </c>
      <c r="Q50" s="136">
        <v>5</v>
      </c>
      <c r="R50" s="136">
        <v>0</v>
      </c>
      <c r="S50" s="137">
        <v>0</v>
      </c>
      <c r="T50" s="136">
        <v>-19</v>
      </c>
      <c r="U50" s="137">
        <v>-79.166666666666671</v>
      </c>
      <c r="V50" s="136">
        <v>24</v>
      </c>
      <c r="W50" s="136">
        <v>-1</v>
      </c>
      <c r="X50" s="137">
        <v>-4</v>
      </c>
      <c r="Y50" s="136">
        <v>-17</v>
      </c>
      <c r="Z50" s="137">
        <v>-41.463414634146339</v>
      </c>
      <c r="AA50" s="136">
        <v>15</v>
      </c>
      <c r="AB50" s="136">
        <v>-1</v>
      </c>
      <c r="AC50" s="137">
        <v>-6.25</v>
      </c>
      <c r="AD50" s="136">
        <v>-18</v>
      </c>
      <c r="AE50" s="137">
        <v>-54.545454545454547</v>
      </c>
    </row>
    <row r="51" spans="1:31" s="32" customFormat="1" ht="14.25" customHeight="1" x14ac:dyDescent="0.2">
      <c r="A51" s="132" t="s">
        <v>216</v>
      </c>
      <c r="B51" s="133">
        <v>27778</v>
      </c>
      <c r="C51" s="133">
        <v>112</v>
      </c>
      <c r="D51" s="134">
        <v>0.40482903202486809</v>
      </c>
      <c r="E51" s="133">
        <v>-21</v>
      </c>
      <c r="F51" s="134">
        <v>-7.5542285693729991E-2</v>
      </c>
      <c r="G51" s="133">
        <v>22188</v>
      </c>
      <c r="H51" s="133">
        <v>20</v>
      </c>
      <c r="I51" s="134">
        <v>9.0220137134608441E-2</v>
      </c>
      <c r="J51" s="133">
        <v>-514</v>
      </c>
      <c r="K51" s="134">
        <v>-2.2641176988811558</v>
      </c>
      <c r="L51" s="133">
        <v>4972</v>
      </c>
      <c r="M51" s="133">
        <v>58</v>
      </c>
      <c r="N51" s="134">
        <v>1.1803011803011803</v>
      </c>
      <c r="O51" s="133">
        <v>-144</v>
      </c>
      <c r="P51" s="134">
        <v>-2.8146989835809224</v>
      </c>
      <c r="Q51" s="133">
        <v>3997</v>
      </c>
      <c r="R51" s="133">
        <v>26</v>
      </c>
      <c r="S51" s="134">
        <v>0.65474691513472671</v>
      </c>
      <c r="T51" s="133">
        <v>-175</v>
      </c>
      <c r="U51" s="134">
        <v>-4.1946308724832218</v>
      </c>
      <c r="V51" s="133">
        <v>22806</v>
      </c>
      <c r="W51" s="133">
        <v>54</v>
      </c>
      <c r="X51" s="134">
        <v>0.23734177215189872</v>
      </c>
      <c r="Y51" s="133">
        <v>123</v>
      </c>
      <c r="Z51" s="134">
        <v>0.54225631530220875</v>
      </c>
      <c r="AA51" s="133">
        <v>18191</v>
      </c>
      <c r="AB51" s="133">
        <v>-6</v>
      </c>
      <c r="AC51" s="134">
        <v>-3.2972467989228996E-2</v>
      </c>
      <c r="AD51" s="133">
        <v>-339</v>
      </c>
      <c r="AE51" s="134">
        <v>-1.8294657312466271</v>
      </c>
    </row>
    <row r="52" spans="1:31" s="32" customFormat="1" ht="12" customHeight="1" x14ac:dyDescent="0.2">
      <c r="A52" s="135" t="s">
        <v>217</v>
      </c>
      <c r="B52" s="136">
        <v>11209</v>
      </c>
      <c r="C52" s="136">
        <v>60</v>
      </c>
      <c r="D52" s="137">
        <v>0.53816485783478341</v>
      </c>
      <c r="E52" s="136">
        <v>145</v>
      </c>
      <c r="F52" s="137">
        <v>1.3105567606652206</v>
      </c>
      <c r="G52" s="136">
        <v>9124</v>
      </c>
      <c r="H52" s="136">
        <v>37</v>
      </c>
      <c r="I52" s="137">
        <v>0.40717508528667329</v>
      </c>
      <c r="J52" s="136">
        <v>-73</v>
      </c>
      <c r="K52" s="137">
        <v>-0.79373708818092858</v>
      </c>
      <c r="L52" s="136">
        <v>2179</v>
      </c>
      <c r="M52" s="136">
        <v>14</v>
      </c>
      <c r="N52" s="137">
        <v>0.64665127020785218</v>
      </c>
      <c r="O52" s="136">
        <v>-82</v>
      </c>
      <c r="P52" s="137">
        <v>-3.6267138434321096</v>
      </c>
      <c r="Q52" s="136">
        <v>1774</v>
      </c>
      <c r="R52" s="136">
        <v>6</v>
      </c>
      <c r="S52" s="137">
        <v>0.33936651583710409</v>
      </c>
      <c r="T52" s="136">
        <v>-74</v>
      </c>
      <c r="U52" s="137">
        <v>-4.0043290043290041</v>
      </c>
      <c r="V52" s="136">
        <v>9030</v>
      </c>
      <c r="W52" s="136">
        <v>46</v>
      </c>
      <c r="X52" s="137">
        <v>0.51202137132680325</v>
      </c>
      <c r="Y52" s="136">
        <v>227</v>
      </c>
      <c r="Z52" s="137">
        <v>2.5786663637396341</v>
      </c>
      <c r="AA52" s="136">
        <v>7350</v>
      </c>
      <c r="AB52" s="136">
        <v>31</v>
      </c>
      <c r="AC52" s="137">
        <v>0.42355513048230631</v>
      </c>
      <c r="AD52" s="136">
        <v>1</v>
      </c>
      <c r="AE52" s="137">
        <v>1.3607293509320996E-2</v>
      </c>
    </row>
    <row r="53" spans="1:31" s="32" customFormat="1" ht="12" customHeight="1" x14ac:dyDescent="0.2">
      <c r="A53" s="135" t="s">
        <v>218</v>
      </c>
      <c r="B53" s="136">
        <v>1153</v>
      </c>
      <c r="C53" s="136">
        <v>-53</v>
      </c>
      <c r="D53" s="137">
        <v>-4.3946932006633501</v>
      </c>
      <c r="E53" s="136">
        <v>-54</v>
      </c>
      <c r="F53" s="137">
        <v>-4.4739022369511181</v>
      </c>
      <c r="G53" s="136">
        <v>884</v>
      </c>
      <c r="H53" s="136">
        <v>-32</v>
      </c>
      <c r="I53" s="137">
        <v>-3.4934497816593888</v>
      </c>
      <c r="J53" s="136">
        <v>-60</v>
      </c>
      <c r="K53" s="137">
        <v>-6.3559322033898304</v>
      </c>
      <c r="L53" s="136">
        <v>218</v>
      </c>
      <c r="M53" s="136">
        <v>8</v>
      </c>
      <c r="N53" s="137">
        <v>3.8095238095238093</v>
      </c>
      <c r="O53" s="136">
        <v>-12</v>
      </c>
      <c r="P53" s="137">
        <v>-5.2173913043478262</v>
      </c>
      <c r="Q53" s="136">
        <v>176</v>
      </c>
      <c r="R53" s="136">
        <v>5</v>
      </c>
      <c r="S53" s="137">
        <v>2.9239766081871346</v>
      </c>
      <c r="T53" s="136">
        <v>-16</v>
      </c>
      <c r="U53" s="137">
        <v>-8.3333333333333339</v>
      </c>
      <c r="V53" s="136">
        <v>935</v>
      </c>
      <c r="W53" s="136">
        <v>-61</v>
      </c>
      <c r="X53" s="137">
        <v>-6.1244979919678713</v>
      </c>
      <c r="Y53" s="136">
        <v>-42</v>
      </c>
      <c r="Z53" s="137">
        <v>-4.2988741044012286</v>
      </c>
      <c r="AA53" s="136">
        <v>708</v>
      </c>
      <c r="AB53" s="136">
        <v>-37</v>
      </c>
      <c r="AC53" s="137">
        <v>-4.9664429530201346</v>
      </c>
      <c r="AD53" s="136">
        <v>-44</v>
      </c>
      <c r="AE53" s="137">
        <v>-5.8510638297872344</v>
      </c>
    </row>
    <row r="54" spans="1:31" s="32" customFormat="1" ht="12" customHeight="1" x14ac:dyDescent="0.2">
      <c r="A54" s="135" t="s">
        <v>219</v>
      </c>
      <c r="B54" s="136">
        <v>15416</v>
      </c>
      <c r="C54" s="136">
        <v>105</v>
      </c>
      <c r="D54" s="137">
        <v>0.68578146430670761</v>
      </c>
      <c r="E54" s="136">
        <v>-112</v>
      </c>
      <c r="F54" s="137">
        <v>-0.72127769191138591</v>
      </c>
      <c r="G54" s="136">
        <v>12180</v>
      </c>
      <c r="H54" s="136">
        <v>15</v>
      </c>
      <c r="I54" s="137">
        <v>0.12330456226880394</v>
      </c>
      <c r="J54" s="136">
        <v>-381</v>
      </c>
      <c r="K54" s="137">
        <v>-3.0331979937903033</v>
      </c>
      <c r="L54" s="136">
        <v>2575</v>
      </c>
      <c r="M54" s="136">
        <v>36</v>
      </c>
      <c r="N54" s="137">
        <v>1.4178810555336747</v>
      </c>
      <c r="O54" s="136">
        <v>-50</v>
      </c>
      <c r="P54" s="137">
        <v>-1.9047619047619047</v>
      </c>
      <c r="Q54" s="136">
        <v>2047</v>
      </c>
      <c r="R54" s="136">
        <v>15</v>
      </c>
      <c r="S54" s="137">
        <v>0.73818897637795278</v>
      </c>
      <c r="T54" s="136">
        <v>-85</v>
      </c>
      <c r="U54" s="137">
        <v>-3.9868667917448404</v>
      </c>
      <c r="V54" s="136">
        <v>12841</v>
      </c>
      <c r="W54" s="136">
        <v>69</v>
      </c>
      <c r="X54" s="137">
        <v>0.54024428437206384</v>
      </c>
      <c r="Y54" s="136">
        <v>-62</v>
      </c>
      <c r="Z54" s="137">
        <v>-0.48050840889715568</v>
      </c>
      <c r="AA54" s="136">
        <v>10133</v>
      </c>
      <c r="AB54" s="136">
        <v>0</v>
      </c>
      <c r="AC54" s="137">
        <v>0</v>
      </c>
      <c r="AD54" s="136">
        <v>-296</v>
      </c>
      <c r="AE54" s="137">
        <v>-2.8382395244031069</v>
      </c>
    </row>
    <row r="55" spans="1:31" s="32" customFormat="1" ht="14.25" customHeight="1" x14ac:dyDescent="0.2">
      <c r="A55" s="132" t="s">
        <v>88</v>
      </c>
      <c r="B55" s="133">
        <v>343910</v>
      </c>
      <c r="C55" s="133">
        <v>703</v>
      </c>
      <c r="D55" s="134">
        <v>0.20483265201467335</v>
      </c>
      <c r="E55" s="133">
        <v>75</v>
      </c>
      <c r="F55" s="134">
        <v>2.1812788110576294E-2</v>
      </c>
      <c r="G55" s="133">
        <v>243810</v>
      </c>
      <c r="H55" s="133">
        <v>434</v>
      </c>
      <c r="I55" s="134">
        <v>0.17832489645651173</v>
      </c>
      <c r="J55" s="133">
        <v>-6048</v>
      </c>
      <c r="K55" s="134">
        <v>-2.4205748865355523</v>
      </c>
      <c r="L55" s="133">
        <v>217692</v>
      </c>
      <c r="M55" s="133">
        <v>129</v>
      </c>
      <c r="N55" s="134">
        <v>5.9293170254133283E-2</v>
      </c>
      <c r="O55" s="133">
        <v>112</v>
      </c>
      <c r="P55" s="134">
        <v>5.1475319422741063E-2</v>
      </c>
      <c r="Q55" s="133">
        <v>154054</v>
      </c>
      <c r="R55" s="133">
        <v>-127</v>
      </c>
      <c r="S55" s="134">
        <v>-8.2370720127642183E-2</v>
      </c>
      <c r="T55" s="133">
        <v>-4558</v>
      </c>
      <c r="U55" s="134">
        <v>-2.873679166771745</v>
      </c>
      <c r="V55" s="133">
        <v>126218</v>
      </c>
      <c r="W55" s="133">
        <v>574</v>
      </c>
      <c r="X55" s="134">
        <v>0.45684632771958866</v>
      </c>
      <c r="Y55" s="133">
        <v>-37</v>
      </c>
      <c r="Z55" s="134">
        <v>-2.9305770068512139E-2</v>
      </c>
      <c r="AA55" s="133">
        <v>89756</v>
      </c>
      <c r="AB55" s="133">
        <v>561</v>
      </c>
      <c r="AC55" s="134">
        <v>0.62895902236672463</v>
      </c>
      <c r="AD55" s="133">
        <v>-1490</v>
      </c>
      <c r="AE55" s="134">
        <v>-1.63294829362383</v>
      </c>
    </row>
    <row r="56" spans="1:31" s="32" customFormat="1" ht="26.25" customHeight="1" x14ac:dyDescent="0.2">
      <c r="A56" s="138" t="s">
        <v>220</v>
      </c>
      <c r="B56" s="136">
        <v>4509</v>
      </c>
      <c r="C56" s="136">
        <v>-44</v>
      </c>
      <c r="D56" s="137">
        <v>-0.96639578300021967</v>
      </c>
      <c r="E56" s="136">
        <v>-454</v>
      </c>
      <c r="F56" s="137">
        <v>-9.1476929276647194</v>
      </c>
      <c r="G56" s="136">
        <v>3617</v>
      </c>
      <c r="H56" s="136">
        <v>-24</v>
      </c>
      <c r="I56" s="137">
        <v>-0.65915957154627847</v>
      </c>
      <c r="J56" s="136">
        <v>-184</v>
      </c>
      <c r="K56" s="137">
        <v>-4.8408313601683766</v>
      </c>
      <c r="L56" s="136">
        <v>1425</v>
      </c>
      <c r="M56" s="136">
        <v>-2</v>
      </c>
      <c r="N56" s="137">
        <v>-0.1401541695865452</v>
      </c>
      <c r="O56" s="136">
        <v>-130</v>
      </c>
      <c r="P56" s="137">
        <v>-8.360128617363344</v>
      </c>
      <c r="Q56" s="136">
        <v>1170</v>
      </c>
      <c r="R56" s="136">
        <v>16</v>
      </c>
      <c r="S56" s="137">
        <v>1.3864818024263432</v>
      </c>
      <c r="T56" s="136">
        <v>-81</v>
      </c>
      <c r="U56" s="137">
        <v>-6.4748201438848918</v>
      </c>
      <c r="V56" s="136">
        <v>3084</v>
      </c>
      <c r="W56" s="136">
        <v>-42</v>
      </c>
      <c r="X56" s="137">
        <v>-1.3435700575815739</v>
      </c>
      <c r="Y56" s="136">
        <v>-324</v>
      </c>
      <c r="Z56" s="137">
        <v>-9.5070422535211261</v>
      </c>
      <c r="AA56" s="136">
        <v>2447</v>
      </c>
      <c r="AB56" s="136">
        <v>-40</v>
      </c>
      <c r="AC56" s="137">
        <v>-1.6083634901487736</v>
      </c>
      <c r="AD56" s="136">
        <v>-103</v>
      </c>
      <c r="AE56" s="137">
        <v>-4.0392156862745097</v>
      </c>
    </row>
    <row r="57" spans="1:31" ht="35.25" customHeight="1" x14ac:dyDescent="0.2">
      <c r="A57" s="138" t="s">
        <v>221</v>
      </c>
      <c r="B57" s="136">
        <v>13325</v>
      </c>
      <c r="C57" s="136">
        <v>-21</v>
      </c>
      <c r="D57" s="137">
        <v>-0.15735051700884159</v>
      </c>
      <c r="E57" s="136">
        <v>-406</v>
      </c>
      <c r="F57" s="137">
        <v>-2.9568130507610517</v>
      </c>
      <c r="G57" s="136">
        <v>10457</v>
      </c>
      <c r="H57" s="136">
        <v>-29</v>
      </c>
      <c r="I57" s="137">
        <v>-0.27655922181956893</v>
      </c>
      <c r="J57" s="136">
        <v>-343</v>
      </c>
      <c r="K57" s="137">
        <v>-3.175925925925926</v>
      </c>
      <c r="L57" s="136">
        <v>6959</v>
      </c>
      <c r="M57" s="136">
        <v>24</v>
      </c>
      <c r="N57" s="137">
        <v>0.34607065609228549</v>
      </c>
      <c r="O57" s="136">
        <v>-229</v>
      </c>
      <c r="P57" s="137">
        <v>-3.1858653311074012</v>
      </c>
      <c r="Q57" s="136">
        <v>5499</v>
      </c>
      <c r="R57" s="136">
        <v>17</v>
      </c>
      <c r="S57" s="137">
        <v>0.31010580080262679</v>
      </c>
      <c r="T57" s="136">
        <v>-298</v>
      </c>
      <c r="U57" s="137">
        <v>-5.1405899603243057</v>
      </c>
      <c r="V57" s="136">
        <v>6366</v>
      </c>
      <c r="W57" s="136">
        <v>-45</v>
      </c>
      <c r="X57" s="137">
        <v>-0.7019185774450164</v>
      </c>
      <c r="Y57" s="136">
        <v>-177</v>
      </c>
      <c r="Z57" s="137">
        <v>-2.7051811095827603</v>
      </c>
      <c r="AA57" s="136">
        <v>4958</v>
      </c>
      <c r="AB57" s="136">
        <v>-46</v>
      </c>
      <c r="AC57" s="137">
        <v>-0.91926458832933655</v>
      </c>
      <c r="AD57" s="136">
        <v>-45</v>
      </c>
      <c r="AE57" s="137">
        <v>-0.89946032380571661</v>
      </c>
    </row>
    <row r="58" spans="1:31" s="85" customFormat="1" ht="27" customHeight="1" x14ac:dyDescent="0.2">
      <c r="A58" s="138" t="s">
        <v>222</v>
      </c>
      <c r="B58" s="136">
        <v>34906</v>
      </c>
      <c r="C58" s="136">
        <v>-137</v>
      </c>
      <c r="D58" s="137">
        <v>-0.39094826356190965</v>
      </c>
      <c r="E58" s="136">
        <v>-1635</v>
      </c>
      <c r="F58" s="137">
        <v>-4.4744259872472014</v>
      </c>
      <c r="G58" s="136">
        <v>27214</v>
      </c>
      <c r="H58" s="136">
        <v>-121</v>
      </c>
      <c r="I58" s="137">
        <v>-0.44265593561368211</v>
      </c>
      <c r="J58" s="136">
        <v>-1826</v>
      </c>
      <c r="K58" s="137">
        <v>-6.2878787878787881</v>
      </c>
      <c r="L58" s="136">
        <v>23946</v>
      </c>
      <c r="M58" s="136">
        <v>-79</v>
      </c>
      <c r="N58" s="137">
        <v>-0.32882414151925077</v>
      </c>
      <c r="O58" s="136">
        <v>-901</v>
      </c>
      <c r="P58" s="137">
        <v>-3.6261922968567633</v>
      </c>
      <c r="Q58" s="136">
        <v>18735</v>
      </c>
      <c r="R58" s="136">
        <v>-59</v>
      </c>
      <c r="S58" s="137">
        <v>-0.31392997765244229</v>
      </c>
      <c r="T58" s="136">
        <v>-1245</v>
      </c>
      <c r="U58" s="137">
        <v>-6.2312312312312308</v>
      </c>
      <c r="V58" s="136">
        <v>10960</v>
      </c>
      <c r="W58" s="136">
        <v>-58</v>
      </c>
      <c r="X58" s="137">
        <v>-0.52641132691958614</v>
      </c>
      <c r="Y58" s="136">
        <v>-734</v>
      </c>
      <c r="Z58" s="137">
        <v>-6.2767231058662558</v>
      </c>
      <c r="AA58" s="136">
        <v>8479</v>
      </c>
      <c r="AB58" s="136">
        <v>-62</v>
      </c>
      <c r="AC58" s="137">
        <v>-0.7259103149514109</v>
      </c>
      <c r="AD58" s="136">
        <v>-581</v>
      </c>
      <c r="AE58" s="137">
        <v>-6.4128035320088301</v>
      </c>
    </row>
    <row r="59" spans="1:31" s="85" customFormat="1" ht="13.5" customHeight="1" x14ac:dyDescent="0.2">
      <c r="A59" s="138" t="s">
        <v>223</v>
      </c>
      <c r="B59" s="136">
        <v>7894</v>
      </c>
      <c r="C59" s="136">
        <v>14</v>
      </c>
      <c r="D59" s="137">
        <v>0.17766497461928935</v>
      </c>
      <c r="E59" s="136">
        <v>112</v>
      </c>
      <c r="F59" s="137">
        <v>1.4392187098432279</v>
      </c>
      <c r="G59" s="136">
        <v>5722</v>
      </c>
      <c r="H59" s="136">
        <v>-16</v>
      </c>
      <c r="I59" s="137">
        <v>-0.27884280237016384</v>
      </c>
      <c r="J59" s="136">
        <v>63</v>
      </c>
      <c r="K59" s="137">
        <v>1.1132708959180067</v>
      </c>
      <c r="L59" s="136">
        <v>1646</v>
      </c>
      <c r="M59" s="136">
        <v>-6</v>
      </c>
      <c r="N59" s="137">
        <v>-0.36319612590799033</v>
      </c>
      <c r="O59" s="136">
        <v>58</v>
      </c>
      <c r="P59" s="137">
        <v>3.6523929471032748</v>
      </c>
      <c r="Q59" s="136">
        <v>1169</v>
      </c>
      <c r="R59" s="136">
        <v>-7</v>
      </c>
      <c r="S59" s="137">
        <v>-0.59523809523809523</v>
      </c>
      <c r="T59" s="136">
        <v>25</v>
      </c>
      <c r="U59" s="137">
        <v>2.1853146853146854</v>
      </c>
      <c r="V59" s="136">
        <v>6248</v>
      </c>
      <c r="W59" s="136">
        <v>20</v>
      </c>
      <c r="X59" s="137">
        <v>0.32113037893384716</v>
      </c>
      <c r="Y59" s="136">
        <v>54</v>
      </c>
      <c r="Z59" s="137">
        <v>0.87181143041653208</v>
      </c>
      <c r="AA59" s="136">
        <v>4553</v>
      </c>
      <c r="AB59" s="136">
        <v>-9</v>
      </c>
      <c r="AC59" s="137">
        <v>-0.1972818939061815</v>
      </c>
      <c r="AD59" s="136">
        <v>38</v>
      </c>
      <c r="AE59" s="137">
        <v>0.84163898117386493</v>
      </c>
    </row>
    <row r="60" spans="1:31" s="85" customFormat="1" ht="24" customHeight="1" x14ac:dyDescent="0.2">
      <c r="A60" s="138" t="s">
        <v>224</v>
      </c>
      <c r="B60" s="136">
        <v>1116</v>
      </c>
      <c r="C60" s="136">
        <v>10</v>
      </c>
      <c r="D60" s="137">
        <v>0.9041591320072333</v>
      </c>
      <c r="E60" s="136">
        <v>149</v>
      </c>
      <c r="F60" s="137">
        <v>15.408479834539813</v>
      </c>
      <c r="G60" s="136">
        <v>840</v>
      </c>
      <c r="H60" s="136">
        <v>0</v>
      </c>
      <c r="I60" s="137">
        <v>0</v>
      </c>
      <c r="J60" s="136">
        <v>109</v>
      </c>
      <c r="K60" s="137">
        <v>14.911080711354309</v>
      </c>
      <c r="L60" s="136">
        <v>638</v>
      </c>
      <c r="M60" s="136">
        <v>-8</v>
      </c>
      <c r="N60" s="137">
        <v>-1.2383900928792571</v>
      </c>
      <c r="O60" s="136">
        <v>69</v>
      </c>
      <c r="P60" s="137">
        <v>12.126537785588752</v>
      </c>
      <c r="Q60" s="136">
        <v>489</v>
      </c>
      <c r="R60" s="136">
        <v>-14</v>
      </c>
      <c r="S60" s="137">
        <v>-2.7833001988071571</v>
      </c>
      <c r="T60" s="136">
        <v>42</v>
      </c>
      <c r="U60" s="137">
        <v>9.3959731543624159</v>
      </c>
      <c r="V60" s="136">
        <v>478</v>
      </c>
      <c r="W60" s="136">
        <v>18</v>
      </c>
      <c r="X60" s="137">
        <v>3.9130434782608696</v>
      </c>
      <c r="Y60" s="136">
        <v>80</v>
      </c>
      <c r="Z60" s="137">
        <v>20.100502512562816</v>
      </c>
      <c r="AA60" s="136">
        <v>351</v>
      </c>
      <c r="AB60" s="136">
        <v>14</v>
      </c>
      <c r="AC60" s="137">
        <v>4.1543026706231458</v>
      </c>
      <c r="AD60" s="136">
        <v>67</v>
      </c>
      <c r="AE60" s="137">
        <v>23.591549295774648</v>
      </c>
    </row>
    <row r="61" spans="1:31" ht="13.5" customHeight="1" x14ac:dyDescent="0.2">
      <c r="A61" s="138" t="s">
        <v>225</v>
      </c>
      <c r="B61" s="136">
        <v>742</v>
      </c>
      <c r="C61" s="136">
        <v>-35</v>
      </c>
      <c r="D61" s="137">
        <v>-4.5045045045045047</v>
      </c>
      <c r="E61" s="136">
        <v>-285</v>
      </c>
      <c r="F61" s="137">
        <v>-27.750730282375851</v>
      </c>
      <c r="G61" s="136">
        <v>309</v>
      </c>
      <c r="H61" s="136">
        <v>0</v>
      </c>
      <c r="I61" s="137">
        <v>0</v>
      </c>
      <c r="J61" s="136">
        <v>-76</v>
      </c>
      <c r="K61" s="137">
        <v>-19.740259740259742</v>
      </c>
      <c r="L61" s="136">
        <v>415</v>
      </c>
      <c r="M61" s="136">
        <v>-32</v>
      </c>
      <c r="N61" s="137">
        <v>-7.1588366890380311</v>
      </c>
      <c r="O61" s="136">
        <v>-141</v>
      </c>
      <c r="P61" s="137">
        <v>-25.359712230215827</v>
      </c>
      <c r="Q61" s="136">
        <v>158</v>
      </c>
      <c r="R61" s="136">
        <v>0</v>
      </c>
      <c r="S61" s="137">
        <v>0</v>
      </c>
      <c r="T61" s="136">
        <v>-46</v>
      </c>
      <c r="U61" s="137">
        <v>-22.549019607843139</v>
      </c>
      <c r="V61" s="136">
        <v>327</v>
      </c>
      <c r="W61" s="136">
        <v>-3</v>
      </c>
      <c r="X61" s="137">
        <v>-0.90909090909090906</v>
      </c>
      <c r="Y61" s="136">
        <v>-144</v>
      </c>
      <c r="Z61" s="137">
        <v>-30.573248407643312</v>
      </c>
      <c r="AA61" s="136">
        <v>151</v>
      </c>
      <c r="AB61" s="136">
        <v>0</v>
      </c>
      <c r="AC61" s="137">
        <v>0</v>
      </c>
      <c r="AD61" s="136">
        <v>-30</v>
      </c>
      <c r="AE61" s="137">
        <v>-16.574585635359117</v>
      </c>
    </row>
    <row r="62" spans="1:31" ht="19.5" customHeight="1" x14ac:dyDescent="0.2">
      <c r="A62" s="138" t="s">
        <v>226</v>
      </c>
      <c r="B62" s="136">
        <v>4087</v>
      </c>
      <c r="C62" s="136">
        <v>41</v>
      </c>
      <c r="D62" s="137">
        <v>1.013346515076619</v>
      </c>
      <c r="E62" s="136">
        <v>91</v>
      </c>
      <c r="F62" s="137">
        <v>2.2772772772772774</v>
      </c>
      <c r="G62" s="136">
        <v>2897</v>
      </c>
      <c r="H62" s="136">
        <v>-15</v>
      </c>
      <c r="I62" s="137">
        <v>-0.51510989010989006</v>
      </c>
      <c r="J62" s="136">
        <v>3</v>
      </c>
      <c r="K62" s="137">
        <v>0.10366275051831375</v>
      </c>
      <c r="L62" s="136">
        <v>1799</v>
      </c>
      <c r="M62" s="136">
        <v>-26</v>
      </c>
      <c r="N62" s="137">
        <v>-1.4246575342465753</v>
      </c>
      <c r="O62" s="136">
        <v>42</v>
      </c>
      <c r="P62" s="137">
        <v>2.3904382470119523</v>
      </c>
      <c r="Q62" s="136">
        <v>1284</v>
      </c>
      <c r="R62" s="136">
        <v>-38</v>
      </c>
      <c r="S62" s="137">
        <v>-2.8744326777609683</v>
      </c>
      <c r="T62" s="136">
        <v>-35</v>
      </c>
      <c r="U62" s="137">
        <v>-2.6535253980288096</v>
      </c>
      <c r="V62" s="136">
        <v>2288</v>
      </c>
      <c r="W62" s="136">
        <v>67</v>
      </c>
      <c r="X62" s="137">
        <v>3.0166591625393968</v>
      </c>
      <c r="Y62" s="136">
        <v>49</v>
      </c>
      <c r="Z62" s="137">
        <v>2.188476998660116</v>
      </c>
      <c r="AA62" s="136">
        <v>1613</v>
      </c>
      <c r="AB62" s="136">
        <v>23</v>
      </c>
      <c r="AC62" s="137">
        <v>1.4465408805031446</v>
      </c>
      <c r="AD62" s="136">
        <v>38</v>
      </c>
      <c r="AE62" s="137">
        <v>2.4126984126984126</v>
      </c>
    </row>
    <row r="63" spans="1:31" ht="13.5" customHeight="1" x14ac:dyDescent="0.2">
      <c r="A63" s="138" t="s">
        <v>227</v>
      </c>
      <c r="B63" s="136">
        <v>3570</v>
      </c>
      <c r="C63" s="136">
        <v>85</v>
      </c>
      <c r="D63" s="137">
        <v>2.4390243902439024</v>
      </c>
      <c r="E63" s="136">
        <v>295</v>
      </c>
      <c r="F63" s="137">
        <v>9.007633587786259</v>
      </c>
      <c r="G63" s="136">
        <v>2622</v>
      </c>
      <c r="H63" s="136">
        <v>66</v>
      </c>
      <c r="I63" s="137">
        <v>2.5821596244131455</v>
      </c>
      <c r="J63" s="136">
        <v>81</v>
      </c>
      <c r="K63" s="137">
        <v>3.1877213695395512</v>
      </c>
      <c r="L63" s="136">
        <v>1551</v>
      </c>
      <c r="M63" s="136">
        <v>38</v>
      </c>
      <c r="N63" s="137">
        <v>2.5115664243225382</v>
      </c>
      <c r="O63" s="136">
        <v>150</v>
      </c>
      <c r="P63" s="137">
        <v>10.706638115631691</v>
      </c>
      <c r="Q63" s="136">
        <v>1139</v>
      </c>
      <c r="R63" s="136">
        <v>17</v>
      </c>
      <c r="S63" s="137">
        <v>1.5151515151515151</v>
      </c>
      <c r="T63" s="136">
        <v>49</v>
      </c>
      <c r="U63" s="137">
        <v>4.4954128440366974</v>
      </c>
      <c r="V63" s="136">
        <v>2019</v>
      </c>
      <c r="W63" s="136">
        <v>47</v>
      </c>
      <c r="X63" s="137">
        <v>2.3833671399594318</v>
      </c>
      <c r="Y63" s="136">
        <v>145</v>
      </c>
      <c r="Z63" s="137">
        <v>7.7374599786552825</v>
      </c>
      <c r="AA63" s="136">
        <v>1483</v>
      </c>
      <c r="AB63" s="136">
        <v>49</v>
      </c>
      <c r="AC63" s="137">
        <v>3.4170153417015343</v>
      </c>
      <c r="AD63" s="136">
        <v>32</v>
      </c>
      <c r="AE63" s="137">
        <v>2.2053756030323917</v>
      </c>
    </row>
    <row r="64" spans="1:31" ht="13.5" customHeight="1" x14ac:dyDescent="0.2">
      <c r="A64" s="138" t="s">
        <v>228</v>
      </c>
      <c r="B64" s="136">
        <v>3425</v>
      </c>
      <c r="C64" s="136">
        <v>-169</v>
      </c>
      <c r="D64" s="137">
        <v>-4.702281580411797</v>
      </c>
      <c r="E64" s="136">
        <v>359</v>
      </c>
      <c r="F64" s="137">
        <v>11.709067188519244</v>
      </c>
      <c r="G64" s="136">
        <v>2025</v>
      </c>
      <c r="H64" s="136">
        <v>-21</v>
      </c>
      <c r="I64" s="137">
        <v>-1.0263929618768328</v>
      </c>
      <c r="J64" s="136">
        <v>60</v>
      </c>
      <c r="K64" s="137">
        <v>3.053435114503817</v>
      </c>
      <c r="L64" s="136">
        <v>2243</v>
      </c>
      <c r="M64" s="136">
        <v>-93</v>
      </c>
      <c r="N64" s="137">
        <v>-3.9811643835616439</v>
      </c>
      <c r="O64" s="136">
        <v>238</v>
      </c>
      <c r="P64" s="137">
        <v>11.870324189526185</v>
      </c>
      <c r="Q64" s="136">
        <v>1379</v>
      </c>
      <c r="R64" s="136">
        <v>7</v>
      </c>
      <c r="S64" s="137">
        <v>0.51020408163265307</v>
      </c>
      <c r="T64" s="136">
        <v>46</v>
      </c>
      <c r="U64" s="137">
        <v>3.4508627156789196</v>
      </c>
      <c r="V64" s="136">
        <v>1182</v>
      </c>
      <c r="W64" s="136">
        <v>-76</v>
      </c>
      <c r="X64" s="137">
        <v>-6.0413354531001593</v>
      </c>
      <c r="Y64" s="136">
        <v>121</v>
      </c>
      <c r="Z64" s="137">
        <v>11.404335532516495</v>
      </c>
      <c r="AA64" s="136">
        <v>646</v>
      </c>
      <c r="AB64" s="136">
        <v>-28</v>
      </c>
      <c r="AC64" s="137">
        <v>-4.1543026706231458</v>
      </c>
      <c r="AD64" s="136">
        <v>14</v>
      </c>
      <c r="AE64" s="137">
        <v>2.2151898734177213</v>
      </c>
    </row>
    <row r="65" spans="1:31" ht="15.75" customHeight="1" x14ac:dyDescent="0.2">
      <c r="A65" s="138" t="s">
        <v>229</v>
      </c>
      <c r="B65" s="136">
        <v>35148</v>
      </c>
      <c r="C65" s="136">
        <v>-170</v>
      </c>
      <c r="D65" s="137">
        <v>-0.48134095928421766</v>
      </c>
      <c r="E65" s="136">
        <v>507</v>
      </c>
      <c r="F65" s="137">
        <v>1.4635836147917207</v>
      </c>
      <c r="G65" s="136">
        <v>25097</v>
      </c>
      <c r="H65" s="136">
        <v>-154</v>
      </c>
      <c r="I65" s="137">
        <v>-0.60987683656092828</v>
      </c>
      <c r="J65" s="136">
        <v>-165</v>
      </c>
      <c r="K65" s="137">
        <v>-0.65315493626791232</v>
      </c>
      <c r="L65" s="136">
        <v>22619</v>
      </c>
      <c r="M65" s="136">
        <v>-110</v>
      </c>
      <c r="N65" s="137">
        <v>-0.48396321879537157</v>
      </c>
      <c r="O65" s="136">
        <v>112</v>
      </c>
      <c r="P65" s="137">
        <v>0.49762296174523479</v>
      </c>
      <c r="Q65" s="136">
        <v>16014</v>
      </c>
      <c r="R65" s="136">
        <v>-103</v>
      </c>
      <c r="S65" s="137">
        <v>-0.63907675125643726</v>
      </c>
      <c r="T65" s="136">
        <v>-111</v>
      </c>
      <c r="U65" s="137">
        <v>-0.68837209302325586</v>
      </c>
      <c r="V65" s="136">
        <v>12529</v>
      </c>
      <c r="W65" s="136">
        <v>-60</v>
      </c>
      <c r="X65" s="137">
        <v>-0.47660656128366036</v>
      </c>
      <c r="Y65" s="136">
        <v>395</v>
      </c>
      <c r="Z65" s="137">
        <v>3.2553156419976923</v>
      </c>
      <c r="AA65" s="136">
        <v>9083</v>
      </c>
      <c r="AB65" s="136">
        <v>-51</v>
      </c>
      <c r="AC65" s="137">
        <v>-0.55835340486095908</v>
      </c>
      <c r="AD65" s="136">
        <v>-54</v>
      </c>
      <c r="AE65" s="137">
        <v>-0.59100361168873805</v>
      </c>
    </row>
    <row r="66" spans="1:31" ht="12" customHeight="1" x14ac:dyDescent="0.2">
      <c r="A66" s="138" t="s">
        <v>230</v>
      </c>
      <c r="B66" s="136">
        <v>1376</v>
      </c>
      <c r="C66" s="136">
        <v>23</v>
      </c>
      <c r="D66" s="137">
        <v>1.6999260901699926</v>
      </c>
      <c r="E66" s="136">
        <v>-32</v>
      </c>
      <c r="F66" s="137">
        <v>-2.2727272727272729</v>
      </c>
      <c r="G66" s="136">
        <v>1059</v>
      </c>
      <c r="H66" s="136">
        <v>17</v>
      </c>
      <c r="I66" s="137">
        <v>1.6314779270633397</v>
      </c>
      <c r="J66" s="136">
        <v>-7</v>
      </c>
      <c r="K66" s="137">
        <v>-0.65666041275797371</v>
      </c>
      <c r="L66" s="136">
        <v>795</v>
      </c>
      <c r="M66" s="136">
        <v>11</v>
      </c>
      <c r="N66" s="137">
        <v>1.403061224489796</v>
      </c>
      <c r="O66" s="136">
        <v>-32</v>
      </c>
      <c r="P66" s="137">
        <v>-3.8694074969770256</v>
      </c>
      <c r="Q66" s="136">
        <v>599</v>
      </c>
      <c r="R66" s="136">
        <v>6</v>
      </c>
      <c r="S66" s="137">
        <v>1.0118043844856661</v>
      </c>
      <c r="T66" s="136">
        <v>-29</v>
      </c>
      <c r="U66" s="137">
        <v>-4.6178343949044587</v>
      </c>
      <c r="V66" s="136">
        <v>581</v>
      </c>
      <c r="W66" s="136">
        <v>12</v>
      </c>
      <c r="X66" s="137">
        <v>2.1089630931458698</v>
      </c>
      <c r="Y66" s="136">
        <v>0</v>
      </c>
      <c r="Z66" s="137">
        <v>0</v>
      </c>
      <c r="AA66" s="136">
        <v>460</v>
      </c>
      <c r="AB66" s="136">
        <v>11</v>
      </c>
      <c r="AC66" s="137">
        <v>2.4498886414253898</v>
      </c>
      <c r="AD66" s="136">
        <v>22</v>
      </c>
      <c r="AE66" s="137">
        <v>5.0228310502283104</v>
      </c>
    </row>
    <row r="67" spans="1:31" ht="31.5" customHeight="1" x14ac:dyDescent="0.2">
      <c r="A67" s="138" t="s">
        <v>231</v>
      </c>
      <c r="B67" s="136">
        <v>3808</v>
      </c>
      <c r="C67" s="136">
        <v>102</v>
      </c>
      <c r="D67" s="137">
        <v>2.7522935779816513</v>
      </c>
      <c r="E67" s="136">
        <v>254</v>
      </c>
      <c r="F67" s="137">
        <v>7.1468767585818798</v>
      </c>
      <c r="G67" s="136">
        <v>2920</v>
      </c>
      <c r="H67" s="136">
        <v>86</v>
      </c>
      <c r="I67" s="137">
        <v>3.0345800988002822</v>
      </c>
      <c r="J67" s="136">
        <v>79</v>
      </c>
      <c r="K67" s="137">
        <v>2.7807110172474481</v>
      </c>
      <c r="L67" s="136">
        <v>1841</v>
      </c>
      <c r="M67" s="136">
        <v>23</v>
      </c>
      <c r="N67" s="137">
        <v>1.2651265126512652</v>
      </c>
      <c r="O67" s="136">
        <v>49</v>
      </c>
      <c r="P67" s="137">
        <v>2.734375</v>
      </c>
      <c r="Q67" s="136">
        <v>1425</v>
      </c>
      <c r="R67" s="136">
        <v>19</v>
      </c>
      <c r="S67" s="137">
        <v>1.3513513513513513</v>
      </c>
      <c r="T67" s="136">
        <v>-26</v>
      </c>
      <c r="U67" s="137">
        <v>-1.791867677463818</v>
      </c>
      <c r="V67" s="136">
        <v>1967</v>
      </c>
      <c r="W67" s="136">
        <v>79</v>
      </c>
      <c r="X67" s="137">
        <v>4.1843220338983054</v>
      </c>
      <c r="Y67" s="136">
        <v>205</v>
      </c>
      <c r="Z67" s="137">
        <v>11.63450624290579</v>
      </c>
      <c r="AA67" s="136">
        <v>1495</v>
      </c>
      <c r="AB67" s="136">
        <v>67</v>
      </c>
      <c r="AC67" s="137">
        <v>4.6918767507002803</v>
      </c>
      <c r="AD67" s="136">
        <v>105</v>
      </c>
      <c r="AE67" s="137">
        <v>7.5539568345323742</v>
      </c>
    </row>
    <row r="68" spans="1:31" ht="23.25" customHeight="1" x14ac:dyDescent="0.2">
      <c r="A68" s="138" t="s">
        <v>232</v>
      </c>
      <c r="B68" s="136">
        <v>617</v>
      </c>
      <c r="C68" s="136">
        <v>-19</v>
      </c>
      <c r="D68" s="137">
        <v>-2.9874213836477987</v>
      </c>
      <c r="E68" s="136">
        <v>62</v>
      </c>
      <c r="F68" s="137">
        <v>11.171171171171171</v>
      </c>
      <c r="G68" s="136">
        <v>473</v>
      </c>
      <c r="H68" s="136">
        <v>-14</v>
      </c>
      <c r="I68" s="137">
        <v>-2.8747433264887063</v>
      </c>
      <c r="J68" s="136">
        <v>33</v>
      </c>
      <c r="K68" s="137">
        <v>7.5</v>
      </c>
      <c r="L68" s="136">
        <v>331</v>
      </c>
      <c r="M68" s="136">
        <v>-17</v>
      </c>
      <c r="N68" s="137">
        <v>-4.8850574712643677</v>
      </c>
      <c r="O68" s="136">
        <v>45</v>
      </c>
      <c r="P68" s="137">
        <v>15.734265734265735</v>
      </c>
      <c r="Q68" s="136">
        <v>255</v>
      </c>
      <c r="R68" s="136">
        <v>-13</v>
      </c>
      <c r="S68" s="137">
        <v>-4.8507462686567164</v>
      </c>
      <c r="T68" s="136">
        <v>28</v>
      </c>
      <c r="U68" s="137">
        <v>12.334801762114537</v>
      </c>
      <c r="V68" s="136">
        <v>286</v>
      </c>
      <c r="W68" s="136">
        <v>-2</v>
      </c>
      <c r="X68" s="137">
        <v>-0.69444444444444442</v>
      </c>
      <c r="Y68" s="136">
        <v>17</v>
      </c>
      <c r="Z68" s="137">
        <v>6.3197026022304836</v>
      </c>
      <c r="AA68" s="136">
        <v>218</v>
      </c>
      <c r="AB68" s="136">
        <v>-1</v>
      </c>
      <c r="AC68" s="137">
        <v>-0.45662100456621002</v>
      </c>
      <c r="AD68" s="136">
        <v>5</v>
      </c>
      <c r="AE68" s="137">
        <v>2.347417840375587</v>
      </c>
    </row>
    <row r="69" spans="1:31" ht="15.75" customHeight="1" x14ac:dyDescent="0.2">
      <c r="A69" s="138" t="s">
        <v>233</v>
      </c>
      <c r="B69" s="136">
        <v>2770</v>
      </c>
      <c r="C69" s="136">
        <v>432</v>
      </c>
      <c r="D69" s="137">
        <v>18.477331052181352</v>
      </c>
      <c r="E69" s="136">
        <v>374</v>
      </c>
      <c r="F69" s="137">
        <v>15.609348914858098</v>
      </c>
      <c r="G69" s="136">
        <v>1884</v>
      </c>
      <c r="H69" s="136">
        <v>445</v>
      </c>
      <c r="I69" s="137">
        <v>30.92425295343989</v>
      </c>
      <c r="J69" s="136">
        <v>374</v>
      </c>
      <c r="K69" s="137">
        <v>24.768211920529801</v>
      </c>
      <c r="L69" s="136">
        <v>1245</v>
      </c>
      <c r="M69" s="136">
        <v>133</v>
      </c>
      <c r="N69" s="137">
        <v>11.96043165467626</v>
      </c>
      <c r="O69" s="136">
        <v>114</v>
      </c>
      <c r="P69" s="137">
        <v>10.079575596816976</v>
      </c>
      <c r="Q69" s="136">
        <v>851</v>
      </c>
      <c r="R69" s="136">
        <v>134</v>
      </c>
      <c r="S69" s="137">
        <v>18.688981868898185</v>
      </c>
      <c r="T69" s="136">
        <v>76</v>
      </c>
      <c r="U69" s="137">
        <v>9.806451612903226</v>
      </c>
      <c r="V69" s="136">
        <v>1525</v>
      </c>
      <c r="W69" s="136">
        <v>299</v>
      </c>
      <c r="X69" s="137">
        <v>24.388254486133768</v>
      </c>
      <c r="Y69" s="136">
        <v>260</v>
      </c>
      <c r="Z69" s="137">
        <v>20.553359683794465</v>
      </c>
      <c r="AA69" s="136">
        <v>1033</v>
      </c>
      <c r="AB69" s="136">
        <v>311</v>
      </c>
      <c r="AC69" s="137">
        <v>43.074792243767313</v>
      </c>
      <c r="AD69" s="136">
        <v>298</v>
      </c>
      <c r="AE69" s="137">
        <v>40.544217687074827</v>
      </c>
    </row>
    <row r="70" spans="1:31" ht="27.75" customHeight="1" x14ac:dyDescent="0.2">
      <c r="A70" s="138" t="s">
        <v>234</v>
      </c>
      <c r="B70" s="136">
        <v>6933</v>
      </c>
      <c r="C70" s="136">
        <v>89</v>
      </c>
      <c r="D70" s="137">
        <v>1.3004091174751606</v>
      </c>
      <c r="E70" s="136">
        <v>411</v>
      </c>
      <c r="F70" s="137">
        <v>6.3017479300827963</v>
      </c>
      <c r="G70" s="136">
        <v>5327</v>
      </c>
      <c r="H70" s="136">
        <v>82</v>
      </c>
      <c r="I70" s="137">
        <v>1.5633937082936129</v>
      </c>
      <c r="J70" s="136">
        <v>445</v>
      </c>
      <c r="K70" s="137">
        <v>9.1151167554281027</v>
      </c>
      <c r="L70" s="136">
        <v>3104</v>
      </c>
      <c r="M70" s="136">
        <v>-2</v>
      </c>
      <c r="N70" s="137">
        <v>-6.4391500321957507E-2</v>
      </c>
      <c r="O70" s="136">
        <v>54</v>
      </c>
      <c r="P70" s="137">
        <v>1.7704918032786885</v>
      </c>
      <c r="Q70" s="136">
        <v>2360</v>
      </c>
      <c r="R70" s="136">
        <v>20</v>
      </c>
      <c r="S70" s="137">
        <v>0.85470085470085466</v>
      </c>
      <c r="T70" s="136">
        <v>57</v>
      </c>
      <c r="U70" s="137">
        <v>2.4750325662179766</v>
      </c>
      <c r="V70" s="136">
        <v>3829</v>
      </c>
      <c r="W70" s="136">
        <v>91</v>
      </c>
      <c r="X70" s="137">
        <v>2.4344569288389515</v>
      </c>
      <c r="Y70" s="136">
        <v>357</v>
      </c>
      <c r="Z70" s="137">
        <v>10.28225806451613</v>
      </c>
      <c r="AA70" s="136">
        <v>2967</v>
      </c>
      <c r="AB70" s="136">
        <v>62</v>
      </c>
      <c r="AC70" s="137">
        <v>2.1342512908777969</v>
      </c>
      <c r="AD70" s="136">
        <v>388</v>
      </c>
      <c r="AE70" s="137">
        <v>15.044590926715781</v>
      </c>
    </row>
    <row r="71" spans="1:31" ht="15.75" customHeight="1" x14ac:dyDescent="0.2">
      <c r="A71" s="138" t="s">
        <v>235</v>
      </c>
      <c r="B71" s="136">
        <v>1426</v>
      </c>
      <c r="C71" s="136">
        <v>28</v>
      </c>
      <c r="D71" s="137">
        <v>2.0028612303290414</v>
      </c>
      <c r="E71" s="136">
        <v>41</v>
      </c>
      <c r="F71" s="137">
        <v>2.9602888086642598</v>
      </c>
      <c r="G71" s="136">
        <v>1022</v>
      </c>
      <c r="H71" s="136">
        <v>37</v>
      </c>
      <c r="I71" s="137">
        <v>3.7563451776649748</v>
      </c>
      <c r="J71" s="136">
        <v>46</v>
      </c>
      <c r="K71" s="137">
        <v>4.7131147540983607</v>
      </c>
      <c r="L71" s="136">
        <v>772</v>
      </c>
      <c r="M71" s="136">
        <v>-4</v>
      </c>
      <c r="N71" s="137">
        <v>-0.51546391752577314</v>
      </c>
      <c r="O71" s="136">
        <v>18</v>
      </c>
      <c r="P71" s="137">
        <v>2.3872679045092839</v>
      </c>
      <c r="Q71" s="136">
        <v>551</v>
      </c>
      <c r="R71" s="136">
        <v>5</v>
      </c>
      <c r="S71" s="137">
        <v>0.91575091575091572</v>
      </c>
      <c r="T71" s="136">
        <v>28</v>
      </c>
      <c r="U71" s="137">
        <v>5.353728489483748</v>
      </c>
      <c r="V71" s="136">
        <v>654</v>
      </c>
      <c r="W71" s="136">
        <v>32</v>
      </c>
      <c r="X71" s="137">
        <v>5.144694533762058</v>
      </c>
      <c r="Y71" s="136">
        <v>23</v>
      </c>
      <c r="Z71" s="137">
        <v>3.6450079239302693</v>
      </c>
      <c r="AA71" s="136">
        <v>471</v>
      </c>
      <c r="AB71" s="136">
        <v>32</v>
      </c>
      <c r="AC71" s="137">
        <v>7.2892938496583142</v>
      </c>
      <c r="AD71" s="136">
        <v>18</v>
      </c>
      <c r="AE71" s="137">
        <v>3.9735099337748343</v>
      </c>
    </row>
    <row r="72" spans="1:31" ht="23.25" customHeight="1" x14ac:dyDescent="0.2">
      <c r="A72" s="138" t="s">
        <v>236</v>
      </c>
      <c r="B72" s="136">
        <v>4319</v>
      </c>
      <c r="C72" s="136">
        <v>23</v>
      </c>
      <c r="D72" s="137">
        <v>0.53538175046554937</v>
      </c>
      <c r="E72" s="136">
        <v>-310</v>
      </c>
      <c r="F72" s="137">
        <v>-6.6969107798660614</v>
      </c>
      <c r="G72" s="136">
        <v>2155</v>
      </c>
      <c r="H72" s="136">
        <v>-26</v>
      </c>
      <c r="I72" s="137">
        <v>-1.192113709307657</v>
      </c>
      <c r="J72" s="136">
        <v>-917</v>
      </c>
      <c r="K72" s="137">
        <v>-29.850260416666668</v>
      </c>
      <c r="L72" s="136">
        <v>2230</v>
      </c>
      <c r="M72" s="136">
        <v>16</v>
      </c>
      <c r="N72" s="137">
        <v>0.72267389340560073</v>
      </c>
      <c r="O72" s="136">
        <v>-145</v>
      </c>
      <c r="P72" s="137">
        <v>-6.1052631578947372</v>
      </c>
      <c r="Q72" s="136">
        <v>1206</v>
      </c>
      <c r="R72" s="136">
        <v>-8</v>
      </c>
      <c r="S72" s="137">
        <v>-0.65897858319604607</v>
      </c>
      <c r="T72" s="136">
        <v>-466</v>
      </c>
      <c r="U72" s="137">
        <v>-27.870813397129186</v>
      </c>
      <c r="V72" s="136">
        <v>2089</v>
      </c>
      <c r="W72" s="136">
        <v>7</v>
      </c>
      <c r="X72" s="137">
        <v>0.33621517771373677</v>
      </c>
      <c r="Y72" s="136">
        <v>-165</v>
      </c>
      <c r="Z72" s="137">
        <v>-7.3203194321206739</v>
      </c>
      <c r="AA72" s="136">
        <v>949</v>
      </c>
      <c r="AB72" s="136">
        <v>-18</v>
      </c>
      <c r="AC72" s="137">
        <v>-1.8614270941054809</v>
      </c>
      <c r="AD72" s="136">
        <v>-451</v>
      </c>
      <c r="AE72" s="137">
        <v>-32.214285714285715</v>
      </c>
    </row>
    <row r="73" spans="1:31" ht="31.5" customHeight="1" x14ac:dyDescent="0.2">
      <c r="A73" s="138" t="s">
        <v>237</v>
      </c>
      <c r="B73" s="136">
        <v>1071</v>
      </c>
      <c r="C73" s="136">
        <v>-4</v>
      </c>
      <c r="D73" s="137">
        <v>-0.37209302325581395</v>
      </c>
      <c r="E73" s="136">
        <v>23</v>
      </c>
      <c r="F73" s="137">
        <v>2.1946564885496183</v>
      </c>
      <c r="G73" s="136">
        <v>826</v>
      </c>
      <c r="H73" s="136">
        <v>1</v>
      </c>
      <c r="I73" s="137">
        <v>0.12121212121212122</v>
      </c>
      <c r="J73" s="136">
        <v>37</v>
      </c>
      <c r="K73" s="137">
        <v>4.6894803548795947</v>
      </c>
      <c r="L73" s="136">
        <v>654</v>
      </c>
      <c r="M73" s="136">
        <v>8</v>
      </c>
      <c r="N73" s="137">
        <v>1.2383900928792571</v>
      </c>
      <c r="O73" s="136">
        <v>9</v>
      </c>
      <c r="P73" s="137">
        <v>1.3953488372093024</v>
      </c>
      <c r="Q73" s="136">
        <v>497</v>
      </c>
      <c r="R73" s="136">
        <v>11</v>
      </c>
      <c r="S73" s="137">
        <v>2.263374485596708</v>
      </c>
      <c r="T73" s="136">
        <v>5</v>
      </c>
      <c r="U73" s="137">
        <v>1.0162601626016261</v>
      </c>
      <c r="V73" s="136">
        <v>417</v>
      </c>
      <c r="W73" s="136">
        <v>-12</v>
      </c>
      <c r="X73" s="137">
        <v>-2.7972027972027971</v>
      </c>
      <c r="Y73" s="136">
        <v>14</v>
      </c>
      <c r="Z73" s="137">
        <v>3.4739454094292803</v>
      </c>
      <c r="AA73" s="136">
        <v>329</v>
      </c>
      <c r="AB73" s="136">
        <v>-10</v>
      </c>
      <c r="AC73" s="137">
        <v>-2.9498525073746311</v>
      </c>
      <c r="AD73" s="136">
        <v>32</v>
      </c>
      <c r="AE73" s="137">
        <v>10.774410774410775</v>
      </c>
    </row>
    <row r="74" spans="1:31" ht="25.5" customHeight="1" x14ac:dyDescent="0.2">
      <c r="A74" s="138" t="s">
        <v>238</v>
      </c>
      <c r="B74" s="136">
        <v>2186</v>
      </c>
      <c r="C74" s="136">
        <v>65</v>
      </c>
      <c r="D74" s="137">
        <v>3.0645921735030646</v>
      </c>
      <c r="E74" s="136">
        <v>9</v>
      </c>
      <c r="F74" s="137">
        <v>0.41341295360587965</v>
      </c>
      <c r="G74" s="136">
        <v>1623</v>
      </c>
      <c r="H74" s="136">
        <v>32</v>
      </c>
      <c r="I74" s="137">
        <v>2.0113136392206159</v>
      </c>
      <c r="J74" s="136">
        <v>-53</v>
      </c>
      <c r="K74" s="137">
        <v>-3.1622911694510738</v>
      </c>
      <c r="L74" s="136">
        <v>1416</v>
      </c>
      <c r="M74" s="136">
        <v>64</v>
      </c>
      <c r="N74" s="137">
        <v>4.7337278106508878</v>
      </c>
      <c r="O74" s="136">
        <v>-10</v>
      </c>
      <c r="P74" s="137">
        <v>-0.70126227208976155</v>
      </c>
      <c r="Q74" s="136">
        <v>1024</v>
      </c>
      <c r="R74" s="136">
        <v>34</v>
      </c>
      <c r="S74" s="137">
        <v>3.4343434343434343</v>
      </c>
      <c r="T74" s="136">
        <v>-70</v>
      </c>
      <c r="U74" s="137">
        <v>-6.3985374771480803</v>
      </c>
      <c r="V74" s="136">
        <v>770</v>
      </c>
      <c r="W74" s="136">
        <v>1</v>
      </c>
      <c r="X74" s="137">
        <v>0.13003901170351106</v>
      </c>
      <c r="Y74" s="136">
        <v>19</v>
      </c>
      <c r="Z74" s="137">
        <v>2.5299600532623168</v>
      </c>
      <c r="AA74" s="136">
        <v>599</v>
      </c>
      <c r="AB74" s="136">
        <v>-2</v>
      </c>
      <c r="AC74" s="137">
        <v>-0.33277870216306155</v>
      </c>
      <c r="AD74" s="136">
        <v>17</v>
      </c>
      <c r="AE74" s="137">
        <v>2.9209621993127146</v>
      </c>
    </row>
    <row r="75" spans="1:31" ht="15.75" customHeight="1" x14ac:dyDescent="0.2">
      <c r="A75" s="138" t="s">
        <v>239</v>
      </c>
      <c r="B75" s="136">
        <v>3484</v>
      </c>
      <c r="C75" s="136">
        <v>24</v>
      </c>
      <c r="D75" s="137">
        <v>0.69364161849710981</v>
      </c>
      <c r="E75" s="136">
        <v>56</v>
      </c>
      <c r="F75" s="137">
        <v>1.6336056009334889</v>
      </c>
      <c r="G75" s="136">
        <v>2700</v>
      </c>
      <c r="H75" s="136">
        <v>3</v>
      </c>
      <c r="I75" s="137">
        <v>0.11123470522803114</v>
      </c>
      <c r="J75" s="136">
        <v>-26</v>
      </c>
      <c r="K75" s="137">
        <v>-0.95377842993396922</v>
      </c>
      <c r="L75" s="136">
        <v>2133</v>
      </c>
      <c r="M75" s="136">
        <v>14</v>
      </c>
      <c r="N75" s="137">
        <v>0.66068900424728649</v>
      </c>
      <c r="O75" s="136">
        <v>25</v>
      </c>
      <c r="P75" s="137">
        <v>1.1859582542694498</v>
      </c>
      <c r="Q75" s="136">
        <v>1655</v>
      </c>
      <c r="R75" s="136">
        <v>1</v>
      </c>
      <c r="S75" s="137">
        <v>6.0459492140266025E-2</v>
      </c>
      <c r="T75" s="136">
        <v>-1</v>
      </c>
      <c r="U75" s="137">
        <v>-6.0386473429951688E-2</v>
      </c>
      <c r="V75" s="136">
        <v>1351</v>
      </c>
      <c r="W75" s="136">
        <v>10</v>
      </c>
      <c r="X75" s="137">
        <v>0.74571215510812827</v>
      </c>
      <c r="Y75" s="136">
        <v>31</v>
      </c>
      <c r="Z75" s="137">
        <v>2.3484848484848486</v>
      </c>
      <c r="AA75" s="136">
        <v>1045</v>
      </c>
      <c r="AB75" s="136">
        <v>2</v>
      </c>
      <c r="AC75" s="137">
        <v>0.19175455417066156</v>
      </c>
      <c r="AD75" s="136">
        <v>-25</v>
      </c>
      <c r="AE75" s="137">
        <v>-2.3364485981308412</v>
      </c>
    </row>
    <row r="76" spans="1:31" ht="15.75" customHeight="1" x14ac:dyDescent="0.2">
      <c r="A76" s="138" t="s">
        <v>240</v>
      </c>
      <c r="B76" s="136">
        <v>4842</v>
      </c>
      <c r="C76" s="136">
        <v>-14</v>
      </c>
      <c r="D76" s="137">
        <v>-0.28830313014827019</v>
      </c>
      <c r="E76" s="136">
        <v>-28</v>
      </c>
      <c r="F76" s="137">
        <v>-0.57494866529774125</v>
      </c>
      <c r="G76" s="136">
        <v>3685</v>
      </c>
      <c r="H76" s="136">
        <v>-28</v>
      </c>
      <c r="I76" s="137">
        <v>-0.75410719095071366</v>
      </c>
      <c r="J76" s="136">
        <v>36</v>
      </c>
      <c r="K76" s="137">
        <v>0.98657166346944369</v>
      </c>
      <c r="L76" s="136">
        <v>3449</v>
      </c>
      <c r="M76" s="136">
        <v>-13</v>
      </c>
      <c r="N76" s="137">
        <v>-0.37550548815713458</v>
      </c>
      <c r="O76" s="136">
        <v>-33</v>
      </c>
      <c r="P76" s="137">
        <v>-0.94773118897185527</v>
      </c>
      <c r="Q76" s="136">
        <v>2586</v>
      </c>
      <c r="R76" s="136">
        <v>-27</v>
      </c>
      <c r="S76" s="137">
        <v>-1.0332950631458093</v>
      </c>
      <c r="T76" s="136">
        <v>-29</v>
      </c>
      <c r="U76" s="137">
        <v>-1.1089866156787762</v>
      </c>
      <c r="V76" s="136">
        <v>1393</v>
      </c>
      <c r="W76" s="136">
        <v>-1</v>
      </c>
      <c r="X76" s="137">
        <v>-7.1736011477761832E-2</v>
      </c>
      <c r="Y76" s="136">
        <v>5</v>
      </c>
      <c r="Z76" s="137">
        <v>0.36023054755043227</v>
      </c>
      <c r="AA76" s="136">
        <v>1099</v>
      </c>
      <c r="AB76" s="136">
        <v>-1</v>
      </c>
      <c r="AC76" s="137">
        <v>-9.0909090909090912E-2</v>
      </c>
      <c r="AD76" s="136">
        <v>65</v>
      </c>
      <c r="AE76" s="137">
        <v>6.2862669245647966</v>
      </c>
    </row>
    <row r="77" spans="1:31" ht="33" customHeight="1" x14ac:dyDescent="0.2">
      <c r="A77" s="138" t="s">
        <v>241</v>
      </c>
      <c r="B77" s="136">
        <v>2927</v>
      </c>
      <c r="C77" s="136">
        <v>-2</v>
      </c>
      <c r="D77" s="137">
        <v>-6.8282690337999316E-2</v>
      </c>
      <c r="E77" s="136">
        <v>-191</v>
      </c>
      <c r="F77" s="137">
        <v>-6.1257216164207824</v>
      </c>
      <c r="G77" s="136">
        <v>2091</v>
      </c>
      <c r="H77" s="136">
        <v>-6</v>
      </c>
      <c r="I77" s="137">
        <v>-0.28612303290414881</v>
      </c>
      <c r="J77" s="136">
        <v>-152</v>
      </c>
      <c r="K77" s="137">
        <v>-6.7766384306732057</v>
      </c>
      <c r="L77" s="136">
        <v>1827</v>
      </c>
      <c r="M77" s="136">
        <v>6</v>
      </c>
      <c r="N77" s="137">
        <v>0.32948929159802304</v>
      </c>
      <c r="O77" s="136">
        <v>-132</v>
      </c>
      <c r="P77" s="137">
        <v>-6.7381316998468606</v>
      </c>
      <c r="Q77" s="136">
        <v>1309</v>
      </c>
      <c r="R77" s="136">
        <v>-12</v>
      </c>
      <c r="S77" s="137">
        <v>-0.90840272520817567</v>
      </c>
      <c r="T77" s="136">
        <v>-125</v>
      </c>
      <c r="U77" s="137">
        <v>-8.7168758716875878</v>
      </c>
      <c r="V77" s="136">
        <v>1100</v>
      </c>
      <c r="W77" s="136">
        <v>-8</v>
      </c>
      <c r="X77" s="137">
        <v>-0.72202166064981954</v>
      </c>
      <c r="Y77" s="136">
        <v>-59</v>
      </c>
      <c r="Z77" s="137">
        <v>-5.0905953408110438</v>
      </c>
      <c r="AA77" s="136">
        <v>782</v>
      </c>
      <c r="AB77" s="136">
        <v>6</v>
      </c>
      <c r="AC77" s="137">
        <v>0.77319587628865982</v>
      </c>
      <c r="AD77" s="136">
        <v>-27</v>
      </c>
      <c r="AE77" s="137">
        <v>-3.3374536464771323</v>
      </c>
    </row>
    <row r="78" spans="1:31" ht="26.25" customHeight="1" x14ac:dyDescent="0.2">
      <c r="A78" s="138" t="s">
        <v>242</v>
      </c>
      <c r="B78" s="136">
        <v>4013</v>
      </c>
      <c r="C78" s="136">
        <v>-14</v>
      </c>
      <c r="D78" s="137">
        <v>-0.34765333995530173</v>
      </c>
      <c r="E78" s="136">
        <v>-140</v>
      </c>
      <c r="F78" s="137">
        <v>-3.3710570671803515</v>
      </c>
      <c r="G78" s="136">
        <v>2835</v>
      </c>
      <c r="H78" s="136">
        <v>-54</v>
      </c>
      <c r="I78" s="137">
        <v>-1.8691588785046729</v>
      </c>
      <c r="J78" s="136">
        <v>-10</v>
      </c>
      <c r="K78" s="137">
        <v>-0.35149384885764501</v>
      </c>
      <c r="L78" s="136">
        <v>2090</v>
      </c>
      <c r="M78" s="136">
        <v>-21</v>
      </c>
      <c r="N78" s="137">
        <v>-0.99478919943154898</v>
      </c>
      <c r="O78" s="136">
        <v>-30</v>
      </c>
      <c r="P78" s="137">
        <v>-1.4150943396226414</v>
      </c>
      <c r="Q78" s="136">
        <v>1479</v>
      </c>
      <c r="R78" s="136">
        <v>-38</v>
      </c>
      <c r="S78" s="137">
        <v>-2.5049439683586026</v>
      </c>
      <c r="T78" s="136">
        <v>-34</v>
      </c>
      <c r="U78" s="137">
        <v>-2.2471910112359552</v>
      </c>
      <c r="V78" s="136">
        <v>1923</v>
      </c>
      <c r="W78" s="136">
        <v>7</v>
      </c>
      <c r="X78" s="137">
        <v>0.3653444676409186</v>
      </c>
      <c r="Y78" s="136">
        <v>-110</v>
      </c>
      <c r="Z78" s="137">
        <v>-5.4107230693556323</v>
      </c>
      <c r="AA78" s="136">
        <v>1356</v>
      </c>
      <c r="AB78" s="136">
        <v>-16</v>
      </c>
      <c r="AC78" s="137">
        <v>-1.1661807580174928</v>
      </c>
      <c r="AD78" s="136">
        <v>24</v>
      </c>
      <c r="AE78" s="137">
        <v>1.8018018018018018</v>
      </c>
    </row>
    <row r="79" spans="1:31" ht="15.75" customHeight="1" x14ac:dyDescent="0.2">
      <c r="A79" s="138" t="s">
        <v>243</v>
      </c>
      <c r="B79" s="136">
        <v>1268</v>
      </c>
      <c r="C79" s="136">
        <v>-8</v>
      </c>
      <c r="D79" s="137">
        <v>-0.62695924764890287</v>
      </c>
      <c r="E79" s="136">
        <v>57</v>
      </c>
      <c r="F79" s="137">
        <v>4.7068538398018163</v>
      </c>
      <c r="G79" s="136">
        <v>953</v>
      </c>
      <c r="H79" s="136">
        <v>-11</v>
      </c>
      <c r="I79" s="137">
        <v>-1.1410788381742738</v>
      </c>
      <c r="J79" s="136">
        <v>47</v>
      </c>
      <c r="K79" s="137">
        <v>5.187637969094923</v>
      </c>
      <c r="L79" s="136">
        <v>793</v>
      </c>
      <c r="M79" s="136">
        <v>-13</v>
      </c>
      <c r="N79" s="137">
        <v>-1.6129032258064515</v>
      </c>
      <c r="O79" s="136">
        <v>-8</v>
      </c>
      <c r="P79" s="137">
        <v>-0.99875156054931336</v>
      </c>
      <c r="Q79" s="136">
        <v>595</v>
      </c>
      <c r="R79" s="136">
        <v>-14</v>
      </c>
      <c r="S79" s="137">
        <v>-2.2988505747126435</v>
      </c>
      <c r="T79" s="136">
        <v>-11</v>
      </c>
      <c r="U79" s="137">
        <v>-1.8151815181518152</v>
      </c>
      <c r="V79" s="136">
        <v>475</v>
      </c>
      <c r="W79" s="136">
        <v>5</v>
      </c>
      <c r="X79" s="137">
        <v>1.0638297872340425</v>
      </c>
      <c r="Y79" s="136">
        <v>65</v>
      </c>
      <c r="Z79" s="137">
        <v>15.853658536585366</v>
      </c>
      <c r="AA79" s="136">
        <v>358</v>
      </c>
      <c r="AB79" s="136">
        <v>3</v>
      </c>
      <c r="AC79" s="137">
        <v>0.84507042253521125</v>
      </c>
      <c r="AD79" s="136">
        <v>58</v>
      </c>
      <c r="AE79" s="137">
        <v>19.333333333333332</v>
      </c>
    </row>
    <row r="80" spans="1:31" ht="15.75" customHeight="1" x14ac:dyDescent="0.2">
      <c r="A80" s="138" t="s">
        <v>244</v>
      </c>
      <c r="B80" s="136">
        <v>5214</v>
      </c>
      <c r="C80" s="136">
        <v>6</v>
      </c>
      <c r="D80" s="137">
        <v>0.1152073732718894</v>
      </c>
      <c r="E80" s="136">
        <v>-170</v>
      </c>
      <c r="F80" s="137">
        <v>-3.1575037147102525</v>
      </c>
      <c r="G80" s="136">
        <v>3891</v>
      </c>
      <c r="H80" s="136">
        <v>-15</v>
      </c>
      <c r="I80" s="137">
        <v>-0.38402457757296465</v>
      </c>
      <c r="J80" s="136">
        <v>-128</v>
      </c>
      <c r="K80" s="137">
        <v>-3.1848718586713112</v>
      </c>
      <c r="L80" s="136">
        <v>3461</v>
      </c>
      <c r="M80" s="136">
        <v>-17</v>
      </c>
      <c r="N80" s="137">
        <v>-0.48878665899942497</v>
      </c>
      <c r="O80" s="136">
        <v>-154</v>
      </c>
      <c r="P80" s="137">
        <v>-4.260027662517289</v>
      </c>
      <c r="Q80" s="136">
        <v>2540</v>
      </c>
      <c r="R80" s="136">
        <v>-32</v>
      </c>
      <c r="S80" s="137">
        <v>-1.2441679626749611</v>
      </c>
      <c r="T80" s="136">
        <v>-158</v>
      </c>
      <c r="U80" s="137">
        <v>-5.8561897702001486</v>
      </c>
      <c r="V80" s="136">
        <v>1753</v>
      </c>
      <c r="W80" s="136">
        <v>23</v>
      </c>
      <c r="X80" s="137">
        <v>1.3294797687861271</v>
      </c>
      <c r="Y80" s="136">
        <v>-16</v>
      </c>
      <c r="Z80" s="137">
        <v>-0.90446579988694176</v>
      </c>
      <c r="AA80" s="136">
        <v>1351</v>
      </c>
      <c r="AB80" s="136">
        <v>17</v>
      </c>
      <c r="AC80" s="137">
        <v>1.2743628185907045</v>
      </c>
      <c r="AD80" s="136">
        <v>30</v>
      </c>
      <c r="AE80" s="137">
        <v>2.2710068130204393</v>
      </c>
    </row>
    <row r="81" spans="1:31" ht="19.5" customHeight="1" x14ac:dyDescent="0.2">
      <c r="A81" s="138" t="s">
        <v>245</v>
      </c>
      <c r="B81" s="136">
        <v>24740</v>
      </c>
      <c r="C81" s="136">
        <v>448</v>
      </c>
      <c r="D81" s="137">
        <v>1.8442285526099127</v>
      </c>
      <c r="E81" s="136">
        <v>992</v>
      </c>
      <c r="F81" s="137">
        <v>4.177193868957386</v>
      </c>
      <c r="G81" s="136">
        <v>18217</v>
      </c>
      <c r="H81" s="136">
        <v>396</v>
      </c>
      <c r="I81" s="137">
        <v>2.2220975253913924</v>
      </c>
      <c r="J81" s="136">
        <v>282</v>
      </c>
      <c r="K81" s="137">
        <v>1.5723445776414831</v>
      </c>
      <c r="L81" s="136">
        <v>15187</v>
      </c>
      <c r="M81" s="136">
        <v>194</v>
      </c>
      <c r="N81" s="137">
        <v>1.2939371706796505</v>
      </c>
      <c r="O81" s="136">
        <v>525</v>
      </c>
      <c r="P81" s="137">
        <v>3.5806847633337879</v>
      </c>
      <c r="Q81" s="136">
        <v>11360</v>
      </c>
      <c r="R81" s="136">
        <v>145</v>
      </c>
      <c r="S81" s="137">
        <v>1.2929112795363353</v>
      </c>
      <c r="T81" s="136">
        <v>95</v>
      </c>
      <c r="U81" s="137">
        <v>0.84332001775410559</v>
      </c>
      <c r="V81" s="136">
        <v>9553</v>
      </c>
      <c r="W81" s="136">
        <v>254</v>
      </c>
      <c r="X81" s="137">
        <v>2.7314765028497687</v>
      </c>
      <c r="Y81" s="136">
        <v>467</v>
      </c>
      <c r="Z81" s="137">
        <v>5.1397754787585299</v>
      </c>
      <c r="AA81" s="136">
        <v>6857</v>
      </c>
      <c r="AB81" s="136">
        <v>251</v>
      </c>
      <c r="AC81" s="137">
        <v>3.7995761429003934</v>
      </c>
      <c r="AD81" s="136">
        <v>187</v>
      </c>
      <c r="AE81" s="137">
        <v>2.8035982008995504</v>
      </c>
    </row>
    <row r="82" spans="1:31" ht="15.75" customHeight="1" x14ac:dyDescent="0.2">
      <c r="A82" s="138" t="s">
        <v>246</v>
      </c>
      <c r="B82" s="136">
        <v>326</v>
      </c>
      <c r="C82" s="136">
        <v>-6</v>
      </c>
      <c r="D82" s="137">
        <v>-1.8072289156626506</v>
      </c>
      <c r="E82" s="136">
        <v>10</v>
      </c>
      <c r="F82" s="137">
        <v>3.1645569620253164</v>
      </c>
      <c r="G82" s="136">
        <v>239</v>
      </c>
      <c r="H82" s="136">
        <v>-10</v>
      </c>
      <c r="I82" s="137">
        <v>-4.0160642570281126</v>
      </c>
      <c r="J82" s="136">
        <v>1</v>
      </c>
      <c r="K82" s="137">
        <v>0.42016806722689076</v>
      </c>
      <c r="L82" s="136">
        <v>248</v>
      </c>
      <c r="M82" s="136">
        <v>-8</v>
      </c>
      <c r="N82" s="137">
        <v>-3.125</v>
      </c>
      <c r="O82" s="136">
        <v>-2</v>
      </c>
      <c r="P82" s="137">
        <v>-0.8</v>
      </c>
      <c r="Q82" s="136">
        <v>184</v>
      </c>
      <c r="R82" s="136">
        <v>-8</v>
      </c>
      <c r="S82" s="137">
        <v>-4.166666666666667</v>
      </c>
      <c r="T82" s="136">
        <v>-4</v>
      </c>
      <c r="U82" s="137">
        <v>-2.1276595744680851</v>
      </c>
      <c r="V82" s="136">
        <v>78</v>
      </c>
      <c r="W82" s="136">
        <v>2</v>
      </c>
      <c r="X82" s="137">
        <v>2.6315789473684212</v>
      </c>
      <c r="Y82" s="136">
        <v>12</v>
      </c>
      <c r="Z82" s="137">
        <v>18.181818181818183</v>
      </c>
      <c r="AA82" s="136">
        <v>55</v>
      </c>
      <c r="AB82" s="136">
        <v>-2</v>
      </c>
      <c r="AC82" s="137">
        <v>-3.5087719298245612</v>
      </c>
      <c r="AD82" s="136">
        <v>5</v>
      </c>
      <c r="AE82" s="137">
        <v>10</v>
      </c>
    </row>
    <row r="83" spans="1:31" ht="15.75" customHeight="1" x14ac:dyDescent="0.2">
      <c r="A83" s="138" t="s">
        <v>247</v>
      </c>
      <c r="B83" s="136">
        <v>2095</v>
      </c>
      <c r="C83" s="136">
        <v>-30</v>
      </c>
      <c r="D83" s="137">
        <v>-1.411764705882353</v>
      </c>
      <c r="E83" s="136">
        <v>-114</v>
      </c>
      <c r="F83" s="137">
        <v>-5.1607062019013128</v>
      </c>
      <c r="G83" s="136">
        <v>1598</v>
      </c>
      <c r="H83" s="136">
        <v>-9</v>
      </c>
      <c r="I83" s="137">
        <v>-0.5600497822028625</v>
      </c>
      <c r="J83" s="136">
        <v>-77</v>
      </c>
      <c r="K83" s="137">
        <v>-4.5970149253731343</v>
      </c>
      <c r="L83" s="136">
        <v>1030</v>
      </c>
      <c r="M83" s="136">
        <v>-13</v>
      </c>
      <c r="N83" s="137">
        <v>-1.2464046021093</v>
      </c>
      <c r="O83" s="136">
        <v>-47</v>
      </c>
      <c r="P83" s="137">
        <v>-4.3639740018570103</v>
      </c>
      <c r="Q83" s="136">
        <v>810</v>
      </c>
      <c r="R83" s="136">
        <v>-6</v>
      </c>
      <c r="S83" s="137">
        <v>-0.73529411764705888</v>
      </c>
      <c r="T83" s="136">
        <v>-14</v>
      </c>
      <c r="U83" s="137">
        <v>-1.6990291262135921</v>
      </c>
      <c r="V83" s="136">
        <v>1065</v>
      </c>
      <c r="W83" s="136">
        <v>-17</v>
      </c>
      <c r="X83" s="137">
        <v>-1.5711645101663585</v>
      </c>
      <c r="Y83" s="136">
        <v>-67</v>
      </c>
      <c r="Z83" s="137">
        <v>-5.9187279151943466</v>
      </c>
      <c r="AA83" s="136">
        <v>788</v>
      </c>
      <c r="AB83" s="136">
        <v>-3</v>
      </c>
      <c r="AC83" s="137">
        <v>-0.37926675094816686</v>
      </c>
      <c r="AD83" s="136">
        <v>-63</v>
      </c>
      <c r="AE83" s="137">
        <v>-7.4030552291421854</v>
      </c>
    </row>
    <row r="84" spans="1:31" ht="15.75" customHeight="1" x14ac:dyDescent="0.2">
      <c r="A84" s="138" t="s">
        <v>248</v>
      </c>
      <c r="B84" s="136">
        <v>23082</v>
      </c>
      <c r="C84" s="136">
        <v>-137</v>
      </c>
      <c r="D84" s="137">
        <v>-0.59003402385977</v>
      </c>
      <c r="E84" s="136">
        <v>452</v>
      </c>
      <c r="F84" s="137">
        <v>1.9973486522315511</v>
      </c>
      <c r="G84" s="136">
        <v>15309</v>
      </c>
      <c r="H84" s="136">
        <v>-109</v>
      </c>
      <c r="I84" s="137">
        <v>-0.70696588403165128</v>
      </c>
      <c r="J84" s="136">
        <v>-1483</v>
      </c>
      <c r="K84" s="137">
        <v>-8.8315864697474993</v>
      </c>
      <c r="L84" s="136">
        <v>12621</v>
      </c>
      <c r="M84" s="136">
        <v>-115</v>
      </c>
      <c r="N84" s="137">
        <v>-0.90295226130653261</v>
      </c>
      <c r="O84" s="136">
        <v>236</v>
      </c>
      <c r="P84" s="137">
        <v>1.905530884134033</v>
      </c>
      <c r="Q84" s="136">
        <v>8475</v>
      </c>
      <c r="R84" s="136">
        <v>-70</v>
      </c>
      <c r="S84" s="137">
        <v>-0.81919251023990636</v>
      </c>
      <c r="T84" s="136">
        <v>-806</v>
      </c>
      <c r="U84" s="137">
        <v>-8.6844090076500375</v>
      </c>
      <c r="V84" s="136">
        <v>10461</v>
      </c>
      <c r="W84" s="136">
        <v>-22</v>
      </c>
      <c r="X84" s="137">
        <v>-0.20986358866736621</v>
      </c>
      <c r="Y84" s="136">
        <v>216</v>
      </c>
      <c r="Z84" s="137">
        <v>2.1083455344070279</v>
      </c>
      <c r="AA84" s="136">
        <v>6834</v>
      </c>
      <c r="AB84" s="136">
        <v>-39</v>
      </c>
      <c r="AC84" s="137">
        <v>-0.56743780008729816</v>
      </c>
      <c r="AD84" s="136">
        <v>-677</v>
      </c>
      <c r="AE84" s="137">
        <v>-9.0134469444814265</v>
      </c>
    </row>
    <row r="85" spans="1:31" ht="31.5" customHeight="1" x14ac:dyDescent="0.2">
      <c r="A85" s="138" t="s">
        <v>249</v>
      </c>
      <c r="B85" s="136">
        <v>1296</v>
      </c>
      <c r="C85" s="136">
        <v>-44</v>
      </c>
      <c r="D85" s="137">
        <v>-3.283582089552239</v>
      </c>
      <c r="E85" s="136">
        <v>-246</v>
      </c>
      <c r="F85" s="137">
        <v>-15.953307392996109</v>
      </c>
      <c r="G85" s="136">
        <v>926</v>
      </c>
      <c r="H85" s="136">
        <v>-10</v>
      </c>
      <c r="I85" s="137">
        <v>-1.0683760683760684</v>
      </c>
      <c r="J85" s="136">
        <v>-77</v>
      </c>
      <c r="K85" s="137">
        <v>-7.6769690927218344</v>
      </c>
      <c r="L85" s="136">
        <v>913</v>
      </c>
      <c r="M85" s="136">
        <v>-32</v>
      </c>
      <c r="N85" s="137">
        <v>-3.3862433862433861</v>
      </c>
      <c r="O85" s="136">
        <v>-220</v>
      </c>
      <c r="P85" s="137">
        <v>-19.417475728155338</v>
      </c>
      <c r="Q85" s="136">
        <v>654</v>
      </c>
      <c r="R85" s="136">
        <v>-13</v>
      </c>
      <c r="S85" s="137">
        <v>-1.9490254872563719</v>
      </c>
      <c r="T85" s="136">
        <v>-84</v>
      </c>
      <c r="U85" s="137">
        <v>-11.382113821138212</v>
      </c>
      <c r="V85" s="136">
        <v>383</v>
      </c>
      <c r="W85" s="136">
        <v>-12</v>
      </c>
      <c r="X85" s="137">
        <v>-3.037974683544304</v>
      </c>
      <c r="Y85" s="136">
        <v>-26</v>
      </c>
      <c r="Z85" s="137">
        <v>-6.3569682151589246</v>
      </c>
      <c r="AA85" s="136">
        <v>272</v>
      </c>
      <c r="AB85" s="136">
        <v>3</v>
      </c>
      <c r="AC85" s="137">
        <v>1.1152416356877324</v>
      </c>
      <c r="AD85" s="136">
        <v>7</v>
      </c>
      <c r="AE85" s="137">
        <v>2.641509433962264</v>
      </c>
    </row>
    <row r="86" spans="1:31" ht="14.1" customHeight="1" x14ac:dyDescent="0.2">
      <c r="A86" s="138" t="s">
        <v>250</v>
      </c>
      <c r="B86" s="136">
        <v>2654</v>
      </c>
      <c r="C86" s="136">
        <v>67</v>
      </c>
      <c r="D86" s="137">
        <v>2.5898724391186705</v>
      </c>
      <c r="E86" s="136">
        <v>-313</v>
      </c>
      <c r="F86" s="137">
        <v>-10.549376474553421</v>
      </c>
      <c r="G86" s="136">
        <v>1816</v>
      </c>
      <c r="H86" s="136">
        <v>42</v>
      </c>
      <c r="I86" s="137">
        <v>2.367531003382187</v>
      </c>
      <c r="J86" s="136">
        <v>-48</v>
      </c>
      <c r="K86" s="137">
        <v>-2.5751072961373391</v>
      </c>
      <c r="L86" s="136">
        <v>1000</v>
      </c>
      <c r="M86" s="136">
        <v>42</v>
      </c>
      <c r="N86" s="137">
        <v>4.3841336116910226</v>
      </c>
      <c r="O86" s="136">
        <v>-49</v>
      </c>
      <c r="P86" s="137">
        <v>-4.6711153479504288</v>
      </c>
      <c r="Q86" s="136">
        <v>693</v>
      </c>
      <c r="R86" s="136">
        <v>18</v>
      </c>
      <c r="S86" s="137">
        <v>2.6666666666666665</v>
      </c>
      <c r="T86" s="136">
        <v>17</v>
      </c>
      <c r="U86" s="137">
        <v>2.5147928994082842</v>
      </c>
      <c r="V86" s="136">
        <v>1654</v>
      </c>
      <c r="W86" s="136">
        <v>25</v>
      </c>
      <c r="X86" s="137">
        <v>1.5346838551258442</v>
      </c>
      <c r="Y86" s="136">
        <v>-264</v>
      </c>
      <c r="Z86" s="137">
        <v>-13.764337851929092</v>
      </c>
      <c r="AA86" s="136">
        <v>1123</v>
      </c>
      <c r="AB86" s="136">
        <v>24</v>
      </c>
      <c r="AC86" s="137">
        <v>2.1838034576888079</v>
      </c>
      <c r="AD86" s="136">
        <v>-65</v>
      </c>
      <c r="AE86" s="137">
        <v>-5.4713804713804715</v>
      </c>
    </row>
    <row r="87" spans="1:31" ht="18.75" customHeight="1" x14ac:dyDescent="0.2">
      <c r="A87" s="138" t="s">
        <v>251</v>
      </c>
      <c r="B87" s="136">
        <v>24454</v>
      </c>
      <c r="C87" s="136">
        <v>-26</v>
      </c>
      <c r="D87" s="137">
        <v>-0.10620915032679738</v>
      </c>
      <c r="E87" s="136">
        <v>-785</v>
      </c>
      <c r="F87" s="137">
        <v>-3.1102658583937557</v>
      </c>
      <c r="G87" s="136">
        <v>16923</v>
      </c>
      <c r="H87" s="136">
        <v>-136</v>
      </c>
      <c r="I87" s="137">
        <v>-0.79723313207104751</v>
      </c>
      <c r="J87" s="136">
        <v>-866</v>
      </c>
      <c r="K87" s="137">
        <v>-4.8681769632919218</v>
      </c>
      <c r="L87" s="136">
        <v>17422</v>
      </c>
      <c r="M87" s="136">
        <v>48</v>
      </c>
      <c r="N87" s="137">
        <v>0.27627489351905143</v>
      </c>
      <c r="O87" s="136">
        <v>-589</v>
      </c>
      <c r="P87" s="137">
        <v>-3.270223752151463</v>
      </c>
      <c r="Q87" s="136">
        <v>12050</v>
      </c>
      <c r="R87" s="136">
        <v>-64</v>
      </c>
      <c r="S87" s="137">
        <v>-0.52831434703648672</v>
      </c>
      <c r="T87" s="136">
        <v>-703</v>
      </c>
      <c r="U87" s="137">
        <v>-5.5124284482082651</v>
      </c>
      <c r="V87" s="136">
        <v>7032</v>
      </c>
      <c r="W87" s="136">
        <v>-74</v>
      </c>
      <c r="X87" s="137">
        <v>-1.0413734871939206</v>
      </c>
      <c r="Y87" s="136">
        <v>-196</v>
      </c>
      <c r="Z87" s="137">
        <v>-2.7116768123962367</v>
      </c>
      <c r="AA87" s="136">
        <v>4873</v>
      </c>
      <c r="AB87" s="136">
        <v>-72</v>
      </c>
      <c r="AC87" s="137">
        <v>-1.4560161779575329</v>
      </c>
      <c r="AD87" s="136">
        <v>-163</v>
      </c>
      <c r="AE87" s="137">
        <v>-3.2366957903097697</v>
      </c>
    </row>
    <row r="88" spans="1:31" ht="31.5" customHeight="1" x14ac:dyDescent="0.2">
      <c r="A88" s="138" t="s">
        <v>252</v>
      </c>
      <c r="B88" s="136">
        <v>18384</v>
      </c>
      <c r="C88" s="136">
        <v>65</v>
      </c>
      <c r="D88" s="137">
        <v>0.35482286150990777</v>
      </c>
      <c r="E88" s="136">
        <v>244</v>
      </c>
      <c r="F88" s="137">
        <v>1.3450937155457552</v>
      </c>
      <c r="G88" s="136">
        <v>12475</v>
      </c>
      <c r="H88" s="136">
        <v>39</v>
      </c>
      <c r="I88" s="137">
        <v>0.31360566098423931</v>
      </c>
      <c r="J88" s="136">
        <v>-407</v>
      </c>
      <c r="K88" s="137">
        <v>-3.1594472907933553</v>
      </c>
      <c r="L88" s="136">
        <v>11268</v>
      </c>
      <c r="M88" s="136">
        <v>20</v>
      </c>
      <c r="N88" s="137">
        <v>0.17780938833570412</v>
      </c>
      <c r="O88" s="136">
        <v>98</v>
      </c>
      <c r="P88" s="137">
        <v>0.87735004476275735</v>
      </c>
      <c r="Q88" s="136">
        <v>7656</v>
      </c>
      <c r="R88" s="136">
        <v>-36</v>
      </c>
      <c r="S88" s="137">
        <v>-0.46801872074882994</v>
      </c>
      <c r="T88" s="136">
        <v>-312</v>
      </c>
      <c r="U88" s="137">
        <v>-3.9156626506024095</v>
      </c>
      <c r="V88" s="136">
        <v>7116</v>
      </c>
      <c r="W88" s="136">
        <v>45</v>
      </c>
      <c r="X88" s="137">
        <v>0.63640220619431476</v>
      </c>
      <c r="Y88" s="136">
        <v>146</v>
      </c>
      <c r="Z88" s="137">
        <v>2.0946915351506457</v>
      </c>
      <c r="AA88" s="136">
        <v>4819</v>
      </c>
      <c r="AB88" s="136">
        <v>75</v>
      </c>
      <c r="AC88" s="137">
        <v>1.5809443507588532</v>
      </c>
      <c r="AD88" s="136">
        <v>-95</v>
      </c>
      <c r="AE88" s="137">
        <v>-1.9332519332519333</v>
      </c>
    </row>
    <row r="89" spans="1:31" ht="20.25" customHeight="1" x14ac:dyDescent="0.2">
      <c r="A89" s="138" t="s">
        <v>253</v>
      </c>
      <c r="B89" s="136">
        <v>15883</v>
      </c>
      <c r="C89" s="136">
        <v>-124</v>
      </c>
      <c r="D89" s="137">
        <v>-0.7746610857749735</v>
      </c>
      <c r="E89" s="136">
        <v>-868</v>
      </c>
      <c r="F89" s="137">
        <v>-5.1817801922273299</v>
      </c>
      <c r="G89" s="136">
        <v>11415</v>
      </c>
      <c r="H89" s="136">
        <v>-246</v>
      </c>
      <c r="I89" s="137">
        <v>-2.1095960895291999</v>
      </c>
      <c r="J89" s="136">
        <v>-1049</v>
      </c>
      <c r="K89" s="137">
        <v>-8.4162387676508352</v>
      </c>
      <c r="L89" s="136">
        <v>10028</v>
      </c>
      <c r="M89" s="136">
        <v>-60</v>
      </c>
      <c r="N89" s="137">
        <v>-0.59476605868358445</v>
      </c>
      <c r="O89" s="136">
        <v>-651</v>
      </c>
      <c r="P89" s="137">
        <v>-6.0960764116490305</v>
      </c>
      <c r="Q89" s="136">
        <v>7157</v>
      </c>
      <c r="R89" s="136">
        <v>-137</v>
      </c>
      <c r="S89" s="137">
        <v>-1.8782561009048533</v>
      </c>
      <c r="T89" s="136">
        <v>-758</v>
      </c>
      <c r="U89" s="137">
        <v>-9.5767530006317116</v>
      </c>
      <c r="V89" s="136">
        <v>5855</v>
      </c>
      <c r="W89" s="136">
        <v>-64</v>
      </c>
      <c r="X89" s="137">
        <v>-1.0812637269809089</v>
      </c>
      <c r="Y89" s="136">
        <v>-217</v>
      </c>
      <c r="Z89" s="137">
        <v>-3.5737812911725957</v>
      </c>
      <c r="AA89" s="136">
        <v>4258</v>
      </c>
      <c r="AB89" s="136">
        <v>-109</v>
      </c>
      <c r="AC89" s="137">
        <v>-2.4959926723150905</v>
      </c>
      <c r="AD89" s="136">
        <v>-291</v>
      </c>
      <c r="AE89" s="137">
        <v>-6.397010331941086</v>
      </c>
    </row>
    <row r="90" spans="1:31" ht="14.1" customHeight="1" x14ac:dyDescent="0.2">
      <c r="A90" s="138" t="s">
        <v>254</v>
      </c>
      <c r="B90" s="136">
        <v>15917</v>
      </c>
      <c r="C90" s="136">
        <v>81</v>
      </c>
      <c r="D90" s="137">
        <v>0.51149280121242735</v>
      </c>
      <c r="E90" s="136">
        <v>-28</v>
      </c>
      <c r="F90" s="137">
        <v>-0.17560363750391972</v>
      </c>
      <c r="G90" s="136">
        <v>9823</v>
      </c>
      <c r="H90" s="136">
        <v>125</v>
      </c>
      <c r="I90" s="137">
        <v>1.2889255516601361</v>
      </c>
      <c r="J90" s="136">
        <v>-246</v>
      </c>
      <c r="K90" s="137">
        <v>-2.4431423180057603</v>
      </c>
      <c r="L90" s="136">
        <v>11917</v>
      </c>
      <c r="M90" s="136">
        <v>37</v>
      </c>
      <c r="N90" s="137">
        <v>0.31144781144781147</v>
      </c>
      <c r="O90" s="136">
        <v>0</v>
      </c>
      <c r="P90" s="137">
        <v>0</v>
      </c>
      <c r="Q90" s="136">
        <v>7402</v>
      </c>
      <c r="R90" s="136">
        <v>70</v>
      </c>
      <c r="S90" s="137">
        <v>0.95471903982542283</v>
      </c>
      <c r="T90" s="136">
        <v>-201</v>
      </c>
      <c r="U90" s="137">
        <v>-2.6436932789688279</v>
      </c>
      <c r="V90" s="136">
        <v>4000</v>
      </c>
      <c r="W90" s="136">
        <v>44</v>
      </c>
      <c r="X90" s="137">
        <v>1.1122345803842264</v>
      </c>
      <c r="Y90" s="136">
        <v>-28</v>
      </c>
      <c r="Z90" s="137">
        <v>-0.69513406156901691</v>
      </c>
      <c r="AA90" s="136">
        <v>2421</v>
      </c>
      <c r="AB90" s="136">
        <v>55</v>
      </c>
      <c r="AC90" s="137">
        <v>2.3245984784446323</v>
      </c>
      <c r="AD90" s="136">
        <v>-45</v>
      </c>
      <c r="AE90" s="137">
        <v>-1.8248175182481752</v>
      </c>
    </row>
    <row r="91" spans="1:31" ht="14.1" customHeight="1" x14ac:dyDescent="0.2">
      <c r="A91" s="138" t="s">
        <v>255</v>
      </c>
      <c r="B91" s="136">
        <v>7526</v>
      </c>
      <c r="C91" s="136">
        <v>25</v>
      </c>
      <c r="D91" s="137">
        <v>0.33328889481402479</v>
      </c>
      <c r="E91" s="136">
        <v>-354</v>
      </c>
      <c r="F91" s="137">
        <v>-4.4923857868020303</v>
      </c>
      <c r="G91" s="136">
        <v>5353</v>
      </c>
      <c r="H91" s="136">
        <v>31</v>
      </c>
      <c r="I91" s="137">
        <v>0.58248778654641109</v>
      </c>
      <c r="J91" s="136">
        <v>-213</v>
      </c>
      <c r="K91" s="137">
        <v>-3.8268056054617321</v>
      </c>
      <c r="L91" s="136">
        <v>6175</v>
      </c>
      <c r="M91" s="136">
        <v>11</v>
      </c>
      <c r="N91" s="137">
        <v>0.17845554834523036</v>
      </c>
      <c r="O91" s="136">
        <v>-189</v>
      </c>
      <c r="P91" s="137">
        <v>-2.9698302954116906</v>
      </c>
      <c r="Q91" s="136">
        <v>4401</v>
      </c>
      <c r="R91" s="136">
        <v>12</v>
      </c>
      <c r="S91" s="137">
        <v>0.27341079972658922</v>
      </c>
      <c r="T91" s="136">
        <v>-129</v>
      </c>
      <c r="U91" s="137">
        <v>-2.8476821192052979</v>
      </c>
      <c r="V91" s="136">
        <v>1351</v>
      </c>
      <c r="W91" s="136">
        <v>14</v>
      </c>
      <c r="X91" s="137">
        <v>1.0471204188481675</v>
      </c>
      <c r="Y91" s="136">
        <v>-165</v>
      </c>
      <c r="Z91" s="137">
        <v>-10.883905013192612</v>
      </c>
      <c r="AA91" s="136">
        <v>952</v>
      </c>
      <c r="AB91" s="136">
        <v>19</v>
      </c>
      <c r="AC91" s="137">
        <v>2.0364415862808145</v>
      </c>
      <c r="AD91" s="136">
        <v>-84</v>
      </c>
      <c r="AE91" s="137">
        <v>-8.1081081081081088</v>
      </c>
    </row>
    <row r="92" spans="1:31" ht="14.1" customHeight="1" x14ac:dyDescent="0.2">
      <c r="A92" s="138" t="s">
        <v>256</v>
      </c>
      <c r="B92" s="136">
        <v>9512</v>
      </c>
      <c r="C92" s="136">
        <v>-75</v>
      </c>
      <c r="D92" s="137">
        <v>-0.78230937728173566</v>
      </c>
      <c r="E92" s="136">
        <v>-53</v>
      </c>
      <c r="F92" s="137">
        <v>-0.55410350235232619</v>
      </c>
      <c r="G92" s="136">
        <v>6017</v>
      </c>
      <c r="H92" s="136">
        <v>-49</v>
      </c>
      <c r="I92" s="137">
        <v>-0.80778107484338935</v>
      </c>
      <c r="J92" s="136">
        <v>-269</v>
      </c>
      <c r="K92" s="137">
        <v>-4.2793509385937005</v>
      </c>
      <c r="L92" s="136">
        <v>8110</v>
      </c>
      <c r="M92" s="136">
        <v>-42</v>
      </c>
      <c r="N92" s="137">
        <v>-0.51521099116781155</v>
      </c>
      <c r="O92" s="136">
        <v>41</v>
      </c>
      <c r="P92" s="137">
        <v>0.50811748667740742</v>
      </c>
      <c r="Q92" s="136">
        <v>5120</v>
      </c>
      <c r="R92" s="136">
        <v>-42</v>
      </c>
      <c r="S92" s="137">
        <v>-0.8136381247578458</v>
      </c>
      <c r="T92" s="136">
        <v>-222</v>
      </c>
      <c r="U92" s="137">
        <v>-4.1557469112691878</v>
      </c>
      <c r="V92" s="136">
        <v>1402</v>
      </c>
      <c r="W92" s="136">
        <v>-33</v>
      </c>
      <c r="X92" s="137">
        <v>-2.2996515679442511</v>
      </c>
      <c r="Y92" s="136">
        <v>-94</v>
      </c>
      <c r="Z92" s="137">
        <v>-6.2834224598930479</v>
      </c>
      <c r="AA92" s="136">
        <v>897</v>
      </c>
      <c r="AB92" s="136">
        <v>-7</v>
      </c>
      <c r="AC92" s="137">
        <v>-0.77433628318584069</v>
      </c>
      <c r="AD92" s="136">
        <v>-47</v>
      </c>
      <c r="AE92" s="137">
        <v>-4.9788135593220337</v>
      </c>
    </row>
    <row r="93" spans="1:31" ht="19.5" customHeight="1" x14ac:dyDescent="0.2">
      <c r="A93" s="138" t="s">
        <v>257</v>
      </c>
      <c r="B93" s="136">
        <v>6594</v>
      </c>
      <c r="C93" s="136">
        <v>48</v>
      </c>
      <c r="D93" s="137">
        <v>0.73327222731439046</v>
      </c>
      <c r="E93" s="136">
        <v>627</v>
      </c>
      <c r="F93" s="137">
        <v>10.507792860734037</v>
      </c>
      <c r="G93" s="136">
        <v>3898</v>
      </c>
      <c r="H93" s="136">
        <v>16</v>
      </c>
      <c r="I93" s="137">
        <v>0.41215868109222048</v>
      </c>
      <c r="J93" s="136">
        <v>197</v>
      </c>
      <c r="K93" s="137">
        <v>5.3228857065657929</v>
      </c>
      <c r="L93" s="136">
        <v>5443</v>
      </c>
      <c r="M93" s="136">
        <v>29</v>
      </c>
      <c r="N93" s="137">
        <v>0.53564831917251565</v>
      </c>
      <c r="O93" s="136">
        <v>575</v>
      </c>
      <c r="P93" s="137">
        <v>11.811832374691866</v>
      </c>
      <c r="Q93" s="136">
        <v>3211</v>
      </c>
      <c r="R93" s="136">
        <v>9</v>
      </c>
      <c r="S93" s="137">
        <v>0.28107432854465958</v>
      </c>
      <c r="T93" s="136">
        <v>179</v>
      </c>
      <c r="U93" s="137">
        <v>5.9036939313984167</v>
      </c>
      <c r="V93" s="136">
        <v>1151</v>
      </c>
      <c r="W93" s="136">
        <v>19</v>
      </c>
      <c r="X93" s="137">
        <v>1.6784452296819787</v>
      </c>
      <c r="Y93" s="136">
        <v>52</v>
      </c>
      <c r="Z93" s="137">
        <v>4.7315741583257509</v>
      </c>
      <c r="AA93" s="136">
        <v>687</v>
      </c>
      <c r="AB93" s="136">
        <v>7</v>
      </c>
      <c r="AC93" s="137">
        <v>1.0294117647058822</v>
      </c>
      <c r="AD93" s="136">
        <v>18</v>
      </c>
      <c r="AE93" s="137">
        <v>2.6905829596412558</v>
      </c>
    </row>
    <row r="94" spans="1:31" ht="22.5" customHeight="1" x14ac:dyDescent="0.2">
      <c r="A94" s="138" t="s">
        <v>258</v>
      </c>
      <c r="B94" s="136">
        <v>2536</v>
      </c>
      <c r="C94" s="136">
        <v>-17</v>
      </c>
      <c r="D94" s="137">
        <v>-0.66588327457892671</v>
      </c>
      <c r="E94" s="136">
        <v>238</v>
      </c>
      <c r="F94" s="137">
        <v>10.356832027850304</v>
      </c>
      <c r="G94" s="136">
        <v>1777</v>
      </c>
      <c r="H94" s="136">
        <v>7</v>
      </c>
      <c r="I94" s="137">
        <v>0.39548022598870058</v>
      </c>
      <c r="J94" s="136">
        <v>112</v>
      </c>
      <c r="K94" s="137">
        <v>6.726726726726727</v>
      </c>
      <c r="L94" s="136">
        <v>1219</v>
      </c>
      <c r="M94" s="136">
        <v>-7</v>
      </c>
      <c r="N94" s="137">
        <v>-0.5709624796084829</v>
      </c>
      <c r="O94" s="136">
        <v>103</v>
      </c>
      <c r="P94" s="137">
        <v>9.2293906810035846</v>
      </c>
      <c r="Q94" s="136">
        <v>850</v>
      </c>
      <c r="R94" s="136">
        <v>-6</v>
      </c>
      <c r="S94" s="137">
        <v>-0.7009345794392523</v>
      </c>
      <c r="T94" s="136">
        <v>72</v>
      </c>
      <c r="U94" s="137">
        <v>9.2544987146529571</v>
      </c>
      <c r="V94" s="136">
        <v>1317</v>
      </c>
      <c r="W94" s="136">
        <v>-10</v>
      </c>
      <c r="X94" s="137">
        <v>-0.75357950263752826</v>
      </c>
      <c r="Y94" s="136">
        <v>135</v>
      </c>
      <c r="Z94" s="137">
        <v>11.421319796954315</v>
      </c>
      <c r="AA94" s="136">
        <v>927</v>
      </c>
      <c r="AB94" s="136">
        <v>13</v>
      </c>
      <c r="AC94" s="137">
        <v>1.4223194748358863</v>
      </c>
      <c r="AD94" s="136">
        <v>40</v>
      </c>
      <c r="AE94" s="137">
        <v>4.5095828635851181</v>
      </c>
    </row>
    <row r="95" spans="1:31" ht="25.5" customHeight="1" x14ac:dyDescent="0.2">
      <c r="A95" s="138" t="s">
        <v>259</v>
      </c>
      <c r="B95" s="136">
        <v>1154</v>
      </c>
      <c r="C95" s="136">
        <v>33</v>
      </c>
      <c r="D95" s="137">
        <v>2.9438001784121322</v>
      </c>
      <c r="E95" s="136">
        <v>62</v>
      </c>
      <c r="F95" s="137">
        <v>5.6776556776556779</v>
      </c>
      <c r="G95" s="136">
        <v>837</v>
      </c>
      <c r="H95" s="136">
        <v>27</v>
      </c>
      <c r="I95" s="137">
        <v>3.3333333333333335</v>
      </c>
      <c r="J95" s="136">
        <v>40</v>
      </c>
      <c r="K95" s="137">
        <v>5.0188205771643668</v>
      </c>
      <c r="L95" s="136">
        <v>864</v>
      </c>
      <c r="M95" s="136">
        <v>17</v>
      </c>
      <c r="N95" s="137">
        <v>2.0070838252656436</v>
      </c>
      <c r="O95" s="136">
        <v>51</v>
      </c>
      <c r="P95" s="137">
        <v>6.2730627306273066</v>
      </c>
      <c r="Q95" s="136">
        <v>628</v>
      </c>
      <c r="R95" s="136">
        <v>19</v>
      </c>
      <c r="S95" s="137">
        <v>3.1198686371100166</v>
      </c>
      <c r="T95" s="136">
        <v>27</v>
      </c>
      <c r="U95" s="137">
        <v>4.4925124792013307</v>
      </c>
      <c r="V95" s="136">
        <v>290</v>
      </c>
      <c r="W95" s="136">
        <v>16</v>
      </c>
      <c r="X95" s="137">
        <v>5.8394160583941606</v>
      </c>
      <c r="Y95" s="136">
        <v>11</v>
      </c>
      <c r="Z95" s="137">
        <v>3.9426523297491038</v>
      </c>
      <c r="AA95" s="136">
        <v>209</v>
      </c>
      <c r="AB95" s="136">
        <v>8</v>
      </c>
      <c r="AC95" s="137">
        <v>3.9800995024875623</v>
      </c>
      <c r="AD95" s="136">
        <v>13</v>
      </c>
      <c r="AE95" s="137">
        <v>6.6326530612244898</v>
      </c>
    </row>
    <row r="96" spans="1:31" ht="14.1" customHeight="1" x14ac:dyDescent="0.2">
      <c r="A96" s="138" t="s">
        <v>260</v>
      </c>
      <c r="B96" s="136">
        <v>845</v>
      </c>
      <c r="C96" s="136">
        <v>-6</v>
      </c>
      <c r="D96" s="137">
        <v>-0.70505287896592239</v>
      </c>
      <c r="E96" s="136">
        <v>-51</v>
      </c>
      <c r="F96" s="137">
        <v>-5.6919642857142856</v>
      </c>
      <c r="G96" s="136">
        <v>649</v>
      </c>
      <c r="H96" s="136">
        <v>-9</v>
      </c>
      <c r="I96" s="137">
        <v>-1.3677811550151975</v>
      </c>
      <c r="J96" s="136">
        <v>-46</v>
      </c>
      <c r="K96" s="137">
        <v>-6.6187050359712227</v>
      </c>
      <c r="L96" s="136">
        <v>559</v>
      </c>
      <c r="M96" s="136">
        <v>0</v>
      </c>
      <c r="N96" s="137">
        <v>0</v>
      </c>
      <c r="O96" s="136">
        <v>-1</v>
      </c>
      <c r="P96" s="137">
        <v>-0.17857142857142858</v>
      </c>
      <c r="Q96" s="136">
        <v>437</v>
      </c>
      <c r="R96" s="136">
        <v>-3</v>
      </c>
      <c r="S96" s="137">
        <v>-0.68181818181818177</v>
      </c>
      <c r="T96" s="136">
        <v>-9</v>
      </c>
      <c r="U96" s="137">
        <v>-2.0179372197309418</v>
      </c>
      <c r="V96" s="136">
        <v>286</v>
      </c>
      <c r="W96" s="136">
        <v>-6</v>
      </c>
      <c r="X96" s="137">
        <v>-2.0547945205479454</v>
      </c>
      <c r="Y96" s="136">
        <v>-50</v>
      </c>
      <c r="Z96" s="137">
        <v>-14.880952380952381</v>
      </c>
      <c r="AA96" s="136">
        <v>212</v>
      </c>
      <c r="AB96" s="136">
        <v>-6</v>
      </c>
      <c r="AC96" s="137">
        <v>-2.7522935779816513</v>
      </c>
      <c r="AD96" s="136">
        <v>-37</v>
      </c>
      <c r="AE96" s="137">
        <v>-14.859437751004016</v>
      </c>
    </row>
    <row r="97" spans="1:31" ht="18.75" customHeight="1" x14ac:dyDescent="0.2">
      <c r="A97" s="138" t="s">
        <v>261</v>
      </c>
      <c r="B97" s="136">
        <v>4678</v>
      </c>
      <c r="C97" s="136">
        <v>-123</v>
      </c>
      <c r="D97" s="137">
        <v>-2.5619662570297854</v>
      </c>
      <c r="E97" s="136">
        <v>-50</v>
      </c>
      <c r="F97" s="137">
        <v>-1.0575296108291032</v>
      </c>
      <c r="G97" s="136">
        <v>2926</v>
      </c>
      <c r="H97" s="136">
        <v>-7</v>
      </c>
      <c r="I97" s="137">
        <v>-0.2386634844868735</v>
      </c>
      <c r="J97" s="136">
        <v>-29</v>
      </c>
      <c r="K97" s="137">
        <v>-0.9813874788494078</v>
      </c>
      <c r="L97" s="136">
        <v>2343</v>
      </c>
      <c r="M97" s="136">
        <v>-77</v>
      </c>
      <c r="N97" s="137">
        <v>-3.1818181818181817</v>
      </c>
      <c r="O97" s="136">
        <v>-56</v>
      </c>
      <c r="P97" s="137">
        <v>-2.3343059608170069</v>
      </c>
      <c r="Q97" s="136">
        <v>1490</v>
      </c>
      <c r="R97" s="136">
        <v>-26</v>
      </c>
      <c r="S97" s="137">
        <v>-1.7150395778364116</v>
      </c>
      <c r="T97" s="136">
        <v>-18</v>
      </c>
      <c r="U97" s="137">
        <v>-1.193633952254642</v>
      </c>
      <c r="V97" s="136">
        <v>2335</v>
      </c>
      <c r="W97" s="136">
        <v>-46</v>
      </c>
      <c r="X97" s="137">
        <v>-1.9319613607727846</v>
      </c>
      <c r="Y97" s="136">
        <v>6</v>
      </c>
      <c r="Z97" s="137">
        <v>0.25762129669386002</v>
      </c>
      <c r="AA97" s="136">
        <v>1436</v>
      </c>
      <c r="AB97" s="136">
        <v>19</v>
      </c>
      <c r="AC97" s="137">
        <v>1.3408609738884969</v>
      </c>
      <c r="AD97" s="136">
        <v>-11</v>
      </c>
      <c r="AE97" s="137">
        <v>-0.76019350380096751</v>
      </c>
    </row>
    <row r="98" spans="1:31" ht="14.1" customHeight="1" x14ac:dyDescent="0.2">
      <c r="A98" s="138" t="s">
        <v>262</v>
      </c>
      <c r="B98" s="136">
        <v>2490</v>
      </c>
      <c r="C98" s="136">
        <v>32</v>
      </c>
      <c r="D98" s="137">
        <v>1.3018714401952807</v>
      </c>
      <c r="E98" s="136">
        <v>169</v>
      </c>
      <c r="F98" s="137">
        <v>7.2813442481688924</v>
      </c>
      <c r="G98" s="136">
        <v>1684</v>
      </c>
      <c r="H98" s="136">
        <v>5</v>
      </c>
      <c r="I98" s="137">
        <v>0.29779630732578916</v>
      </c>
      <c r="J98" s="136">
        <v>80</v>
      </c>
      <c r="K98" s="137">
        <v>4.9875311720698257</v>
      </c>
      <c r="L98" s="136">
        <v>1733</v>
      </c>
      <c r="M98" s="136">
        <v>23</v>
      </c>
      <c r="N98" s="137">
        <v>1.3450292397660819</v>
      </c>
      <c r="O98" s="136">
        <v>120</v>
      </c>
      <c r="P98" s="137">
        <v>7.4395536267823932</v>
      </c>
      <c r="Q98" s="136">
        <v>1166</v>
      </c>
      <c r="R98" s="136">
        <v>8</v>
      </c>
      <c r="S98" s="137">
        <v>0.69084628670120896</v>
      </c>
      <c r="T98" s="136">
        <v>61</v>
      </c>
      <c r="U98" s="137">
        <v>5.5203619909502262</v>
      </c>
      <c r="V98" s="136">
        <v>757</v>
      </c>
      <c r="W98" s="136">
        <v>9</v>
      </c>
      <c r="X98" s="137">
        <v>1.2032085561497325</v>
      </c>
      <c r="Y98" s="136">
        <v>49</v>
      </c>
      <c r="Z98" s="137">
        <v>6.9209039548022595</v>
      </c>
      <c r="AA98" s="136">
        <v>518</v>
      </c>
      <c r="AB98" s="136">
        <v>-3</v>
      </c>
      <c r="AC98" s="137">
        <v>-0.57581573896353166</v>
      </c>
      <c r="AD98" s="136">
        <v>19</v>
      </c>
      <c r="AE98" s="137">
        <v>3.8076152304609217</v>
      </c>
    </row>
    <row r="99" spans="1:31" ht="27.75" customHeight="1" x14ac:dyDescent="0.2">
      <c r="A99" s="138" t="s">
        <v>263</v>
      </c>
      <c r="B99" s="136">
        <v>857</v>
      </c>
      <c r="C99" s="136">
        <v>12</v>
      </c>
      <c r="D99" s="137">
        <v>1.4201183431952662</v>
      </c>
      <c r="E99" s="136">
        <v>-92</v>
      </c>
      <c r="F99" s="137">
        <v>-9.6944151738672293</v>
      </c>
      <c r="G99" s="136">
        <v>669</v>
      </c>
      <c r="H99" s="136">
        <v>21</v>
      </c>
      <c r="I99" s="137">
        <v>3.2407407407407409</v>
      </c>
      <c r="J99" s="136">
        <v>-31</v>
      </c>
      <c r="K99" s="137">
        <v>-4.4285714285714288</v>
      </c>
      <c r="L99" s="136">
        <v>352</v>
      </c>
      <c r="M99" s="136">
        <v>1</v>
      </c>
      <c r="N99" s="137">
        <v>0.28490028490028491</v>
      </c>
      <c r="O99" s="136">
        <v>-64</v>
      </c>
      <c r="P99" s="137">
        <v>-15.384615384615385</v>
      </c>
      <c r="Q99" s="136">
        <v>277</v>
      </c>
      <c r="R99" s="136">
        <v>12</v>
      </c>
      <c r="S99" s="137">
        <v>4.5283018867924527</v>
      </c>
      <c r="T99" s="136">
        <v>-34</v>
      </c>
      <c r="U99" s="137">
        <v>-10.932475884244372</v>
      </c>
      <c r="V99" s="136">
        <v>505</v>
      </c>
      <c r="W99" s="136">
        <v>11</v>
      </c>
      <c r="X99" s="137">
        <v>2.2267206477732793</v>
      </c>
      <c r="Y99" s="136">
        <v>-28</v>
      </c>
      <c r="Z99" s="137">
        <v>-5.2532833020637897</v>
      </c>
      <c r="AA99" s="136">
        <v>392</v>
      </c>
      <c r="AB99" s="136">
        <v>9</v>
      </c>
      <c r="AC99" s="137">
        <v>2.3498694516971281</v>
      </c>
      <c r="AD99" s="136">
        <v>3</v>
      </c>
      <c r="AE99" s="137">
        <v>0.77120822622107965</v>
      </c>
    </row>
    <row r="100" spans="1:31" ht="14.1" customHeight="1" x14ac:dyDescent="0.2">
      <c r="A100" s="138" t="s">
        <v>264</v>
      </c>
      <c r="B100" s="136">
        <v>9623</v>
      </c>
      <c r="C100" s="136">
        <v>64</v>
      </c>
      <c r="D100" s="137">
        <v>0.66952610105659582</v>
      </c>
      <c r="E100" s="136">
        <v>98</v>
      </c>
      <c r="F100" s="137">
        <v>1.0288713910761156</v>
      </c>
      <c r="G100" s="136">
        <v>7413</v>
      </c>
      <c r="H100" s="136">
        <v>3</v>
      </c>
      <c r="I100" s="137">
        <v>4.048582995951417E-2</v>
      </c>
      <c r="J100" s="136">
        <v>-71</v>
      </c>
      <c r="K100" s="137">
        <v>-0.948690539818279</v>
      </c>
      <c r="L100" s="136">
        <v>7321</v>
      </c>
      <c r="M100" s="136">
        <v>40</v>
      </c>
      <c r="N100" s="137">
        <v>0.54937508583985717</v>
      </c>
      <c r="O100" s="136">
        <v>152</v>
      </c>
      <c r="P100" s="137">
        <v>2.1202399218858976</v>
      </c>
      <c r="Q100" s="136">
        <v>5707</v>
      </c>
      <c r="R100" s="136">
        <v>-18</v>
      </c>
      <c r="S100" s="137">
        <v>-0.31441048034934499</v>
      </c>
      <c r="T100" s="136">
        <v>2</v>
      </c>
      <c r="U100" s="137">
        <v>3.5056967572304996E-2</v>
      </c>
      <c r="V100" s="136">
        <v>2302</v>
      </c>
      <c r="W100" s="136">
        <v>24</v>
      </c>
      <c r="X100" s="137">
        <v>1.0535557506584723</v>
      </c>
      <c r="Y100" s="136">
        <v>-54</v>
      </c>
      <c r="Z100" s="137">
        <v>-2.2920203735144313</v>
      </c>
      <c r="AA100" s="136">
        <v>1706</v>
      </c>
      <c r="AB100" s="136">
        <v>21</v>
      </c>
      <c r="AC100" s="137">
        <v>1.2462908011869436</v>
      </c>
      <c r="AD100" s="136">
        <v>-73</v>
      </c>
      <c r="AE100" s="137">
        <v>-4.1034288926363125</v>
      </c>
    </row>
    <row r="101" spans="1:31" ht="25.5" customHeight="1" x14ac:dyDescent="0.2">
      <c r="A101" s="138" t="s">
        <v>265</v>
      </c>
      <c r="B101" s="136">
        <v>13927</v>
      </c>
      <c r="C101" s="136">
        <v>100</v>
      </c>
      <c r="D101" s="137">
        <v>0.72322268026325309</v>
      </c>
      <c r="E101" s="136">
        <v>956</v>
      </c>
      <c r="F101" s="137">
        <v>7.3702875645671115</v>
      </c>
      <c r="G101" s="136">
        <v>9362</v>
      </c>
      <c r="H101" s="136">
        <v>65</v>
      </c>
      <c r="I101" s="137">
        <v>0.69915026352586851</v>
      </c>
      <c r="J101" s="136">
        <v>618</v>
      </c>
      <c r="K101" s="137">
        <v>7.0677035681610247</v>
      </c>
      <c r="L101" s="136">
        <v>12282</v>
      </c>
      <c r="M101" s="136">
        <v>123</v>
      </c>
      <c r="N101" s="137">
        <v>1.0115963483839132</v>
      </c>
      <c r="O101" s="136">
        <v>1026</v>
      </c>
      <c r="P101" s="137">
        <v>9.1151385927505331</v>
      </c>
      <c r="Q101" s="136">
        <v>8178</v>
      </c>
      <c r="R101" s="136">
        <v>86</v>
      </c>
      <c r="S101" s="137">
        <v>1.0627780523974295</v>
      </c>
      <c r="T101" s="136">
        <v>696</v>
      </c>
      <c r="U101" s="137">
        <v>9.3023255813953494</v>
      </c>
      <c r="V101" s="136">
        <v>1645</v>
      </c>
      <c r="W101" s="136">
        <v>-23</v>
      </c>
      <c r="X101" s="137">
        <v>-1.3788968824940049</v>
      </c>
      <c r="Y101" s="136">
        <v>-70</v>
      </c>
      <c r="Z101" s="137">
        <v>-4.0816326530612246</v>
      </c>
      <c r="AA101" s="136">
        <v>1184</v>
      </c>
      <c r="AB101" s="136">
        <v>-21</v>
      </c>
      <c r="AC101" s="137">
        <v>-1.7427385892116183</v>
      </c>
      <c r="AD101" s="136">
        <v>-78</v>
      </c>
      <c r="AE101" s="137">
        <v>-6.1806656101426309</v>
      </c>
    </row>
    <row r="102" spans="1:31" ht="31.5" customHeight="1" x14ac:dyDescent="0.2">
      <c r="A102" s="138" t="s">
        <v>266</v>
      </c>
      <c r="B102" s="136">
        <v>173</v>
      </c>
      <c r="C102" s="136">
        <v>9</v>
      </c>
      <c r="D102" s="137">
        <v>5.4878048780487809</v>
      </c>
      <c r="E102" s="136">
        <v>39</v>
      </c>
      <c r="F102" s="137">
        <v>29.104477611940297</v>
      </c>
      <c r="G102" s="136">
        <v>116</v>
      </c>
      <c r="H102" s="136">
        <v>2</v>
      </c>
      <c r="I102" s="137">
        <v>1.7543859649122806</v>
      </c>
      <c r="J102" s="136">
        <v>22</v>
      </c>
      <c r="K102" s="137">
        <v>23.404255319148938</v>
      </c>
      <c r="L102" s="136">
        <v>157</v>
      </c>
      <c r="M102" s="136">
        <v>8</v>
      </c>
      <c r="N102" s="137">
        <v>5.3691275167785237</v>
      </c>
      <c r="O102" s="136">
        <v>33</v>
      </c>
      <c r="P102" s="137">
        <v>26.612903225806452</v>
      </c>
      <c r="Q102" s="136">
        <v>105</v>
      </c>
      <c r="R102" s="136">
        <v>1</v>
      </c>
      <c r="S102" s="137">
        <v>0.96153846153846156</v>
      </c>
      <c r="T102" s="136">
        <v>18</v>
      </c>
      <c r="U102" s="137">
        <v>20.689655172413794</v>
      </c>
      <c r="V102" s="136">
        <v>16</v>
      </c>
      <c r="W102" s="136">
        <v>1</v>
      </c>
      <c r="X102" s="137">
        <v>6.666666666666667</v>
      </c>
      <c r="Y102" s="136">
        <v>6</v>
      </c>
      <c r="Z102" s="137">
        <v>60</v>
      </c>
      <c r="AA102" s="136">
        <v>11</v>
      </c>
      <c r="AB102" s="136">
        <v>1</v>
      </c>
      <c r="AC102" s="137">
        <v>10</v>
      </c>
      <c r="AD102" s="136">
        <v>4</v>
      </c>
      <c r="AE102" s="137">
        <v>57.142857142857146</v>
      </c>
    </row>
    <row r="103" spans="1:31" ht="23.25" customHeight="1" x14ac:dyDescent="0.2">
      <c r="A103" s="138" t="s">
        <v>267</v>
      </c>
      <c r="B103" s="136">
        <v>188</v>
      </c>
      <c r="C103" s="136">
        <v>2</v>
      </c>
      <c r="D103" s="137">
        <v>1.075268817204301</v>
      </c>
      <c r="E103" s="136">
        <v>-7</v>
      </c>
      <c r="F103" s="137">
        <v>-3.5897435897435899</v>
      </c>
      <c r="G103" s="136">
        <v>124</v>
      </c>
      <c r="H103" s="136">
        <v>5</v>
      </c>
      <c r="I103" s="137">
        <v>4.2016806722689077</v>
      </c>
      <c r="J103" s="136">
        <v>-14</v>
      </c>
      <c r="K103" s="137">
        <v>-10.144927536231885</v>
      </c>
      <c r="L103" s="136">
        <v>118</v>
      </c>
      <c r="M103" s="136">
        <v>-4</v>
      </c>
      <c r="N103" s="137">
        <v>-3.278688524590164</v>
      </c>
      <c r="O103" s="136">
        <v>-18</v>
      </c>
      <c r="P103" s="137">
        <v>-13.235294117647058</v>
      </c>
      <c r="Q103" s="136">
        <v>75</v>
      </c>
      <c r="R103" s="136">
        <v>0</v>
      </c>
      <c r="S103" s="137">
        <v>0</v>
      </c>
      <c r="T103" s="136">
        <v>-22</v>
      </c>
      <c r="U103" s="137">
        <v>-22.680412371134022</v>
      </c>
      <c r="V103" s="136">
        <v>70</v>
      </c>
      <c r="W103" s="136">
        <v>6</v>
      </c>
      <c r="X103" s="137">
        <v>9.375</v>
      </c>
      <c r="Y103" s="136">
        <v>11</v>
      </c>
      <c r="Z103" s="137">
        <v>18.64406779661017</v>
      </c>
      <c r="AA103" s="136">
        <v>49</v>
      </c>
      <c r="AB103" s="136">
        <v>5</v>
      </c>
      <c r="AC103" s="137">
        <v>11.363636363636363</v>
      </c>
      <c r="AD103" s="136">
        <v>8</v>
      </c>
      <c r="AE103" s="137">
        <v>19.512195121951219</v>
      </c>
    </row>
    <row r="104" spans="1:31" ht="14.25" customHeight="1" x14ac:dyDescent="0.2">
      <c r="A104" s="139" t="s">
        <v>89</v>
      </c>
      <c r="B104" s="140">
        <v>27969</v>
      </c>
      <c r="C104" s="140">
        <v>251</v>
      </c>
      <c r="D104" s="141">
        <v>0.90554874089039616</v>
      </c>
      <c r="E104" s="140">
        <v>476</v>
      </c>
      <c r="F104" s="141">
        <v>1.7313497981304331</v>
      </c>
      <c r="G104" s="140">
        <v>21852</v>
      </c>
      <c r="H104" s="140">
        <v>307</v>
      </c>
      <c r="I104" s="141">
        <v>1.424924576467858</v>
      </c>
      <c r="J104" s="140">
        <v>-284</v>
      </c>
      <c r="K104" s="141">
        <v>-1.2829779544633177</v>
      </c>
      <c r="L104" s="140">
        <v>18203</v>
      </c>
      <c r="M104" s="140">
        <v>121</v>
      </c>
      <c r="N104" s="141">
        <v>0.66917376396416328</v>
      </c>
      <c r="O104" s="140">
        <v>393</v>
      </c>
      <c r="P104" s="141">
        <v>2.2066254912970242</v>
      </c>
      <c r="Q104" s="140">
        <v>14432</v>
      </c>
      <c r="R104" s="140">
        <v>101</v>
      </c>
      <c r="S104" s="141">
        <v>0.70476589212197338</v>
      </c>
      <c r="T104" s="140">
        <v>-146</v>
      </c>
      <c r="U104" s="141">
        <v>-1.0015091233365345</v>
      </c>
      <c r="V104" s="140">
        <v>9766</v>
      </c>
      <c r="W104" s="140">
        <v>130</v>
      </c>
      <c r="X104" s="141">
        <v>1.349107513491075</v>
      </c>
      <c r="Y104" s="140">
        <v>83</v>
      </c>
      <c r="Z104" s="141">
        <v>0.85717236393679641</v>
      </c>
      <c r="AA104" s="140">
        <v>7420</v>
      </c>
      <c r="AB104" s="140">
        <v>206</v>
      </c>
      <c r="AC104" s="141">
        <v>2.8555586359855836</v>
      </c>
      <c r="AD104" s="140">
        <v>-138</v>
      </c>
      <c r="AE104" s="141">
        <v>-1.8258798623974597</v>
      </c>
    </row>
    <row r="105" spans="1:31" ht="9.9499999999999993" customHeight="1" x14ac:dyDescent="0.2"/>
    <row r="106" spans="1:31" s="85" customFormat="1" ht="12.75" x14ac:dyDescent="0.2">
      <c r="A106" s="66" t="s">
        <v>135</v>
      </c>
      <c r="B106" s="66"/>
      <c r="C106" s="66"/>
      <c r="D106" s="66"/>
    </row>
    <row r="107" spans="1:31" s="85" customFormat="1" ht="12.75" x14ac:dyDescent="0.2">
      <c r="A107" s="29"/>
      <c r="B107" s="66"/>
      <c r="D107" s="120"/>
    </row>
    <row r="108" spans="1:31" s="85" customFormat="1" ht="12.75" x14ac:dyDescent="0.2">
      <c r="A108" s="66"/>
      <c r="B108" s="103" t="s">
        <v>60</v>
      </c>
      <c r="D108" s="120"/>
    </row>
  </sheetData>
  <mergeCells count="29">
    <mergeCell ref="AA8:AA9"/>
    <mergeCell ref="AB8:AC8"/>
    <mergeCell ref="AD8:AE8"/>
    <mergeCell ref="Q8:Q9"/>
    <mergeCell ref="R8:S8"/>
    <mergeCell ref="T8:U8"/>
    <mergeCell ref="V8:V9"/>
    <mergeCell ref="W8:X8"/>
    <mergeCell ref="Y8:Z8"/>
    <mergeCell ref="AA7:AE7"/>
    <mergeCell ref="B8:B9"/>
    <mergeCell ref="C8:D8"/>
    <mergeCell ref="E8:F8"/>
    <mergeCell ref="G8:G9"/>
    <mergeCell ref="H8:I8"/>
    <mergeCell ref="J8:K8"/>
    <mergeCell ref="L8:L9"/>
    <mergeCell ref="M8:N8"/>
    <mergeCell ref="O8:P8"/>
    <mergeCell ref="A5:F5"/>
    <mergeCell ref="B6:K6"/>
    <mergeCell ref="L6:U6"/>
    <mergeCell ref="V6:AE6"/>
    <mergeCell ref="A7:A9"/>
    <mergeCell ref="B7:F7"/>
    <mergeCell ref="G7:K7"/>
    <mergeCell ref="L7:P7"/>
    <mergeCell ref="Q7:U7"/>
    <mergeCell ref="V7:Z7"/>
  </mergeCells>
  <hyperlinks>
    <hyperlink ref="H2" location="ÍNDICE!A1" display="VOLVER AL ÍNDICE"/>
  </hyperlinks>
  <pageMargins left="0.51181102362204722" right="0.51181102362204722" top="0.74803149606299213" bottom="0.74803149606299213" header="0.31496062992125984" footer="0.31496062992125984"/>
  <pageSetup paperSize="9" scale="99" orientation="portrait" r:id="rId1"/>
  <rowBreaks count="1" manualBreakCount="1">
    <brk id="43" max="10"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dimension ref="A1:K67"/>
  <sheetViews>
    <sheetView zoomScaleNormal="100" zoomScaleSheetLayoutView="100" workbookViewId="0"/>
  </sheetViews>
  <sheetFormatPr baseColWidth="10" defaultColWidth="9.140625" defaultRowHeight="15" x14ac:dyDescent="0.2"/>
  <cols>
    <col min="1" max="1" width="37.85546875" style="27" customWidth="1"/>
    <col min="2" max="3" width="6.5703125" style="27" customWidth="1"/>
    <col min="4" max="4" width="4.85546875" style="27" customWidth="1"/>
    <col min="5" max="5" width="8.42578125" style="27" customWidth="1"/>
    <col min="6" max="6" width="4.85546875" style="27" customWidth="1"/>
    <col min="7" max="8" width="6.5703125" style="27" customWidth="1"/>
    <col min="9" max="9" width="4.85546875" style="27" customWidth="1"/>
    <col min="10" max="10" width="6.5703125" style="27" customWidth="1"/>
    <col min="11" max="11" width="4.85546875" style="27" customWidth="1"/>
    <col min="12" max="227" width="9.140625" style="27"/>
    <col min="228" max="228" width="0.42578125" style="27" customWidth="1"/>
    <col min="229" max="229" width="12.140625" style="27" customWidth="1"/>
    <col min="230" max="230" width="9.85546875" style="27" customWidth="1"/>
    <col min="231" max="232" width="10" style="27" customWidth="1"/>
    <col min="233" max="238" width="9.28515625" style="27" customWidth="1"/>
    <col min="239" max="483" width="9.140625" style="27"/>
    <col min="484" max="484" width="0.42578125" style="27" customWidth="1"/>
    <col min="485" max="485" width="12.140625" style="27" customWidth="1"/>
    <col min="486" max="486" width="9.85546875" style="27" customWidth="1"/>
    <col min="487" max="488" width="10" style="27" customWidth="1"/>
    <col min="489" max="494" width="9.28515625" style="27" customWidth="1"/>
    <col min="495" max="739" width="9.140625" style="27"/>
    <col min="740" max="740" width="0.42578125" style="27" customWidth="1"/>
    <col min="741" max="741" width="12.140625" style="27" customWidth="1"/>
    <col min="742" max="742" width="9.85546875" style="27" customWidth="1"/>
    <col min="743" max="744" width="10" style="27" customWidth="1"/>
    <col min="745" max="750" width="9.28515625" style="27" customWidth="1"/>
    <col min="751" max="995" width="9.140625" style="27"/>
    <col min="996" max="996" width="0.42578125" style="27" customWidth="1"/>
    <col min="997" max="997" width="12.140625" style="27" customWidth="1"/>
    <col min="998" max="998" width="9.85546875" style="27" customWidth="1"/>
    <col min="999" max="1000" width="10" style="27" customWidth="1"/>
    <col min="1001" max="1006" width="9.28515625" style="27" customWidth="1"/>
    <col min="1007" max="1251" width="9.140625" style="27"/>
    <col min="1252" max="1252" width="0.42578125" style="27" customWidth="1"/>
    <col min="1253" max="1253" width="12.140625" style="27" customWidth="1"/>
    <col min="1254" max="1254" width="9.85546875" style="27" customWidth="1"/>
    <col min="1255" max="1256" width="10" style="27" customWidth="1"/>
    <col min="1257" max="1262" width="9.28515625" style="27" customWidth="1"/>
    <col min="1263" max="1507" width="9.140625" style="27"/>
    <col min="1508" max="1508" width="0.42578125" style="27" customWidth="1"/>
    <col min="1509" max="1509" width="12.140625" style="27" customWidth="1"/>
    <col min="1510" max="1510" width="9.85546875" style="27" customWidth="1"/>
    <col min="1511" max="1512" width="10" style="27" customWidth="1"/>
    <col min="1513" max="1518" width="9.28515625" style="27" customWidth="1"/>
    <col min="1519" max="1763" width="9.140625" style="27"/>
    <col min="1764" max="1764" width="0.42578125" style="27" customWidth="1"/>
    <col min="1765" max="1765" width="12.140625" style="27" customWidth="1"/>
    <col min="1766" max="1766" width="9.85546875" style="27" customWidth="1"/>
    <col min="1767" max="1768" width="10" style="27" customWidth="1"/>
    <col min="1769" max="1774" width="9.28515625" style="27" customWidth="1"/>
    <col min="1775" max="2019" width="9.140625" style="27"/>
    <col min="2020" max="2020" width="0.42578125" style="27" customWidth="1"/>
    <col min="2021" max="2021" width="12.140625" style="27" customWidth="1"/>
    <col min="2022" max="2022" width="9.85546875" style="27" customWidth="1"/>
    <col min="2023" max="2024" width="10" style="27" customWidth="1"/>
    <col min="2025" max="2030" width="9.28515625" style="27" customWidth="1"/>
    <col min="2031" max="2275" width="9.140625" style="27"/>
    <col min="2276" max="2276" width="0.42578125" style="27" customWidth="1"/>
    <col min="2277" max="2277" width="12.140625" style="27" customWidth="1"/>
    <col min="2278" max="2278" width="9.85546875" style="27" customWidth="1"/>
    <col min="2279" max="2280" width="10" style="27" customWidth="1"/>
    <col min="2281" max="2286" width="9.28515625" style="27" customWidth="1"/>
    <col min="2287" max="2531" width="9.140625" style="27"/>
    <col min="2532" max="2532" width="0.42578125" style="27" customWidth="1"/>
    <col min="2533" max="2533" width="12.140625" style="27" customWidth="1"/>
    <col min="2534" max="2534" width="9.85546875" style="27" customWidth="1"/>
    <col min="2535" max="2536" width="10" style="27" customWidth="1"/>
    <col min="2537" max="2542" width="9.28515625" style="27" customWidth="1"/>
    <col min="2543" max="2787" width="9.140625" style="27"/>
    <col min="2788" max="2788" width="0.42578125" style="27" customWidth="1"/>
    <col min="2789" max="2789" width="12.140625" style="27" customWidth="1"/>
    <col min="2790" max="2790" width="9.85546875" style="27" customWidth="1"/>
    <col min="2791" max="2792" width="10" style="27" customWidth="1"/>
    <col min="2793" max="2798" width="9.28515625" style="27" customWidth="1"/>
    <col min="2799" max="3043" width="9.140625" style="27"/>
    <col min="3044" max="3044" width="0.42578125" style="27" customWidth="1"/>
    <col min="3045" max="3045" width="12.140625" style="27" customWidth="1"/>
    <col min="3046" max="3046" width="9.85546875" style="27" customWidth="1"/>
    <col min="3047" max="3048" width="10" style="27" customWidth="1"/>
    <col min="3049" max="3054" width="9.28515625" style="27" customWidth="1"/>
    <col min="3055" max="3299" width="9.140625" style="27"/>
    <col min="3300" max="3300" width="0.42578125" style="27" customWidth="1"/>
    <col min="3301" max="3301" width="12.140625" style="27" customWidth="1"/>
    <col min="3302" max="3302" width="9.85546875" style="27" customWidth="1"/>
    <col min="3303" max="3304" width="10" style="27" customWidth="1"/>
    <col min="3305" max="3310" width="9.28515625" style="27" customWidth="1"/>
    <col min="3311" max="3555" width="9.140625" style="27"/>
    <col min="3556" max="3556" width="0.42578125" style="27" customWidth="1"/>
    <col min="3557" max="3557" width="12.140625" style="27" customWidth="1"/>
    <col min="3558" max="3558" width="9.85546875" style="27" customWidth="1"/>
    <col min="3559" max="3560" width="10" style="27" customWidth="1"/>
    <col min="3561" max="3566" width="9.28515625" style="27" customWidth="1"/>
    <col min="3567" max="3811" width="9.140625" style="27"/>
    <col min="3812" max="3812" width="0.42578125" style="27" customWidth="1"/>
    <col min="3813" max="3813" width="12.140625" style="27" customWidth="1"/>
    <col min="3814" max="3814" width="9.85546875" style="27" customWidth="1"/>
    <col min="3815" max="3816" width="10" style="27" customWidth="1"/>
    <col min="3817" max="3822" width="9.28515625" style="27" customWidth="1"/>
    <col min="3823" max="4067" width="9.140625" style="27"/>
    <col min="4068" max="4068" width="0.42578125" style="27" customWidth="1"/>
    <col min="4069" max="4069" width="12.140625" style="27" customWidth="1"/>
    <col min="4070" max="4070" width="9.85546875" style="27" customWidth="1"/>
    <col min="4071" max="4072" width="10" style="27" customWidth="1"/>
    <col min="4073" max="4078" width="9.28515625" style="27" customWidth="1"/>
    <col min="4079" max="4323" width="9.140625" style="27"/>
    <col min="4324" max="4324" width="0.42578125" style="27" customWidth="1"/>
    <col min="4325" max="4325" width="12.140625" style="27" customWidth="1"/>
    <col min="4326" max="4326" width="9.85546875" style="27" customWidth="1"/>
    <col min="4327" max="4328" width="10" style="27" customWidth="1"/>
    <col min="4329" max="4334" width="9.28515625" style="27" customWidth="1"/>
    <col min="4335" max="4579" width="9.140625" style="27"/>
    <col min="4580" max="4580" width="0.42578125" style="27" customWidth="1"/>
    <col min="4581" max="4581" width="12.140625" style="27" customWidth="1"/>
    <col min="4582" max="4582" width="9.85546875" style="27" customWidth="1"/>
    <col min="4583" max="4584" width="10" style="27" customWidth="1"/>
    <col min="4585" max="4590" width="9.28515625" style="27" customWidth="1"/>
    <col min="4591" max="4835" width="9.140625" style="27"/>
    <col min="4836" max="4836" width="0.42578125" style="27" customWidth="1"/>
    <col min="4837" max="4837" width="12.140625" style="27" customWidth="1"/>
    <col min="4838" max="4838" width="9.85546875" style="27" customWidth="1"/>
    <col min="4839" max="4840" width="10" style="27" customWidth="1"/>
    <col min="4841" max="4846" width="9.28515625" style="27" customWidth="1"/>
    <col min="4847" max="5091" width="9.140625" style="27"/>
    <col min="5092" max="5092" width="0.42578125" style="27" customWidth="1"/>
    <col min="5093" max="5093" width="12.140625" style="27" customWidth="1"/>
    <col min="5094" max="5094" width="9.85546875" style="27" customWidth="1"/>
    <col min="5095" max="5096" width="10" style="27" customWidth="1"/>
    <col min="5097" max="5102" width="9.28515625" style="27" customWidth="1"/>
    <col min="5103" max="5347" width="9.140625" style="27"/>
    <col min="5348" max="5348" width="0.42578125" style="27" customWidth="1"/>
    <col min="5349" max="5349" width="12.140625" style="27" customWidth="1"/>
    <col min="5350" max="5350" width="9.85546875" style="27" customWidth="1"/>
    <col min="5351" max="5352" width="10" style="27" customWidth="1"/>
    <col min="5353" max="5358" width="9.28515625" style="27" customWidth="1"/>
    <col min="5359" max="5603" width="9.140625" style="27"/>
    <col min="5604" max="5604" width="0.42578125" style="27" customWidth="1"/>
    <col min="5605" max="5605" width="12.140625" style="27" customWidth="1"/>
    <col min="5606" max="5606" width="9.85546875" style="27" customWidth="1"/>
    <col min="5607" max="5608" width="10" style="27" customWidth="1"/>
    <col min="5609" max="5614" width="9.28515625" style="27" customWidth="1"/>
    <col min="5615" max="5859" width="9.140625" style="27"/>
    <col min="5860" max="5860" width="0.42578125" style="27" customWidth="1"/>
    <col min="5861" max="5861" width="12.140625" style="27" customWidth="1"/>
    <col min="5862" max="5862" width="9.85546875" style="27" customWidth="1"/>
    <col min="5863" max="5864" width="10" style="27" customWidth="1"/>
    <col min="5865" max="5870" width="9.28515625" style="27" customWidth="1"/>
    <col min="5871" max="6115" width="9.140625" style="27"/>
    <col min="6116" max="6116" width="0.42578125" style="27" customWidth="1"/>
    <col min="6117" max="6117" width="12.140625" style="27" customWidth="1"/>
    <col min="6118" max="6118" width="9.85546875" style="27" customWidth="1"/>
    <col min="6119" max="6120" width="10" style="27" customWidth="1"/>
    <col min="6121" max="6126" width="9.28515625" style="27" customWidth="1"/>
    <col min="6127" max="6371" width="9.140625" style="27"/>
    <col min="6372" max="6372" width="0.42578125" style="27" customWidth="1"/>
    <col min="6373" max="6373" width="12.140625" style="27" customWidth="1"/>
    <col min="6374" max="6374" width="9.85546875" style="27" customWidth="1"/>
    <col min="6375" max="6376" width="10" style="27" customWidth="1"/>
    <col min="6377" max="6382" width="9.28515625" style="27" customWidth="1"/>
    <col min="6383" max="6627" width="9.140625" style="27"/>
    <col min="6628" max="6628" width="0.42578125" style="27" customWidth="1"/>
    <col min="6629" max="6629" width="12.140625" style="27" customWidth="1"/>
    <col min="6630" max="6630" width="9.85546875" style="27" customWidth="1"/>
    <col min="6631" max="6632" width="10" style="27" customWidth="1"/>
    <col min="6633" max="6638" width="9.28515625" style="27" customWidth="1"/>
    <col min="6639" max="6883" width="9.140625" style="27"/>
    <col min="6884" max="6884" width="0.42578125" style="27" customWidth="1"/>
    <col min="6885" max="6885" width="12.140625" style="27" customWidth="1"/>
    <col min="6886" max="6886" width="9.85546875" style="27" customWidth="1"/>
    <col min="6887" max="6888" width="10" style="27" customWidth="1"/>
    <col min="6889" max="6894" width="9.28515625" style="27" customWidth="1"/>
    <col min="6895" max="7139" width="9.140625" style="27"/>
    <col min="7140" max="7140" width="0.42578125" style="27" customWidth="1"/>
    <col min="7141" max="7141" width="12.140625" style="27" customWidth="1"/>
    <col min="7142" max="7142" width="9.85546875" style="27" customWidth="1"/>
    <col min="7143" max="7144" width="10" style="27" customWidth="1"/>
    <col min="7145" max="7150" width="9.28515625" style="27" customWidth="1"/>
    <col min="7151" max="7395" width="9.140625" style="27"/>
    <col min="7396" max="7396" width="0.42578125" style="27" customWidth="1"/>
    <col min="7397" max="7397" width="12.140625" style="27" customWidth="1"/>
    <col min="7398" max="7398" width="9.85546875" style="27" customWidth="1"/>
    <col min="7399" max="7400" width="10" style="27" customWidth="1"/>
    <col min="7401" max="7406" width="9.28515625" style="27" customWidth="1"/>
    <col min="7407" max="7651" width="9.140625" style="27"/>
    <col min="7652" max="7652" width="0.42578125" style="27" customWidth="1"/>
    <col min="7653" max="7653" width="12.140625" style="27" customWidth="1"/>
    <col min="7654" max="7654" width="9.85546875" style="27" customWidth="1"/>
    <col min="7655" max="7656" width="10" style="27" customWidth="1"/>
    <col min="7657" max="7662" width="9.28515625" style="27" customWidth="1"/>
    <col min="7663" max="7907" width="9.140625" style="27"/>
    <col min="7908" max="7908" width="0.42578125" style="27" customWidth="1"/>
    <col min="7909" max="7909" width="12.140625" style="27" customWidth="1"/>
    <col min="7910" max="7910" width="9.85546875" style="27" customWidth="1"/>
    <col min="7911" max="7912" width="10" style="27" customWidth="1"/>
    <col min="7913" max="7918" width="9.28515625" style="27" customWidth="1"/>
    <col min="7919" max="8163" width="9.140625" style="27"/>
    <col min="8164" max="8164" width="0.42578125" style="27" customWidth="1"/>
    <col min="8165" max="8165" width="12.140625" style="27" customWidth="1"/>
    <col min="8166" max="8166" width="9.85546875" style="27" customWidth="1"/>
    <col min="8167" max="8168" width="10" style="27" customWidth="1"/>
    <col min="8169" max="8174" width="9.28515625" style="27" customWidth="1"/>
    <col min="8175" max="8419" width="9.140625" style="27"/>
    <col min="8420" max="8420" width="0.42578125" style="27" customWidth="1"/>
    <col min="8421" max="8421" width="12.140625" style="27" customWidth="1"/>
    <col min="8422" max="8422" width="9.85546875" style="27" customWidth="1"/>
    <col min="8423" max="8424" width="10" style="27" customWidth="1"/>
    <col min="8425" max="8430" width="9.28515625" style="27" customWidth="1"/>
    <col min="8431" max="8675" width="9.140625" style="27"/>
    <col min="8676" max="8676" width="0.42578125" style="27" customWidth="1"/>
    <col min="8677" max="8677" width="12.140625" style="27" customWidth="1"/>
    <col min="8678" max="8678" width="9.85546875" style="27" customWidth="1"/>
    <col min="8679" max="8680" width="10" style="27" customWidth="1"/>
    <col min="8681" max="8686" width="9.28515625" style="27" customWidth="1"/>
    <col min="8687" max="8931" width="9.140625" style="27"/>
    <col min="8932" max="8932" width="0.42578125" style="27" customWidth="1"/>
    <col min="8933" max="8933" width="12.140625" style="27" customWidth="1"/>
    <col min="8934" max="8934" width="9.85546875" style="27" customWidth="1"/>
    <col min="8935" max="8936" width="10" style="27" customWidth="1"/>
    <col min="8937" max="8942" width="9.28515625" style="27" customWidth="1"/>
    <col min="8943" max="9187" width="9.140625" style="27"/>
    <col min="9188" max="9188" width="0.42578125" style="27" customWidth="1"/>
    <col min="9189" max="9189" width="12.140625" style="27" customWidth="1"/>
    <col min="9190" max="9190" width="9.85546875" style="27" customWidth="1"/>
    <col min="9191" max="9192" width="10" style="27" customWidth="1"/>
    <col min="9193" max="9198" width="9.28515625" style="27" customWidth="1"/>
    <col min="9199" max="9443" width="9.140625" style="27"/>
    <col min="9444" max="9444" width="0.42578125" style="27" customWidth="1"/>
    <col min="9445" max="9445" width="12.140625" style="27" customWidth="1"/>
    <col min="9446" max="9446" width="9.85546875" style="27" customWidth="1"/>
    <col min="9447" max="9448" width="10" style="27" customWidth="1"/>
    <col min="9449" max="9454" width="9.28515625" style="27" customWidth="1"/>
    <col min="9455" max="9699" width="9.140625" style="27"/>
    <col min="9700" max="9700" width="0.42578125" style="27" customWidth="1"/>
    <col min="9701" max="9701" width="12.140625" style="27" customWidth="1"/>
    <col min="9702" max="9702" width="9.85546875" style="27" customWidth="1"/>
    <col min="9703" max="9704" width="10" style="27" customWidth="1"/>
    <col min="9705" max="9710" width="9.28515625" style="27" customWidth="1"/>
    <col min="9711" max="9955" width="9.140625" style="27"/>
    <col min="9956" max="9956" width="0.42578125" style="27" customWidth="1"/>
    <col min="9957" max="9957" width="12.140625" style="27" customWidth="1"/>
    <col min="9958" max="9958" width="9.85546875" style="27" customWidth="1"/>
    <col min="9959" max="9960" width="10" style="27" customWidth="1"/>
    <col min="9961" max="9966" width="9.28515625" style="27" customWidth="1"/>
    <col min="9967" max="10211" width="9.140625" style="27"/>
    <col min="10212" max="10212" width="0.42578125" style="27" customWidth="1"/>
    <col min="10213" max="10213" width="12.140625" style="27" customWidth="1"/>
    <col min="10214" max="10214" width="9.85546875" style="27" customWidth="1"/>
    <col min="10215" max="10216" width="10" style="27" customWidth="1"/>
    <col min="10217" max="10222" width="9.28515625" style="27" customWidth="1"/>
    <col min="10223" max="10467" width="9.140625" style="27"/>
    <col min="10468" max="10468" width="0.42578125" style="27" customWidth="1"/>
    <col min="10469" max="10469" width="12.140625" style="27" customWidth="1"/>
    <col min="10470" max="10470" width="9.85546875" style="27" customWidth="1"/>
    <col min="10471" max="10472" width="10" style="27" customWidth="1"/>
    <col min="10473" max="10478" width="9.28515625" style="27" customWidth="1"/>
    <col min="10479" max="10723" width="9.140625" style="27"/>
    <col min="10724" max="10724" width="0.42578125" style="27" customWidth="1"/>
    <col min="10725" max="10725" width="12.140625" style="27" customWidth="1"/>
    <col min="10726" max="10726" width="9.85546875" style="27" customWidth="1"/>
    <col min="10727" max="10728" width="10" style="27" customWidth="1"/>
    <col min="10729" max="10734" width="9.28515625" style="27" customWidth="1"/>
    <col min="10735" max="10979" width="9.140625" style="27"/>
    <col min="10980" max="10980" width="0.42578125" style="27" customWidth="1"/>
    <col min="10981" max="10981" width="12.140625" style="27" customWidth="1"/>
    <col min="10982" max="10982" width="9.85546875" style="27" customWidth="1"/>
    <col min="10983" max="10984" width="10" style="27" customWidth="1"/>
    <col min="10985" max="10990" width="9.28515625" style="27" customWidth="1"/>
    <col min="10991" max="11235" width="9.140625" style="27"/>
    <col min="11236" max="11236" width="0.42578125" style="27" customWidth="1"/>
    <col min="11237" max="11237" width="12.140625" style="27" customWidth="1"/>
    <col min="11238" max="11238" width="9.85546875" style="27" customWidth="1"/>
    <col min="11239" max="11240" width="10" style="27" customWidth="1"/>
    <col min="11241" max="11246" width="9.28515625" style="27" customWidth="1"/>
    <col min="11247" max="11491" width="9.140625" style="27"/>
    <col min="11492" max="11492" width="0.42578125" style="27" customWidth="1"/>
    <col min="11493" max="11493" width="12.140625" style="27" customWidth="1"/>
    <col min="11494" max="11494" width="9.85546875" style="27" customWidth="1"/>
    <col min="11495" max="11496" width="10" style="27" customWidth="1"/>
    <col min="11497" max="11502" width="9.28515625" style="27" customWidth="1"/>
    <col min="11503" max="11747" width="9.140625" style="27"/>
    <col min="11748" max="11748" width="0.42578125" style="27" customWidth="1"/>
    <col min="11749" max="11749" width="12.140625" style="27" customWidth="1"/>
    <col min="11750" max="11750" width="9.85546875" style="27" customWidth="1"/>
    <col min="11751" max="11752" width="10" style="27" customWidth="1"/>
    <col min="11753" max="11758" width="9.28515625" style="27" customWidth="1"/>
    <col min="11759" max="12003" width="9.140625" style="27"/>
    <col min="12004" max="12004" width="0.42578125" style="27" customWidth="1"/>
    <col min="12005" max="12005" width="12.140625" style="27" customWidth="1"/>
    <col min="12006" max="12006" width="9.85546875" style="27" customWidth="1"/>
    <col min="12007" max="12008" width="10" style="27" customWidth="1"/>
    <col min="12009" max="12014" width="9.28515625" style="27" customWidth="1"/>
    <col min="12015" max="12259" width="9.140625" style="27"/>
    <col min="12260" max="12260" width="0.42578125" style="27" customWidth="1"/>
    <col min="12261" max="12261" width="12.140625" style="27" customWidth="1"/>
    <col min="12262" max="12262" width="9.85546875" style="27" customWidth="1"/>
    <col min="12263" max="12264" width="10" style="27" customWidth="1"/>
    <col min="12265" max="12270" width="9.28515625" style="27" customWidth="1"/>
    <col min="12271" max="12515" width="9.140625" style="27"/>
    <col min="12516" max="12516" width="0.42578125" style="27" customWidth="1"/>
    <col min="12517" max="12517" width="12.140625" style="27" customWidth="1"/>
    <col min="12518" max="12518" width="9.85546875" style="27" customWidth="1"/>
    <col min="12519" max="12520" width="10" style="27" customWidth="1"/>
    <col min="12521" max="12526" width="9.28515625" style="27" customWidth="1"/>
    <col min="12527" max="12771" width="9.140625" style="27"/>
    <col min="12772" max="12772" width="0.42578125" style="27" customWidth="1"/>
    <col min="12773" max="12773" width="12.140625" style="27" customWidth="1"/>
    <col min="12774" max="12774" width="9.85546875" style="27" customWidth="1"/>
    <col min="12775" max="12776" width="10" style="27" customWidth="1"/>
    <col min="12777" max="12782" width="9.28515625" style="27" customWidth="1"/>
    <col min="12783" max="13027" width="9.140625" style="27"/>
    <col min="13028" max="13028" width="0.42578125" style="27" customWidth="1"/>
    <col min="13029" max="13029" width="12.140625" style="27" customWidth="1"/>
    <col min="13030" max="13030" width="9.85546875" style="27" customWidth="1"/>
    <col min="13031" max="13032" width="10" style="27" customWidth="1"/>
    <col min="13033" max="13038" width="9.28515625" style="27" customWidth="1"/>
    <col min="13039" max="13283" width="9.140625" style="27"/>
    <col min="13284" max="13284" width="0.42578125" style="27" customWidth="1"/>
    <col min="13285" max="13285" width="12.140625" style="27" customWidth="1"/>
    <col min="13286" max="13286" width="9.85546875" style="27" customWidth="1"/>
    <col min="13287" max="13288" width="10" style="27" customWidth="1"/>
    <col min="13289" max="13294" width="9.28515625" style="27" customWidth="1"/>
    <col min="13295" max="13539" width="9.140625" style="27"/>
    <col min="13540" max="13540" width="0.42578125" style="27" customWidth="1"/>
    <col min="13541" max="13541" width="12.140625" style="27" customWidth="1"/>
    <col min="13542" max="13542" width="9.85546875" style="27" customWidth="1"/>
    <col min="13543" max="13544" width="10" style="27" customWidth="1"/>
    <col min="13545" max="13550" width="9.28515625" style="27" customWidth="1"/>
    <col min="13551" max="13795" width="9.140625" style="27"/>
    <col min="13796" max="13796" width="0.42578125" style="27" customWidth="1"/>
    <col min="13797" max="13797" width="12.140625" style="27" customWidth="1"/>
    <col min="13798" max="13798" width="9.85546875" style="27" customWidth="1"/>
    <col min="13799" max="13800" width="10" style="27" customWidth="1"/>
    <col min="13801" max="13806" width="9.28515625" style="27" customWidth="1"/>
    <col min="13807" max="14051" width="9.140625" style="27"/>
    <col min="14052" max="14052" width="0.42578125" style="27" customWidth="1"/>
    <col min="14053" max="14053" width="12.140625" style="27" customWidth="1"/>
    <col min="14054" max="14054" width="9.85546875" style="27" customWidth="1"/>
    <col min="14055" max="14056" width="10" style="27" customWidth="1"/>
    <col min="14057" max="14062" width="9.28515625" style="27" customWidth="1"/>
    <col min="14063" max="14307" width="9.140625" style="27"/>
    <col min="14308" max="14308" width="0.42578125" style="27" customWidth="1"/>
    <col min="14309" max="14309" width="12.140625" style="27" customWidth="1"/>
    <col min="14310" max="14310" width="9.85546875" style="27" customWidth="1"/>
    <col min="14311" max="14312" width="10" style="27" customWidth="1"/>
    <col min="14313" max="14318" width="9.28515625" style="27" customWidth="1"/>
    <col min="14319" max="14563" width="9.140625" style="27"/>
    <col min="14564" max="14564" width="0.42578125" style="27" customWidth="1"/>
    <col min="14565" max="14565" width="12.140625" style="27" customWidth="1"/>
    <col min="14566" max="14566" width="9.85546875" style="27" customWidth="1"/>
    <col min="14567" max="14568" width="10" style="27" customWidth="1"/>
    <col min="14569" max="14574" width="9.28515625" style="27" customWidth="1"/>
    <col min="14575" max="14819" width="9.140625" style="27"/>
    <col min="14820" max="14820" width="0.42578125" style="27" customWidth="1"/>
    <col min="14821" max="14821" width="12.140625" style="27" customWidth="1"/>
    <col min="14822" max="14822" width="9.85546875" style="27" customWidth="1"/>
    <col min="14823" max="14824" width="10" style="27" customWidth="1"/>
    <col min="14825" max="14830" width="9.28515625" style="27" customWidth="1"/>
    <col min="14831" max="15075" width="9.140625" style="27"/>
    <col min="15076" max="15076" width="0.42578125" style="27" customWidth="1"/>
    <col min="15077" max="15077" width="12.140625" style="27" customWidth="1"/>
    <col min="15078" max="15078" width="9.85546875" style="27" customWidth="1"/>
    <col min="15079" max="15080" width="10" style="27" customWidth="1"/>
    <col min="15081" max="15086" width="9.28515625" style="27" customWidth="1"/>
    <col min="15087" max="15331" width="9.140625" style="27"/>
    <col min="15332" max="15332" width="0.42578125" style="27" customWidth="1"/>
    <col min="15333" max="15333" width="12.140625" style="27" customWidth="1"/>
    <col min="15334" max="15334" width="9.85546875" style="27" customWidth="1"/>
    <col min="15335" max="15336" width="10" style="27" customWidth="1"/>
    <col min="15337" max="15342" width="9.28515625" style="27" customWidth="1"/>
    <col min="15343" max="15587" width="9.140625" style="27"/>
    <col min="15588" max="15588" width="0.42578125" style="27" customWidth="1"/>
    <col min="15589" max="15589" width="12.140625" style="27" customWidth="1"/>
    <col min="15590" max="15590" width="9.85546875" style="27" customWidth="1"/>
    <col min="15591" max="15592" width="10" style="27" customWidth="1"/>
    <col min="15593" max="15598" width="9.28515625" style="27" customWidth="1"/>
    <col min="15599" max="15843" width="9.140625" style="27"/>
    <col min="15844" max="15844" width="0.42578125" style="27" customWidth="1"/>
    <col min="15845" max="15845" width="12.140625" style="27" customWidth="1"/>
    <col min="15846" max="15846" width="9.85546875" style="27" customWidth="1"/>
    <col min="15847" max="15848" width="10" style="27" customWidth="1"/>
    <col min="15849" max="15854" width="9.28515625" style="27" customWidth="1"/>
    <col min="15855" max="16099" width="9.140625" style="27"/>
    <col min="16100" max="16100" width="0.42578125" style="27" customWidth="1"/>
    <col min="16101" max="16101" width="12.140625" style="27" customWidth="1"/>
    <col min="16102" max="16102" width="9.85546875" style="27" customWidth="1"/>
    <col min="16103" max="16104" width="10" style="27" customWidth="1"/>
    <col min="16105" max="16110" width="9.28515625" style="27" customWidth="1"/>
    <col min="16111" max="16384" width="9.140625" style="27"/>
  </cols>
  <sheetData>
    <row r="1" spans="1:11" x14ac:dyDescent="0.2">
      <c r="H1" s="28"/>
    </row>
    <row r="2" spans="1:11" ht="18" customHeight="1" x14ac:dyDescent="0.25">
      <c r="H2" s="29" t="s">
        <v>61</v>
      </c>
      <c r="I2" s="121"/>
    </row>
    <row r="3" spans="1:11" ht="18.75" customHeight="1" x14ac:dyDescent="0.2"/>
    <row r="4" spans="1:11" ht="19.5" customHeight="1" x14ac:dyDescent="0.25">
      <c r="H4" s="30"/>
      <c r="K4" s="2" t="s">
        <v>651</v>
      </c>
    </row>
    <row r="5" spans="1:11" s="32" customFormat="1" ht="50.25" customHeight="1" x14ac:dyDescent="0.25">
      <c r="A5" s="104" t="s">
        <v>268</v>
      </c>
      <c r="B5" s="104"/>
      <c r="C5" s="104"/>
      <c r="D5" s="104"/>
      <c r="E5" s="104"/>
      <c r="F5" s="104"/>
      <c r="G5" s="27"/>
      <c r="H5" s="27"/>
      <c r="I5" s="27"/>
      <c r="J5" s="27"/>
      <c r="K5" s="27"/>
    </row>
    <row r="6" spans="1:11" s="32" customFormat="1" ht="16.5" customHeight="1" x14ac:dyDescent="0.2">
      <c r="A6" s="105"/>
      <c r="B6" s="34" t="s">
        <v>149</v>
      </c>
      <c r="C6" s="35"/>
      <c r="D6" s="35"/>
      <c r="E6" s="35"/>
      <c r="F6" s="36"/>
      <c r="G6" s="34" t="s">
        <v>150</v>
      </c>
      <c r="H6" s="35"/>
      <c r="I6" s="35"/>
      <c r="J6" s="35"/>
      <c r="K6" s="36"/>
    </row>
    <row r="7" spans="1:11" s="32" customFormat="1" ht="25.5" customHeight="1" x14ac:dyDescent="0.2">
      <c r="A7" s="105"/>
      <c r="B7" s="38" t="s">
        <v>65</v>
      </c>
      <c r="C7" s="39" t="s">
        <v>66</v>
      </c>
      <c r="D7" s="39"/>
      <c r="E7" s="39" t="s">
        <v>137</v>
      </c>
      <c r="F7" s="39"/>
      <c r="G7" s="38" t="s">
        <v>65</v>
      </c>
      <c r="H7" s="39" t="s">
        <v>66</v>
      </c>
      <c r="I7" s="39"/>
      <c r="J7" s="39" t="s">
        <v>137</v>
      </c>
      <c r="K7" s="39"/>
    </row>
    <row r="8" spans="1:11" s="32" customFormat="1" ht="15" customHeight="1" x14ac:dyDescent="0.2">
      <c r="A8" s="106"/>
      <c r="B8" s="38"/>
      <c r="C8" s="40" t="s">
        <v>151</v>
      </c>
      <c r="D8" s="41" t="s">
        <v>69</v>
      </c>
      <c r="E8" s="40" t="s">
        <v>151</v>
      </c>
      <c r="F8" s="41" t="s">
        <v>69</v>
      </c>
      <c r="G8" s="38"/>
      <c r="H8" s="40" t="s">
        <v>151</v>
      </c>
      <c r="I8" s="41" t="s">
        <v>69</v>
      </c>
      <c r="J8" s="40" t="s">
        <v>151</v>
      </c>
      <c r="K8" s="41" t="s">
        <v>69</v>
      </c>
    </row>
    <row r="9" spans="1:11" s="32" customFormat="1" ht="3" customHeight="1" x14ac:dyDescent="0.2">
      <c r="A9" s="42"/>
      <c r="B9" s="42"/>
      <c r="C9" s="42"/>
      <c r="D9" s="42"/>
      <c r="G9" s="42"/>
      <c r="H9" s="42"/>
      <c r="I9" s="42"/>
    </row>
    <row r="10" spans="1:11" s="32" customFormat="1" ht="14.25" customHeight="1" x14ac:dyDescent="0.2">
      <c r="A10" s="132" t="s">
        <v>269</v>
      </c>
      <c r="B10" s="133">
        <v>426382</v>
      </c>
      <c r="C10" s="133">
        <v>1836</v>
      </c>
      <c r="D10" s="134">
        <v>0.43246197114093643</v>
      </c>
      <c r="E10" s="133">
        <v>-1379</v>
      </c>
      <c r="F10" s="134">
        <v>-0.3223762802125486</v>
      </c>
      <c r="G10" s="133">
        <v>306677</v>
      </c>
      <c r="H10" s="133">
        <v>701</v>
      </c>
      <c r="I10" s="134">
        <v>0.2291029361780009</v>
      </c>
      <c r="J10" s="133">
        <v>-8305</v>
      </c>
      <c r="K10" s="134">
        <v>-2.6366586027138057</v>
      </c>
    </row>
    <row r="11" spans="1:11" s="32" customFormat="1" ht="15.75" customHeight="1" x14ac:dyDescent="0.2">
      <c r="A11" s="138" t="s">
        <v>100</v>
      </c>
      <c r="B11" s="136">
        <v>7971</v>
      </c>
      <c r="C11" s="136">
        <v>51</v>
      </c>
      <c r="D11" s="137">
        <v>0.64393939393939392</v>
      </c>
      <c r="E11" s="136">
        <v>282</v>
      </c>
      <c r="F11" s="137">
        <v>3.6675770581349982</v>
      </c>
      <c r="G11" s="136">
        <v>5764</v>
      </c>
      <c r="H11" s="136">
        <v>9</v>
      </c>
      <c r="I11" s="137">
        <v>0.15638575152041703</v>
      </c>
      <c r="J11" s="136">
        <v>28</v>
      </c>
      <c r="K11" s="137">
        <v>0.48814504881450488</v>
      </c>
    </row>
    <row r="12" spans="1:11" s="32" customFormat="1" ht="15.75" customHeight="1" x14ac:dyDescent="0.2">
      <c r="A12" s="138" t="s">
        <v>101</v>
      </c>
      <c r="B12" s="136">
        <v>13772</v>
      </c>
      <c r="C12" s="136">
        <v>-211</v>
      </c>
      <c r="D12" s="137">
        <v>-1.5089751841521848</v>
      </c>
      <c r="E12" s="136">
        <v>-541</v>
      </c>
      <c r="F12" s="137">
        <v>-3.7797806190176764</v>
      </c>
      <c r="G12" s="136">
        <v>8702</v>
      </c>
      <c r="H12" s="136">
        <v>-120</v>
      </c>
      <c r="I12" s="137">
        <v>-1.3602357742008615</v>
      </c>
      <c r="J12" s="136">
        <v>-686</v>
      </c>
      <c r="K12" s="137">
        <v>-7.307200681721346</v>
      </c>
    </row>
    <row r="13" spans="1:11" s="32" customFormat="1" ht="15.75" customHeight="1" x14ac:dyDescent="0.2">
      <c r="A13" s="138" t="s">
        <v>102</v>
      </c>
      <c r="B13" s="136">
        <v>41721</v>
      </c>
      <c r="C13" s="136">
        <v>453</v>
      </c>
      <c r="D13" s="137">
        <v>1.09770282058738</v>
      </c>
      <c r="E13" s="136">
        <v>2574</v>
      </c>
      <c r="F13" s="137">
        <v>6.575216491685187</v>
      </c>
      <c r="G13" s="136">
        <v>29398</v>
      </c>
      <c r="H13" s="136">
        <v>319</v>
      </c>
      <c r="I13" s="137">
        <v>1.0970115891192957</v>
      </c>
      <c r="J13" s="136">
        <v>1214</v>
      </c>
      <c r="K13" s="137">
        <v>4.3074084586999719</v>
      </c>
    </row>
    <row r="14" spans="1:11" s="32" customFormat="1" ht="15.75" customHeight="1" x14ac:dyDescent="0.2">
      <c r="A14" s="138" t="s">
        <v>103</v>
      </c>
      <c r="B14" s="136">
        <v>41018</v>
      </c>
      <c r="C14" s="136">
        <v>381</v>
      </c>
      <c r="D14" s="137">
        <v>0.93756921032556539</v>
      </c>
      <c r="E14" s="136">
        <v>751</v>
      </c>
      <c r="F14" s="137">
        <v>1.8650507860034271</v>
      </c>
      <c r="G14" s="136">
        <v>28898</v>
      </c>
      <c r="H14" s="136">
        <v>303</v>
      </c>
      <c r="I14" s="137">
        <v>1.0596258087078161</v>
      </c>
      <c r="J14" s="136">
        <v>-97</v>
      </c>
      <c r="K14" s="137">
        <v>-0.33454043800655286</v>
      </c>
    </row>
    <row r="15" spans="1:11" s="32" customFormat="1" ht="15.75" customHeight="1" x14ac:dyDescent="0.2">
      <c r="A15" s="138" t="s">
        <v>104</v>
      </c>
      <c r="B15" s="136">
        <v>47035</v>
      </c>
      <c r="C15" s="136">
        <v>519</v>
      </c>
      <c r="D15" s="137">
        <v>1.1157451199587238</v>
      </c>
      <c r="E15" s="136">
        <v>-586</v>
      </c>
      <c r="F15" s="137">
        <v>-1.2305495474685537</v>
      </c>
      <c r="G15" s="136">
        <v>33738</v>
      </c>
      <c r="H15" s="136">
        <v>231</v>
      </c>
      <c r="I15" s="137">
        <v>0.68940818336467002</v>
      </c>
      <c r="J15" s="136">
        <v>-1537</v>
      </c>
      <c r="K15" s="137">
        <v>-4.357193479801559</v>
      </c>
    </row>
    <row r="16" spans="1:11" s="32" customFormat="1" ht="15.75" customHeight="1" x14ac:dyDescent="0.2">
      <c r="A16" s="138" t="s">
        <v>105</v>
      </c>
      <c r="B16" s="136">
        <v>19027</v>
      </c>
      <c r="C16" s="136">
        <v>211</v>
      </c>
      <c r="D16" s="137">
        <v>1.1213860544217686</v>
      </c>
      <c r="E16" s="136">
        <v>-1366</v>
      </c>
      <c r="F16" s="137">
        <v>-6.6983768940322657</v>
      </c>
      <c r="G16" s="136">
        <v>12836</v>
      </c>
      <c r="H16" s="136">
        <v>87</v>
      </c>
      <c r="I16" s="137">
        <v>0.68240646325201981</v>
      </c>
      <c r="J16" s="136">
        <v>-787</v>
      </c>
      <c r="K16" s="137">
        <v>-5.776994788225795</v>
      </c>
    </row>
    <row r="17" spans="1:11" s="32" customFormat="1" ht="15.75" customHeight="1" x14ac:dyDescent="0.2">
      <c r="A17" s="138" t="s">
        <v>106</v>
      </c>
      <c r="B17" s="136">
        <v>65121</v>
      </c>
      <c r="C17" s="136">
        <v>-266</v>
      </c>
      <c r="D17" s="137">
        <v>-0.40680869285943688</v>
      </c>
      <c r="E17" s="136">
        <v>-37</v>
      </c>
      <c r="F17" s="137">
        <v>-5.6785045581509562E-2</v>
      </c>
      <c r="G17" s="136">
        <v>48432</v>
      </c>
      <c r="H17" s="136">
        <v>-255</v>
      </c>
      <c r="I17" s="137">
        <v>-0.52375377410807811</v>
      </c>
      <c r="J17" s="136">
        <v>-2084</v>
      </c>
      <c r="K17" s="137">
        <v>-4.1254256077282445</v>
      </c>
    </row>
    <row r="18" spans="1:11" s="32" customFormat="1" ht="15.75" customHeight="1" x14ac:dyDescent="0.2">
      <c r="A18" s="138" t="s">
        <v>107</v>
      </c>
      <c r="B18" s="136">
        <v>34073</v>
      </c>
      <c r="C18" s="136">
        <v>273</v>
      </c>
      <c r="D18" s="137">
        <v>0.80769230769230771</v>
      </c>
      <c r="E18" s="136">
        <v>1273</v>
      </c>
      <c r="F18" s="137">
        <v>3.8810975609756095</v>
      </c>
      <c r="G18" s="136">
        <v>22982</v>
      </c>
      <c r="H18" s="136">
        <v>158</v>
      </c>
      <c r="I18" s="137">
        <v>0.6922537679635471</v>
      </c>
      <c r="J18" s="136">
        <v>410</v>
      </c>
      <c r="K18" s="137">
        <v>1.8164097111465531</v>
      </c>
    </row>
    <row r="19" spans="1:11" s="32" customFormat="1" ht="15.75" customHeight="1" x14ac:dyDescent="0.2">
      <c r="A19" s="138" t="s">
        <v>108</v>
      </c>
      <c r="B19" s="136">
        <v>5437</v>
      </c>
      <c r="C19" s="136">
        <v>0</v>
      </c>
      <c r="D19" s="137">
        <v>0</v>
      </c>
      <c r="E19" s="136">
        <v>-93</v>
      </c>
      <c r="F19" s="137">
        <v>-1.6817359855334539</v>
      </c>
      <c r="G19" s="136">
        <v>3612</v>
      </c>
      <c r="H19" s="136">
        <v>27</v>
      </c>
      <c r="I19" s="137">
        <v>0.7531380753138075</v>
      </c>
      <c r="J19" s="136">
        <v>-245</v>
      </c>
      <c r="K19" s="137">
        <v>-6.3520871143375679</v>
      </c>
    </row>
    <row r="20" spans="1:11" s="32" customFormat="1" ht="21" customHeight="1" x14ac:dyDescent="0.2">
      <c r="A20" s="138" t="s">
        <v>109</v>
      </c>
      <c r="B20" s="136">
        <v>4378</v>
      </c>
      <c r="C20" s="136">
        <v>32</v>
      </c>
      <c r="D20" s="137">
        <v>0.73630924988495172</v>
      </c>
      <c r="E20" s="136">
        <v>17</v>
      </c>
      <c r="F20" s="137">
        <v>0.38981884888786977</v>
      </c>
      <c r="G20" s="136">
        <v>3318</v>
      </c>
      <c r="H20" s="136">
        <v>1</v>
      </c>
      <c r="I20" s="137">
        <v>3.0147723846849564E-2</v>
      </c>
      <c r="J20" s="136">
        <v>-128</v>
      </c>
      <c r="K20" s="137">
        <v>-3.7144515380150898</v>
      </c>
    </row>
    <row r="21" spans="1:11" s="32" customFormat="1" ht="26.25" customHeight="1" x14ac:dyDescent="0.2">
      <c r="A21" s="138" t="s">
        <v>110</v>
      </c>
      <c r="B21" s="136">
        <v>18184</v>
      </c>
      <c r="C21" s="136">
        <v>-21</v>
      </c>
      <c r="D21" s="137">
        <v>-0.11535292502059874</v>
      </c>
      <c r="E21" s="136">
        <v>-94</v>
      </c>
      <c r="F21" s="137">
        <v>-0.51427946164788274</v>
      </c>
      <c r="G21" s="136">
        <v>14446</v>
      </c>
      <c r="H21" s="136">
        <v>-54</v>
      </c>
      <c r="I21" s="137">
        <v>-0.3724137931034483</v>
      </c>
      <c r="J21" s="136">
        <v>-613</v>
      </c>
      <c r="K21" s="137">
        <v>-4.070655422006773</v>
      </c>
    </row>
    <row r="22" spans="1:11" s="32" customFormat="1" ht="23.25" customHeight="1" x14ac:dyDescent="0.2">
      <c r="A22" s="138" t="s">
        <v>111</v>
      </c>
      <c r="B22" s="136">
        <v>14187</v>
      </c>
      <c r="C22" s="136">
        <v>164</v>
      </c>
      <c r="D22" s="137">
        <v>1.1695072381088212</v>
      </c>
      <c r="E22" s="136">
        <v>-471</v>
      </c>
      <c r="F22" s="137">
        <v>-3.2132623823168234</v>
      </c>
      <c r="G22" s="136">
        <v>10414</v>
      </c>
      <c r="H22" s="136">
        <v>62</v>
      </c>
      <c r="I22" s="137">
        <v>0.59891808346213293</v>
      </c>
      <c r="J22" s="136">
        <v>-496</v>
      </c>
      <c r="K22" s="137">
        <v>-4.5462878093492209</v>
      </c>
    </row>
    <row r="23" spans="1:11" s="32" customFormat="1" ht="23.25" customHeight="1" x14ac:dyDescent="0.2">
      <c r="A23" s="138" t="s">
        <v>112</v>
      </c>
      <c r="B23" s="136">
        <v>3862</v>
      </c>
      <c r="C23" s="136">
        <v>29</v>
      </c>
      <c r="D23" s="137">
        <v>0.75658752935037832</v>
      </c>
      <c r="E23" s="136">
        <v>-340</v>
      </c>
      <c r="F23" s="137">
        <v>-8.0913850547358397</v>
      </c>
      <c r="G23" s="136">
        <v>2846</v>
      </c>
      <c r="H23" s="136">
        <v>6</v>
      </c>
      <c r="I23" s="137">
        <v>0.21126760563380281</v>
      </c>
      <c r="J23" s="136">
        <v>-232</v>
      </c>
      <c r="K23" s="137">
        <v>-7.5373619233268352</v>
      </c>
    </row>
    <row r="24" spans="1:11" s="32" customFormat="1" ht="15.75" customHeight="1" x14ac:dyDescent="0.2">
      <c r="A24" s="138" t="s">
        <v>113</v>
      </c>
      <c r="B24" s="136">
        <v>11793</v>
      </c>
      <c r="C24" s="136">
        <v>-3</v>
      </c>
      <c r="D24" s="137">
        <v>-2.5432349949135302E-2</v>
      </c>
      <c r="E24" s="136">
        <v>-3188</v>
      </c>
      <c r="F24" s="137">
        <v>-21.280288365262667</v>
      </c>
      <c r="G24" s="136">
        <v>8092</v>
      </c>
      <c r="H24" s="136">
        <v>-76</v>
      </c>
      <c r="I24" s="137">
        <v>-0.93046033300685604</v>
      </c>
      <c r="J24" s="136">
        <v>-705</v>
      </c>
      <c r="K24" s="137">
        <v>-8.0140957144481071</v>
      </c>
    </row>
    <row r="25" spans="1:11" s="32" customFormat="1" ht="23.25" customHeight="1" x14ac:dyDescent="0.2">
      <c r="A25" s="138" t="s">
        <v>114</v>
      </c>
      <c r="B25" s="136">
        <v>57861</v>
      </c>
      <c r="C25" s="136">
        <v>115</v>
      </c>
      <c r="D25" s="137">
        <v>0.19914799293457555</v>
      </c>
      <c r="E25" s="136">
        <v>64</v>
      </c>
      <c r="F25" s="137">
        <v>0.11073239095454782</v>
      </c>
      <c r="G25" s="136">
        <v>42193</v>
      </c>
      <c r="H25" s="136">
        <v>-18</v>
      </c>
      <c r="I25" s="137">
        <v>-4.2642912984767002E-2</v>
      </c>
      <c r="J25" s="136">
        <v>-1150</v>
      </c>
      <c r="K25" s="137">
        <v>-2.6532542740465588</v>
      </c>
    </row>
    <row r="26" spans="1:11" s="32" customFormat="1" ht="25.5" customHeight="1" x14ac:dyDescent="0.2">
      <c r="A26" s="138" t="s">
        <v>115</v>
      </c>
      <c r="B26" s="136">
        <v>40836</v>
      </c>
      <c r="C26" s="136">
        <v>112</v>
      </c>
      <c r="D26" s="137">
        <v>0.27502209999017779</v>
      </c>
      <c r="E26" s="136">
        <v>388</v>
      </c>
      <c r="F26" s="137">
        <v>0.959256329113924</v>
      </c>
      <c r="G26" s="136">
        <v>30923</v>
      </c>
      <c r="H26" s="136">
        <v>22</v>
      </c>
      <c r="I26" s="137">
        <v>7.1195106954467499E-2</v>
      </c>
      <c r="J26" s="136">
        <v>-1189</v>
      </c>
      <c r="K26" s="137">
        <v>-3.7026656701544596</v>
      </c>
    </row>
    <row r="27" spans="1:11" s="32" customFormat="1" ht="15.75" customHeight="1" x14ac:dyDescent="0.2">
      <c r="A27" s="138" t="s">
        <v>116</v>
      </c>
      <c r="B27" s="136">
        <v>106</v>
      </c>
      <c r="C27" s="136">
        <v>-3</v>
      </c>
      <c r="D27" s="137">
        <v>-2.7522935779816513</v>
      </c>
      <c r="E27" s="136">
        <v>-12</v>
      </c>
      <c r="F27" s="137">
        <v>-10.169491525423728</v>
      </c>
      <c r="G27" s="136">
        <v>83</v>
      </c>
      <c r="H27" s="136">
        <v>-1</v>
      </c>
      <c r="I27" s="137">
        <v>-1.1904761904761905</v>
      </c>
      <c r="J27" s="136">
        <v>-8</v>
      </c>
      <c r="K27" s="137">
        <v>-8.791208791208792</v>
      </c>
    </row>
    <row r="28" spans="1:11" s="32" customFormat="1" ht="14.25" customHeight="1" x14ac:dyDescent="0.2">
      <c r="A28" s="132" t="s">
        <v>270</v>
      </c>
      <c r="B28" s="133">
        <v>252802</v>
      </c>
      <c r="C28" s="133">
        <v>525</v>
      </c>
      <c r="D28" s="134">
        <v>0.20810458345390187</v>
      </c>
      <c r="E28" s="133">
        <v>-306</v>
      </c>
      <c r="F28" s="134">
        <v>-0.12089700839167471</v>
      </c>
      <c r="G28" s="133">
        <v>181335</v>
      </c>
      <c r="H28" s="133">
        <v>-24</v>
      </c>
      <c r="I28" s="134">
        <v>-1.3233421004747489E-2</v>
      </c>
      <c r="J28" s="133">
        <v>-5485</v>
      </c>
      <c r="K28" s="134">
        <v>-2.9359811583342252</v>
      </c>
    </row>
    <row r="29" spans="1:11" s="32" customFormat="1" ht="15.75" customHeight="1" x14ac:dyDescent="0.2">
      <c r="A29" s="138" t="s">
        <v>100</v>
      </c>
      <c r="B29" s="136">
        <v>2751</v>
      </c>
      <c r="C29" s="136">
        <v>2</v>
      </c>
      <c r="D29" s="137">
        <v>7.275372862859221E-2</v>
      </c>
      <c r="E29" s="136">
        <v>111</v>
      </c>
      <c r="F29" s="137">
        <v>4.2045454545454541</v>
      </c>
      <c r="G29" s="136">
        <v>2041</v>
      </c>
      <c r="H29" s="136">
        <v>-7</v>
      </c>
      <c r="I29" s="137">
        <v>-0.341796875</v>
      </c>
      <c r="J29" s="136">
        <v>11</v>
      </c>
      <c r="K29" s="137">
        <v>0.54187192118226601</v>
      </c>
    </row>
    <row r="30" spans="1:11" s="32" customFormat="1" ht="15.75" customHeight="1" x14ac:dyDescent="0.2">
      <c r="A30" s="138" t="s">
        <v>101</v>
      </c>
      <c r="B30" s="136">
        <v>10712</v>
      </c>
      <c r="C30" s="136">
        <v>-194</v>
      </c>
      <c r="D30" s="137">
        <v>-1.7788373372455528</v>
      </c>
      <c r="E30" s="136">
        <v>-542</v>
      </c>
      <c r="F30" s="137">
        <v>-4.816065398969255</v>
      </c>
      <c r="G30" s="136">
        <v>6813</v>
      </c>
      <c r="H30" s="136">
        <v>-114</v>
      </c>
      <c r="I30" s="137">
        <v>-1.645734084019056</v>
      </c>
      <c r="J30" s="136">
        <v>-634</v>
      </c>
      <c r="K30" s="137">
        <v>-8.5134953672619851</v>
      </c>
    </row>
    <row r="31" spans="1:11" s="32" customFormat="1" ht="15.75" customHeight="1" x14ac:dyDescent="0.2">
      <c r="A31" s="138" t="s">
        <v>102</v>
      </c>
      <c r="B31" s="136">
        <v>22565</v>
      </c>
      <c r="C31" s="136">
        <v>46</v>
      </c>
      <c r="D31" s="137">
        <v>0.20427194813268795</v>
      </c>
      <c r="E31" s="136">
        <v>1277</v>
      </c>
      <c r="F31" s="137">
        <v>5.9986847049981211</v>
      </c>
      <c r="G31" s="136">
        <v>15731</v>
      </c>
      <c r="H31" s="136">
        <v>-20</v>
      </c>
      <c r="I31" s="137">
        <v>-0.1269760650117453</v>
      </c>
      <c r="J31" s="136">
        <v>443</v>
      </c>
      <c r="K31" s="137">
        <v>2.8976975405546832</v>
      </c>
    </row>
    <row r="32" spans="1:11" s="32" customFormat="1" ht="15.75" customHeight="1" x14ac:dyDescent="0.2">
      <c r="A32" s="138" t="s">
        <v>103</v>
      </c>
      <c r="B32" s="136">
        <v>19613</v>
      </c>
      <c r="C32" s="136">
        <v>63</v>
      </c>
      <c r="D32" s="137">
        <v>0.32225063938618925</v>
      </c>
      <c r="E32" s="136">
        <v>129</v>
      </c>
      <c r="F32" s="137">
        <v>0.66208170806815847</v>
      </c>
      <c r="G32" s="136">
        <v>13707</v>
      </c>
      <c r="H32" s="136">
        <v>78</v>
      </c>
      <c r="I32" s="137">
        <v>0.57230904688531803</v>
      </c>
      <c r="J32" s="136">
        <v>-400</v>
      </c>
      <c r="K32" s="137">
        <v>-2.8354717516126744</v>
      </c>
    </row>
    <row r="33" spans="1:11" s="32" customFormat="1" ht="15.75" customHeight="1" x14ac:dyDescent="0.2">
      <c r="A33" s="138" t="s">
        <v>104</v>
      </c>
      <c r="B33" s="136">
        <v>36594</v>
      </c>
      <c r="C33" s="136">
        <v>337</v>
      </c>
      <c r="D33" s="137">
        <v>0.92947568745345721</v>
      </c>
      <c r="E33" s="136">
        <v>-434</v>
      </c>
      <c r="F33" s="137">
        <v>-1.1720859889813113</v>
      </c>
      <c r="G33" s="136">
        <v>26535</v>
      </c>
      <c r="H33" s="136">
        <v>155</v>
      </c>
      <c r="I33" s="137">
        <v>0.58756633813495074</v>
      </c>
      <c r="J33" s="136">
        <v>-1278</v>
      </c>
      <c r="K33" s="137">
        <v>-4.5949735735087911</v>
      </c>
    </row>
    <row r="34" spans="1:11" s="32" customFormat="1" ht="15.75" customHeight="1" x14ac:dyDescent="0.2">
      <c r="A34" s="138" t="s">
        <v>105</v>
      </c>
      <c r="B34" s="136">
        <v>14967</v>
      </c>
      <c r="C34" s="136">
        <v>168</v>
      </c>
      <c r="D34" s="137">
        <v>1.1352118386377459</v>
      </c>
      <c r="E34" s="136">
        <v>-450</v>
      </c>
      <c r="F34" s="137">
        <v>-2.9188558085230589</v>
      </c>
      <c r="G34" s="136">
        <v>10282</v>
      </c>
      <c r="H34" s="136">
        <v>90</v>
      </c>
      <c r="I34" s="137">
        <v>0.88304552590266872</v>
      </c>
      <c r="J34" s="136">
        <v>-509</v>
      </c>
      <c r="K34" s="137">
        <v>-4.7168937077193958</v>
      </c>
    </row>
    <row r="35" spans="1:11" s="32" customFormat="1" ht="15.75" customHeight="1" x14ac:dyDescent="0.2">
      <c r="A35" s="138" t="s">
        <v>106</v>
      </c>
      <c r="B35" s="136">
        <v>46038</v>
      </c>
      <c r="C35" s="136">
        <v>-170</v>
      </c>
      <c r="D35" s="137">
        <v>-0.36790166204986152</v>
      </c>
      <c r="E35" s="136">
        <v>-424</v>
      </c>
      <c r="F35" s="137">
        <v>-0.91257371615513749</v>
      </c>
      <c r="G35" s="136">
        <v>34426</v>
      </c>
      <c r="H35" s="136">
        <v>-224</v>
      </c>
      <c r="I35" s="137">
        <v>-0.64646464646464652</v>
      </c>
      <c r="J35" s="136">
        <v>-1726</v>
      </c>
      <c r="K35" s="137">
        <v>-4.7742863465368446</v>
      </c>
    </row>
    <row r="36" spans="1:11" s="32" customFormat="1" ht="15.75" customHeight="1" x14ac:dyDescent="0.2">
      <c r="A36" s="138" t="s">
        <v>107</v>
      </c>
      <c r="B36" s="136">
        <v>26532</v>
      </c>
      <c r="C36" s="136">
        <v>209</v>
      </c>
      <c r="D36" s="137">
        <v>0.79398244880902635</v>
      </c>
      <c r="E36" s="136">
        <v>1061</v>
      </c>
      <c r="F36" s="137">
        <v>4.1655215735542379</v>
      </c>
      <c r="G36" s="136">
        <v>18222</v>
      </c>
      <c r="H36" s="136">
        <v>84</v>
      </c>
      <c r="I36" s="137">
        <v>0.46311610982467749</v>
      </c>
      <c r="J36" s="136">
        <v>405</v>
      </c>
      <c r="K36" s="137">
        <v>2.2731099511702308</v>
      </c>
    </row>
    <row r="37" spans="1:11" s="32" customFormat="1" ht="15.75" customHeight="1" x14ac:dyDescent="0.2">
      <c r="A37" s="138" t="s">
        <v>108</v>
      </c>
      <c r="B37" s="136">
        <v>1641</v>
      </c>
      <c r="C37" s="136">
        <v>-4</v>
      </c>
      <c r="D37" s="137">
        <v>-0.24316109422492402</v>
      </c>
      <c r="E37" s="136">
        <v>-56</v>
      </c>
      <c r="F37" s="137">
        <v>-3.2999410724808484</v>
      </c>
      <c r="G37" s="136">
        <v>1062</v>
      </c>
      <c r="H37" s="136">
        <v>6</v>
      </c>
      <c r="I37" s="137">
        <v>0.56818181818181823</v>
      </c>
      <c r="J37" s="136">
        <v>-62</v>
      </c>
      <c r="K37" s="137">
        <v>-5.5160142348754446</v>
      </c>
    </row>
    <row r="38" spans="1:11" s="32" customFormat="1" ht="20.25" customHeight="1" x14ac:dyDescent="0.2">
      <c r="A38" s="138" t="s">
        <v>109</v>
      </c>
      <c r="B38" s="136">
        <v>1094</v>
      </c>
      <c r="C38" s="136">
        <v>34</v>
      </c>
      <c r="D38" s="137">
        <v>3.2075471698113209</v>
      </c>
      <c r="E38" s="136">
        <v>1</v>
      </c>
      <c r="F38" s="137">
        <v>9.1491308325709064E-2</v>
      </c>
      <c r="G38" s="136">
        <v>821</v>
      </c>
      <c r="H38" s="136">
        <v>18</v>
      </c>
      <c r="I38" s="137">
        <v>2.2415940224159403</v>
      </c>
      <c r="J38" s="136">
        <v>-27</v>
      </c>
      <c r="K38" s="137">
        <v>-3.1839622641509435</v>
      </c>
    </row>
    <row r="39" spans="1:11" s="32" customFormat="1" ht="25.5" customHeight="1" x14ac:dyDescent="0.2">
      <c r="A39" s="138" t="s">
        <v>110</v>
      </c>
      <c r="B39" s="136">
        <v>311</v>
      </c>
      <c r="C39" s="136">
        <v>4</v>
      </c>
      <c r="D39" s="137">
        <v>1.3029315960912051</v>
      </c>
      <c r="E39" s="136">
        <v>-13</v>
      </c>
      <c r="F39" s="137">
        <v>-4.0123456790123457</v>
      </c>
      <c r="G39" s="136">
        <v>228</v>
      </c>
      <c r="H39" s="136">
        <v>0</v>
      </c>
      <c r="I39" s="137">
        <v>0</v>
      </c>
      <c r="J39" s="136">
        <v>-26</v>
      </c>
      <c r="K39" s="137">
        <v>-10.236220472440944</v>
      </c>
    </row>
    <row r="40" spans="1:11" s="32" customFormat="1" ht="26.25" customHeight="1" x14ac:dyDescent="0.2">
      <c r="A40" s="138" t="s">
        <v>111</v>
      </c>
      <c r="B40" s="136">
        <v>2545</v>
      </c>
      <c r="C40" s="136">
        <v>-18</v>
      </c>
      <c r="D40" s="137">
        <v>-0.70230198985563796</v>
      </c>
      <c r="E40" s="136">
        <v>-86</v>
      </c>
      <c r="F40" s="137">
        <v>-3.2687191182060054</v>
      </c>
      <c r="G40" s="136">
        <v>1853</v>
      </c>
      <c r="H40" s="136">
        <v>-11</v>
      </c>
      <c r="I40" s="137">
        <v>-0.59012875536480691</v>
      </c>
      <c r="J40" s="136">
        <v>-137</v>
      </c>
      <c r="K40" s="137">
        <v>-6.8844221105527641</v>
      </c>
    </row>
    <row r="41" spans="1:11" s="32" customFormat="1" ht="22.5" customHeight="1" x14ac:dyDescent="0.2">
      <c r="A41" s="138" t="s">
        <v>112</v>
      </c>
      <c r="B41" s="136">
        <v>2065</v>
      </c>
      <c r="C41" s="136">
        <v>6</v>
      </c>
      <c r="D41" s="137">
        <v>0.29140359397765908</v>
      </c>
      <c r="E41" s="136">
        <v>-232</v>
      </c>
      <c r="F41" s="137">
        <v>-10.100130605137135</v>
      </c>
      <c r="G41" s="136">
        <v>1535</v>
      </c>
      <c r="H41" s="136">
        <v>2</v>
      </c>
      <c r="I41" s="137">
        <v>0.13046314416177429</v>
      </c>
      <c r="J41" s="136">
        <v>-145</v>
      </c>
      <c r="K41" s="137">
        <v>-8.6309523809523814</v>
      </c>
    </row>
    <row r="42" spans="1:11" s="32" customFormat="1" ht="15.75" customHeight="1" x14ac:dyDescent="0.2">
      <c r="A42" s="138" t="s">
        <v>113</v>
      </c>
      <c r="B42" s="136">
        <v>994</v>
      </c>
      <c r="C42" s="136">
        <v>-14</v>
      </c>
      <c r="D42" s="137">
        <v>-1.3888888888888888</v>
      </c>
      <c r="E42" s="136">
        <v>-906</v>
      </c>
      <c r="F42" s="137">
        <v>-47.684210526315788</v>
      </c>
      <c r="G42" s="136">
        <v>560</v>
      </c>
      <c r="H42" s="136">
        <v>-5</v>
      </c>
      <c r="I42" s="137">
        <v>-0.88495575221238942</v>
      </c>
      <c r="J42" s="136">
        <v>-169</v>
      </c>
      <c r="K42" s="137">
        <v>-23.182441700960219</v>
      </c>
    </row>
    <row r="43" spans="1:11" s="32" customFormat="1" ht="24.75" customHeight="1" x14ac:dyDescent="0.2">
      <c r="A43" s="138" t="s">
        <v>114</v>
      </c>
      <c r="B43" s="136">
        <v>48960</v>
      </c>
      <c r="C43" s="136">
        <v>33</v>
      </c>
      <c r="D43" s="137">
        <v>6.7447421669017113E-2</v>
      </c>
      <c r="E43" s="136">
        <v>330</v>
      </c>
      <c r="F43" s="137">
        <v>0.67859346082665017</v>
      </c>
      <c r="G43" s="136">
        <v>35817</v>
      </c>
      <c r="H43" s="136">
        <v>-74</v>
      </c>
      <c r="I43" s="137">
        <v>-0.20617982223955866</v>
      </c>
      <c r="J43" s="136">
        <v>-686</v>
      </c>
      <c r="K43" s="137">
        <v>-1.8792975919787416</v>
      </c>
    </row>
    <row r="44" spans="1:11" s="32" customFormat="1" ht="26.25" customHeight="1" x14ac:dyDescent="0.2">
      <c r="A44" s="138" t="s">
        <v>115</v>
      </c>
      <c r="B44" s="136">
        <v>15393</v>
      </c>
      <c r="C44" s="136">
        <v>23</v>
      </c>
      <c r="D44" s="137">
        <v>0.14964216005204944</v>
      </c>
      <c r="E44" s="136">
        <v>-67</v>
      </c>
      <c r="F44" s="137">
        <v>-0.4333764553686934</v>
      </c>
      <c r="G44" s="136">
        <v>11682</v>
      </c>
      <c r="H44" s="136">
        <v>-3</v>
      </c>
      <c r="I44" s="137">
        <v>-2.5673940949935817E-2</v>
      </c>
      <c r="J44" s="136">
        <v>-543</v>
      </c>
      <c r="K44" s="137">
        <v>-4.4417177914110431</v>
      </c>
    </row>
    <row r="45" spans="1:11" ht="15.75" customHeight="1" x14ac:dyDescent="0.2">
      <c r="A45" s="138" t="s">
        <v>116</v>
      </c>
      <c r="B45" s="136">
        <v>27</v>
      </c>
      <c r="C45" s="136">
        <v>0</v>
      </c>
      <c r="D45" s="137">
        <v>0</v>
      </c>
      <c r="E45" s="136">
        <v>-5</v>
      </c>
      <c r="F45" s="137">
        <v>-15.625</v>
      </c>
      <c r="G45" s="136">
        <v>20</v>
      </c>
      <c r="H45" s="136">
        <v>1</v>
      </c>
      <c r="I45" s="137">
        <v>5.2631578947368425</v>
      </c>
      <c r="J45" s="136">
        <v>-2</v>
      </c>
      <c r="K45" s="137">
        <v>-9.0909090909090917</v>
      </c>
    </row>
    <row r="46" spans="1:11" s="85" customFormat="1" ht="14.25" customHeight="1" x14ac:dyDescent="0.2">
      <c r="A46" s="132" t="s">
        <v>271</v>
      </c>
      <c r="B46" s="133">
        <v>173580</v>
      </c>
      <c r="C46" s="133">
        <v>1311</v>
      </c>
      <c r="D46" s="134">
        <v>0.76101910384340765</v>
      </c>
      <c r="E46" s="133">
        <v>-1073</v>
      </c>
      <c r="F46" s="134">
        <v>-0.61436104733385632</v>
      </c>
      <c r="G46" s="133">
        <v>125342</v>
      </c>
      <c r="H46" s="133">
        <v>725</v>
      </c>
      <c r="I46" s="134">
        <v>0.5817825818307294</v>
      </c>
      <c r="J46" s="133">
        <v>-2820</v>
      </c>
      <c r="K46" s="134">
        <v>-2.2003401944414103</v>
      </c>
    </row>
    <row r="47" spans="1:11" s="85" customFormat="1" ht="15.75" customHeight="1" x14ac:dyDescent="0.2">
      <c r="A47" s="138" t="s">
        <v>100</v>
      </c>
      <c r="B47" s="136">
        <v>5220</v>
      </c>
      <c r="C47" s="136">
        <v>49</v>
      </c>
      <c r="D47" s="137">
        <v>0.94759234190678787</v>
      </c>
      <c r="E47" s="136">
        <v>171</v>
      </c>
      <c r="F47" s="137">
        <v>3.3868092691622103</v>
      </c>
      <c r="G47" s="136">
        <v>3723</v>
      </c>
      <c r="H47" s="136">
        <v>16</v>
      </c>
      <c r="I47" s="137">
        <v>0.43161586188292422</v>
      </c>
      <c r="J47" s="136">
        <v>17</v>
      </c>
      <c r="K47" s="137">
        <v>0.45871559633027525</v>
      </c>
    </row>
    <row r="48" spans="1:11" s="85" customFormat="1" ht="15.75" customHeight="1" x14ac:dyDescent="0.2">
      <c r="A48" s="138" t="s">
        <v>101</v>
      </c>
      <c r="B48" s="136">
        <v>3060</v>
      </c>
      <c r="C48" s="136">
        <v>-17</v>
      </c>
      <c r="D48" s="137">
        <v>-0.5524861878453039</v>
      </c>
      <c r="E48" s="136">
        <v>1</v>
      </c>
      <c r="F48" s="137">
        <v>3.2690421706440015E-2</v>
      </c>
      <c r="G48" s="136">
        <v>1889</v>
      </c>
      <c r="H48" s="136">
        <v>-6</v>
      </c>
      <c r="I48" s="137">
        <v>-0.31662269129287601</v>
      </c>
      <c r="J48" s="136">
        <v>-52</v>
      </c>
      <c r="K48" s="137">
        <v>-2.6790314270994333</v>
      </c>
    </row>
    <row r="49" spans="1:11" ht="15.75" customHeight="1" x14ac:dyDescent="0.2">
      <c r="A49" s="138" t="s">
        <v>102</v>
      </c>
      <c r="B49" s="136">
        <v>19156</v>
      </c>
      <c r="C49" s="136">
        <v>407</v>
      </c>
      <c r="D49" s="137">
        <v>2.1707824417302257</v>
      </c>
      <c r="E49" s="136">
        <v>1297</v>
      </c>
      <c r="F49" s="137">
        <v>7.2624447057506023</v>
      </c>
      <c r="G49" s="136">
        <v>13667</v>
      </c>
      <c r="H49" s="136">
        <v>339</v>
      </c>
      <c r="I49" s="137">
        <v>2.5435174069627853</v>
      </c>
      <c r="J49" s="136">
        <v>771</v>
      </c>
      <c r="K49" s="137">
        <v>5.9785980148883375</v>
      </c>
    </row>
    <row r="50" spans="1:11" ht="15.75" customHeight="1" x14ac:dyDescent="0.2">
      <c r="A50" s="138" t="s">
        <v>103</v>
      </c>
      <c r="B50" s="136">
        <v>21405</v>
      </c>
      <c r="C50" s="136">
        <v>318</v>
      </c>
      <c r="D50" s="137">
        <v>1.5080381277564376</v>
      </c>
      <c r="E50" s="136">
        <v>622</v>
      </c>
      <c r="F50" s="137">
        <v>2.9928306789202712</v>
      </c>
      <c r="G50" s="136">
        <v>15191</v>
      </c>
      <c r="H50" s="136">
        <v>225</v>
      </c>
      <c r="I50" s="137">
        <v>1.5034077241747963</v>
      </c>
      <c r="J50" s="136">
        <v>303</v>
      </c>
      <c r="K50" s="137">
        <v>2.035196131112305</v>
      </c>
    </row>
    <row r="51" spans="1:11" ht="15.75" customHeight="1" x14ac:dyDescent="0.2">
      <c r="A51" s="138" t="s">
        <v>104</v>
      </c>
      <c r="B51" s="136">
        <v>10441</v>
      </c>
      <c r="C51" s="136">
        <v>182</v>
      </c>
      <c r="D51" s="137">
        <v>1.7740520518569061</v>
      </c>
      <c r="E51" s="136">
        <v>-152</v>
      </c>
      <c r="F51" s="137">
        <v>-1.4349098461247993</v>
      </c>
      <c r="G51" s="136">
        <v>7203</v>
      </c>
      <c r="H51" s="136">
        <v>76</v>
      </c>
      <c r="I51" s="137">
        <v>1.0663673354847762</v>
      </c>
      <c r="J51" s="136">
        <v>-259</v>
      </c>
      <c r="K51" s="137">
        <v>-3.4709193245778613</v>
      </c>
    </row>
    <row r="52" spans="1:11" ht="15.75" customHeight="1" x14ac:dyDescent="0.2">
      <c r="A52" s="138" t="s">
        <v>105</v>
      </c>
      <c r="B52" s="136">
        <v>4060</v>
      </c>
      <c r="C52" s="136">
        <v>43</v>
      </c>
      <c r="D52" s="137">
        <v>1.0704505850136918</v>
      </c>
      <c r="E52" s="136">
        <v>-916</v>
      </c>
      <c r="F52" s="137">
        <v>-18.408360128617364</v>
      </c>
      <c r="G52" s="136">
        <v>2554</v>
      </c>
      <c r="H52" s="136">
        <v>-3</v>
      </c>
      <c r="I52" s="137">
        <v>-0.11732499022291748</v>
      </c>
      <c r="J52" s="136">
        <v>-278</v>
      </c>
      <c r="K52" s="137">
        <v>-9.8163841807909602</v>
      </c>
    </row>
    <row r="53" spans="1:11" ht="15.75" customHeight="1" x14ac:dyDescent="0.2">
      <c r="A53" s="138" t="s">
        <v>106</v>
      </c>
      <c r="B53" s="136">
        <v>19083</v>
      </c>
      <c r="C53" s="136">
        <v>-96</v>
      </c>
      <c r="D53" s="137">
        <v>-0.50054747379946818</v>
      </c>
      <c r="E53" s="136">
        <v>387</v>
      </c>
      <c r="F53" s="137">
        <v>2.0699614890885751</v>
      </c>
      <c r="G53" s="136">
        <v>14006</v>
      </c>
      <c r="H53" s="136">
        <v>-31</v>
      </c>
      <c r="I53" s="137">
        <v>-0.2208449098810287</v>
      </c>
      <c r="J53" s="136">
        <v>-358</v>
      </c>
      <c r="K53" s="137">
        <v>-2.4923419660261765</v>
      </c>
    </row>
    <row r="54" spans="1:11" ht="15.75" customHeight="1" x14ac:dyDescent="0.2">
      <c r="A54" s="138" t="s">
        <v>107</v>
      </c>
      <c r="B54" s="136">
        <v>7541</v>
      </c>
      <c r="C54" s="136">
        <v>64</v>
      </c>
      <c r="D54" s="137">
        <v>0.85595827203423835</v>
      </c>
      <c r="E54" s="136">
        <v>212</v>
      </c>
      <c r="F54" s="137">
        <v>2.8926183653977349</v>
      </c>
      <c r="G54" s="136">
        <v>4760</v>
      </c>
      <c r="H54" s="136">
        <v>74</v>
      </c>
      <c r="I54" s="137">
        <v>1.5791720017072131</v>
      </c>
      <c r="J54" s="136">
        <v>5</v>
      </c>
      <c r="K54" s="137">
        <v>0.10515247108307045</v>
      </c>
    </row>
    <row r="55" spans="1:11" ht="15.75" customHeight="1" x14ac:dyDescent="0.2">
      <c r="A55" s="138" t="s">
        <v>108</v>
      </c>
      <c r="B55" s="136">
        <v>3796</v>
      </c>
      <c r="C55" s="136">
        <v>4</v>
      </c>
      <c r="D55" s="137">
        <v>0.10548523206751055</v>
      </c>
      <c r="E55" s="136">
        <v>-37</v>
      </c>
      <c r="F55" s="137">
        <v>-0.96530133055048262</v>
      </c>
      <c r="G55" s="136">
        <v>2550</v>
      </c>
      <c r="H55" s="136">
        <v>21</v>
      </c>
      <c r="I55" s="137">
        <v>0.83036773428232502</v>
      </c>
      <c r="J55" s="136">
        <v>-183</v>
      </c>
      <c r="K55" s="137">
        <v>-6.6959385290889131</v>
      </c>
    </row>
    <row r="56" spans="1:11" ht="27.75" customHeight="1" x14ac:dyDescent="0.2">
      <c r="A56" s="138" t="s">
        <v>109</v>
      </c>
      <c r="B56" s="136">
        <v>3284</v>
      </c>
      <c r="C56" s="136">
        <v>-2</v>
      </c>
      <c r="D56" s="137">
        <v>-6.0864272671941569E-2</v>
      </c>
      <c r="E56" s="136">
        <v>16</v>
      </c>
      <c r="F56" s="137">
        <v>0.48959608323133413</v>
      </c>
      <c r="G56" s="136">
        <v>2497</v>
      </c>
      <c r="H56" s="136">
        <v>-17</v>
      </c>
      <c r="I56" s="137">
        <v>-0.67621320604614166</v>
      </c>
      <c r="J56" s="136">
        <v>-101</v>
      </c>
      <c r="K56" s="137">
        <v>-3.8876058506543494</v>
      </c>
    </row>
    <row r="57" spans="1:11" ht="24" customHeight="1" x14ac:dyDescent="0.2">
      <c r="A57" s="138" t="s">
        <v>110</v>
      </c>
      <c r="B57" s="136">
        <v>17873</v>
      </c>
      <c r="C57" s="136">
        <v>-25</v>
      </c>
      <c r="D57" s="137">
        <v>-0.13968041121913063</v>
      </c>
      <c r="E57" s="136">
        <v>-81</v>
      </c>
      <c r="F57" s="137">
        <v>-0.45115294641862536</v>
      </c>
      <c r="G57" s="136">
        <v>14218</v>
      </c>
      <c r="H57" s="136">
        <v>-54</v>
      </c>
      <c r="I57" s="137">
        <v>-0.37836322869955158</v>
      </c>
      <c r="J57" s="136">
        <v>-587</v>
      </c>
      <c r="K57" s="137">
        <v>-3.9648767308341775</v>
      </c>
    </row>
    <row r="58" spans="1:11" ht="31.5" customHeight="1" x14ac:dyDescent="0.2">
      <c r="A58" s="138" t="s">
        <v>111</v>
      </c>
      <c r="B58" s="136">
        <v>11642</v>
      </c>
      <c r="C58" s="136">
        <v>182</v>
      </c>
      <c r="D58" s="137">
        <v>1.588132635253054</v>
      </c>
      <c r="E58" s="136">
        <v>-385</v>
      </c>
      <c r="F58" s="137">
        <v>-3.2011307890579528</v>
      </c>
      <c r="G58" s="136">
        <v>8561</v>
      </c>
      <c r="H58" s="136">
        <v>73</v>
      </c>
      <c r="I58" s="137">
        <v>0.86003770028275217</v>
      </c>
      <c r="J58" s="136">
        <v>-359</v>
      </c>
      <c r="K58" s="137">
        <v>-4.0246636771300448</v>
      </c>
    </row>
    <row r="59" spans="1:11" ht="22.5" customHeight="1" x14ac:dyDescent="0.2">
      <c r="A59" s="142" t="s">
        <v>112</v>
      </c>
      <c r="B59" s="143">
        <v>1797</v>
      </c>
      <c r="C59" s="143">
        <v>23</v>
      </c>
      <c r="D59" s="144">
        <v>1.2965050732807215</v>
      </c>
      <c r="E59" s="143">
        <v>-108</v>
      </c>
      <c r="F59" s="144">
        <v>-5.6692913385826769</v>
      </c>
      <c r="G59" s="143">
        <v>1311</v>
      </c>
      <c r="H59" s="143">
        <v>4</v>
      </c>
      <c r="I59" s="144">
        <v>0.30604437643458299</v>
      </c>
      <c r="J59" s="143">
        <v>-87</v>
      </c>
      <c r="K59" s="137">
        <v>-6.2231759656652361</v>
      </c>
    </row>
    <row r="60" spans="1:11" ht="15.75" customHeight="1" x14ac:dyDescent="0.2">
      <c r="A60" s="142" t="s">
        <v>113</v>
      </c>
      <c r="B60" s="143">
        <v>10799</v>
      </c>
      <c r="C60" s="143">
        <v>11</v>
      </c>
      <c r="D60" s="144">
        <v>0.10196514645902854</v>
      </c>
      <c r="E60" s="143">
        <v>-2282</v>
      </c>
      <c r="F60" s="144">
        <v>-17.445149453405701</v>
      </c>
      <c r="G60" s="143">
        <v>7532</v>
      </c>
      <c r="H60" s="143">
        <v>-71</v>
      </c>
      <c r="I60" s="144">
        <v>-0.93384190451137705</v>
      </c>
      <c r="J60" s="145">
        <v>-536</v>
      </c>
      <c r="K60" s="137">
        <v>-6.643529995042142</v>
      </c>
    </row>
    <row r="61" spans="1:11" ht="26.25" customHeight="1" x14ac:dyDescent="0.2">
      <c r="A61" s="138" t="s">
        <v>114</v>
      </c>
      <c r="B61" s="136">
        <v>8901</v>
      </c>
      <c r="C61" s="136">
        <v>82</v>
      </c>
      <c r="D61" s="137">
        <v>0.92981063612654491</v>
      </c>
      <c r="E61" s="136">
        <v>-266</v>
      </c>
      <c r="F61" s="137">
        <v>-2.9017126649940002</v>
      </c>
      <c r="G61" s="136">
        <v>6376</v>
      </c>
      <c r="H61" s="136">
        <v>56</v>
      </c>
      <c r="I61" s="137">
        <v>0.88607594936708856</v>
      </c>
      <c r="J61" s="136">
        <v>-464</v>
      </c>
      <c r="K61" s="137">
        <v>-6.7836257309941521</v>
      </c>
    </row>
    <row r="62" spans="1:11" ht="26.25" customHeight="1" x14ac:dyDescent="0.2">
      <c r="A62" s="138" t="s">
        <v>115</v>
      </c>
      <c r="B62" s="136">
        <v>25443</v>
      </c>
      <c r="C62" s="136">
        <v>89</v>
      </c>
      <c r="D62" s="137">
        <v>0.35102942336514947</v>
      </c>
      <c r="E62" s="136">
        <v>455</v>
      </c>
      <c r="F62" s="137">
        <v>1.820874019529374</v>
      </c>
      <c r="G62" s="136">
        <v>19241</v>
      </c>
      <c r="H62" s="136">
        <v>25</v>
      </c>
      <c r="I62" s="137">
        <v>0.13009991673605328</v>
      </c>
      <c r="J62" s="136">
        <v>-646</v>
      </c>
      <c r="K62" s="137">
        <v>-3.248353195554885</v>
      </c>
    </row>
    <row r="63" spans="1:11" ht="15.75" customHeight="1" x14ac:dyDescent="0.2">
      <c r="A63" s="146" t="s">
        <v>116</v>
      </c>
      <c r="B63" s="147">
        <v>79</v>
      </c>
      <c r="C63" s="147">
        <v>-3</v>
      </c>
      <c r="D63" s="148">
        <v>-3.6585365853658538</v>
      </c>
      <c r="E63" s="147">
        <v>-7</v>
      </c>
      <c r="F63" s="148">
        <v>-8.1395348837209305</v>
      </c>
      <c r="G63" s="147">
        <v>63</v>
      </c>
      <c r="H63" s="147">
        <v>-2</v>
      </c>
      <c r="I63" s="148">
        <v>-3.0769230769230771</v>
      </c>
      <c r="J63" s="147">
        <v>-6</v>
      </c>
      <c r="K63" s="148">
        <v>-8.695652173913043</v>
      </c>
    </row>
    <row r="64" spans="1:11" ht="9.9499999999999993" customHeight="1" x14ac:dyDescent="0.2"/>
    <row r="65" spans="1:11" s="85" customFormat="1" ht="12.75" x14ac:dyDescent="0.2">
      <c r="A65" s="66" t="s">
        <v>135</v>
      </c>
      <c r="B65" s="66"/>
      <c r="C65" s="66"/>
      <c r="D65" s="66"/>
    </row>
    <row r="66" spans="1:11" s="85" customFormat="1" ht="12.75" x14ac:dyDescent="0.2">
      <c r="A66" s="66"/>
      <c r="B66" s="66"/>
      <c r="D66" s="120"/>
    </row>
    <row r="67" spans="1:11" x14ac:dyDescent="0.2">
      <c r="A67" s="149" t="s">
        <v>60</v>
      </c>
      <c r="B67" s="149"/>
      <c r="C67" s="149"/>
      <c r="D67" s="149"/>
      <c r="E67" s="149"/>
      <c r="F67" s="149"/>
      <c r="G67" s="149"/>
      <c r="H67" s="149"/>
      <c r="I67" s="149"/>
      <c r="J67" s="149"/>
      <c r="K67" s="149"/>
    </row>
  </sheetData>
  <mergeCells count="11">
    <mergeCell ref="A67:K67"/>
    <mergeCell ref="A5:F5"/>
    <mergeCell ref="A6:A8"/>
    <mergeCell ref="B6:F6"/>
    <mergeCell ref="G6:K6"/>
    <mergeCell ref="B7:B8"/>
    <mergeCell ref="C7:D7"/>
    <mergeCell ref="E7:F7"/>
    <mergeCell ref="G7:G8"/>
    <mergeCell ref="H7:I7"/>
    <mergeCell ref="J7:K7"/>
  </mergeCells>
  <hyperlinks>
    <hyperlink ref="H2" location="ÍNDICE!A1" display="VOLVER AL ÍNDICE"/>
  </hyperlinks>
  <pageMargins left="0.51181102362204722" right="0.51181102362204722" top="0.74803149606299213" bottom="0.74803149606299213" header="0.31496062992125984" footer="0.31496062992125984"/>
  <pageSetup paperSize="9" scale="95" orientation="portrait" r:id="rId1"/>
  <rowBreaks count="1" manualBreakCount="1">
    <brk id="42" max="10"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K122"/>
  <sheetViews>
    <sheetView zoomScaleNormal="100" zoomScaleSheetLayoutView="100" workbookViewId="0"/>
  </sheetViews>
  <sheetFormatPr baseColWidth="10" defaultColWidth="9.140625" defaultRowHeight="15" x14ac:dyDescent="0.2"/>
  <cols>
    <col min="1" max="1" width="35.85546875" style="27" customWidth="1"/>
    <col min="2" max="2" width="6.42578125" style="27" customWidth="1"/>
    <col min="3" max="3" width="6.28515625" style="27" customWidth="1"/>
    <col min="4" max="4" width="4.7109375" style="27" customWidth="1"/>
    <col min="5" max="5" width="7.7109375" style="27" customWidth="1"/>
    <col min="6" max="6" width="4.7109375" style="27" customWidth="1"/>
    <col min="7" max="7" width="6.85546875" style="27" customWidth="1"/>
    <col min="8" max="8" width="6.140625" style="27" customWidth="1"/>
    <col min="9" max="9" width="4.28515625" style="27" customWidth="1"/>
    <col min="10" max="10" width="6.85546875" style="27" customWidth="1"/>
    <col min="11" max="11" width="4.7109375" style="27" customWidth="1"/>
    <col min="12" max="227" width="9.140625" style="27"/>
    <col min="228" max="228" width="0.42578125" style="27" customWidth="1"/>
    <col min="229" max="229" width="12.140625" style="27" customWidth="1"/>
    <col min="230" max="230" width="9.85546875" style="27" customWidth="1"/>
    <col min="231" max="232" width="10" style="27" customWidth="1"/>
    <col min="233" max="238" width="9.28515625" style="27" customWidth="1"/>
    <col min="239" max="483" width="9.140625" style="27"/>
    <col min="484" max="484" width="0.42578125" style="27" customWidth="1"/>
    <col min="485" max="485" width="12.140625" style="27" customWidth="1"/>
    <col min="486" max="486" width="9.85546875" style="27" customWidth="1"/>
    <col min="487" max="488" width="10" style="27" customWidth="1"/>
    <col min="489" max="494" width="9.28515625" style="27" customWidth="1"/>
    <col min="495" max="739" width="9.140625" style="27"/>
    <col min="740" max="740" width="0.42578125" style="27" customWidth="1"/>
    <col min="741" max="741" width="12.140625" style="27" customWidth="1"/>
    <col min="742" max="742" width="9.85546875" style="27" customWidth="1"/>
    <col min="743" max="744" width="10" style="27" customWidth="1"/>
    <col min="745" max="750" width="9.28515625" style="27" customWidth="1"/>
    <col min="751" max="995" width="9.140625" style="27"/>
    <col min="996" max="996" width="0.42578125" style="27" customWidth="1"/>
    <col min="997" max="997" width="12.140625" style="27" customWidth="1"/>
    <col min="998" max="998" width="9.85546875" style="27" customWidth="1"/>
    <col min="999" max="1000" width="10" style="27" customWidth="1"/>
    <col min="1001" max="1006" width="9.28515625" style="27" customWidth="1"/>
    <col min="1007" max="1251" width="9.140625" style="27"/>
    <col min="1252" max="1252" width="0.42578125" style="27" customWidth="1"/>
    <col min="1253" max="1253" width="12.140625" style="27" customWidth="1"/>
    <col min="1254" max="1254" width="9.85546875" style="27" customWidth="1"/>
    <col min="1255" max="1256" width="10" style="27" customWidth="1"/>
    <col min="1257" max="1262" width="9.28515625" style="27" customWidth="1"/>
    <col min="1263" max="1507" width="9.140625" style="27"/>
    <col min="1508" max="1508" width="0.42578125" style="27" customWidth="1"/>
    <col min="1509" max="1509" width="12.140625" style="27" customWidth="1"/>
    <col min="1510" max="1510" width="9.85546875" style="27" customWidth="1"/>
    <col min="1511" max="1512" width="10" style="27" customWidth="1"/>
    <col min="1513" max="1518" width="9.28515625" style="27" customWidth="1"/>
    <col min="1519" max="1763" width="9.140625" style="27"/>
    <col min="1764" max="1764" width="0.42578125" style="27" customWidth="1"/>
    <col min="1765" max="1765" width="12.140625" style="27" customWidth="1"/>
    <col min="1766" max="1766" width="9.85546875" style="27" customWidth="1"/>
    <col min="1767" max="1768" width="10" style="27" customWidth="1"/>
    <col min="1769" max="1774" width="9.28515625" style="27" customWidth="1"/>
    <col min="1775" max="2019" width="9.140625" style="27"/>
    <col min="2020" max="2020" width="0.42578125" style="27" customWidth="1"/>
    <col min="2021" max="2021" width="12.140625" style="27" customWidth="1"/>
    <col min="2022" max="2022" width="9.85546875" style="27" customWidth="1"/>
    <col min="2023" max="2024" width="10" style="27" customWidth="1"/>
    <col min="2025" max="2030" width="9.28515625" style="27" customWidth="1"/>
    <col min="2031" max="2275" width="9.140625" style="27"/>
    <col min="2276" max="2276" width="0.42578125" style="27" customWidth="1"/>
    <col min="2277" max="2277" width="12.140625" style="27" customWidth="1"/>
    <col min="2278" max="2278" width="9.85546875" style="27" customWidth="1"/>
    <col min="2279" max="2280" width="10" style="27" customWidth="1"/>
    <col min="2281" max="2286" width="9.28515625" style="27" customWidth="1"/>
    <col min="2287" max="2531" width="9.140625" style="27"/>
    <col min="2532" max="2532" width="0.42578125" style="27" customWidth="1"/>
    <col min="2533" max="2533" width="12.140625" style="27" customWidth="1"/>
    <col min="2534" max="2534" width="9.85546875" style="27" customWidth="1"/>
    <col min="2535" max="2536" width="10" style="27" customWidth="1"/>
    <col min="2537" max="2542" width="9.28515625" style="27" customWidth="1"/>
    <col min="2543" max="2787" width="9.140625" style="27"/>
    <col min="2788" max="2788" width="0.42578125" style="27" customWidth="1"/>
    <col min="2789" max="2789" width="12.140625" style="27" customWidth="1"/>
    <col min="2790" max="2790" width="9.85546875" style="27" customWidth="1"/>
    <col min="2791" max="2792" width="10" style="27" customWidth="1"/>
    <col min="2793" max="2798" width="9.28515625" style="27" customWidth="1"/>
    <col min="2799" max="3043" width="9.140625" style="27"/>
    <col min="3044" max="3044" width="0.42578125" style="27" customWidth="1"/>
    <col min="3045" max="3045" width="12.140625" style="27" customWidth="1"/>
    <col min="3046" max="3046" width="9.85546875" style="27" customWidth="1"/>
    <col min="3047" max="3048" width="10" style="27" customWidth="1"/>
    <col min="3049" max="3054" width="9.28515625" style="27" customWidth="1"/>
    <col min="3055" max="3299" width="9.140625" style="27"/>
    <col min="3300" max="3300" width="0.42578125" style="27" customWidth="1"/>
    <col min="3301" max="3301" width="12.140625" style="27" customWidth="1"/>
    <col min="3302" max="3302" width="9.85546875" style="27" customWidth="1"/>
    <col min="3303" max="3304" width="10" style="27" customWidth="1"/>
    <col min="3305" max="3310" width="9.28515625" style="27" customWidth="1"/>
    <col min="3311" max="3555" width="9.140625" style="27"/>
    <col min="3556" max="3556" width="0.42578125" style="27" customWidth="1"/>
    <col min="3557" max="3557" width="12.140625" style="27" customWidth="1"/>
    <col min="3558" max="3558" width="9.85546875" style="27" customWidth="1"/>
    <col min="3559" max="3560" width="10" style="27" customWidth="1"/>
    <col min="3561" max="3566" width="9.28515625" style="27" customWidth="1"/>
    <col min="3567" max="3811" width="9.140625" style="27"/>
    <col min="3812" max="3812" width="0.42578125" style="27" customWidth="1"/>
    <col min="3813" max="3813" width="12.140625" style="27" customWidth="1"/>
    <col min="3814" max="3814" width="9.85546875" style="27" customWidth="1"/>
    <col min="3815" max="3816" width="10" style="27" customWidth="1"/>
    <col min="3817" max="3822" width="9.28515625" style="27" customWidth="1"/>
    <col min="3823" max="4067" width="9.140625" style="27"/>
    <col min="4068" max="4068" width="0.42578125" style="27" customWidth="1"/>
    <col min="4069" max="4069" width="12.140625" style="27" customWidth="1"/>
    <col min="4070" max="4070" width="9.85546875" style="27" customWidth="1"/>
    <col min="4071" max="4072" width="10" style="27" customWidth="1"/>
    <col min="4073" max="4078" width="9.28515625" style="27" customWidth="1"/>
    <col min="4079" max="4323" width="9.140625" style="27"/>
    <col min="4324" max="4324" width="0.42578125" style="27" customWidth="1"/>
    <col min="4325" max="4325" width="12.140625" style="27" customWidth="1"/>
    <col min="4326" max="4326" width="9.85546875" style="27" customWidth="1"/>
    <col min="4327" max="4328" width="10" style="27" customWidth="1"/>
    <col min="4329" max="4334" width="9.28515625" style="27" customWidth="1"/>
    <col min="4335" max="4579" width="9.140625" style="27"/>
    <col min="4580" max="4580" width="0.42578125" style="27" customWidth="1"/>
    <col min="4581" max="4581" width="12.140625" style="27" customWidth="1"/>
    <col min="4582" max="4582" width="9.85546875" style="27" customWidth="1"/>
    <col min="4583" max="4584" width="10" style="27" customWidth="1"/>
    <col min="4585" max="4590" width="9.28515625" style="27" customWidth="1"/>
    <col min="4591" max="4835" width="9.140625" style="27"/>
    <col min="4836" max="4836" width="0.42578125" style="27" customWidth="1"/>
    <col min="4837" max="4837" width="12.140625" style="27" customWidth="1"/>
    <col min="4838" max="4838" width="9.85546875" style="27" customWidth="1"/>
    <col min="4839" max="4840" width="10" style="27" customWidth="1"/>
    <col min="4841" max="4846" width="9.28515625" style="27" customWidth="1"/>
    <col min="4847" max="5091" width="9.140625" style="27"/>
    <col min="5092" max="5092" width="0.42578125" style="27" customWidth="1"/>
    <col min="5093" max="5093" width="12.140625" style="27" customWidth="1"/>
    <col min="5094" max="5094" width="9.85546875" style="27" customWidth="1"/>
    <col min="5095" max="5096" width="10" style="27" customWidth="1"/>
    <col min="5097" max="5102" width="9.28515625" style="27" customWidth="1"/>
    <col min="5103" max="5347" width="9.140625" style="27"/>
    <col min="5348" max="5348" width="0.42578125" style="27" customWidth="1"/>
    <col min="5349" max="5349" width="12.140625" style="27" customWidth="1"/>
    <col min="5350" max="5350" width="9.85546875" style="27" customWidth="1"/>
    <col min="5351" max="5352" width="10" style="27" customWidth="1"/>
    <col min="5353" max="5358" width="9.28515625" style="27" customWidth="1"/>
    <col min="5359" max="5603" width="9.140625" style="27"/>
    <col min="5604" max="5604" width="0.42578125" style="27" customWidth="1"/>
    <col min="5605" max="5605" width="12.140625" style="27" customWidth="1"/>
    <col min="5606" max="5606" width="9.85546875" style="27" customWidth="1"/>
    <col min="5607" max="5608" width="10" style="27" customWidth="1"/>
    <col min="5609" max="5614" width="9.28515625" style="27" customWidth="1"/>
    <col min="5615" max="5859" width="9.140625" style="27"/>
    <col min="5860" max="5860" width="0.42578125" style="27" customWidth="1"/>
    <col min="5861" max="5861" width="12.140625" style="27" customWidth="1"/>
    <col min="5862" max="5862" width="9.85546875" style="27" customWidth="1"/>
    <col min="5863" max="5864" width="10" style="27" customWidth="1"/>
    <col min="5865" max="5870" width="9.28515625" style="27" customWidth="1"/>
    <col min="5871" max="6115" width="9.140625" style="27"/>
    <col min="6116" max="6116" width="0.42578125" style="27" customWidth="1"/>
    <col min="6117" max="6117" width="12.140625" style="27" customWidth="1"/>
    <col min="6118" max="6118" width="9.85546875" style="27" customWidth="1"/>
    <col min="6119" max="6120" width="10" style="27" customWidth="1"/>
    <col min="6121" max="6126" width="9.28515625" style="27" customWidth="1"/>
    <col min="6127" max="6371" width="9.140625" style="27"/>
    <col min="6372" max="6372" width="0.42578125" style="27" customWidth="1"/>
    <col min="6373" max="6373" width="12.140625" style="27" customWidth="1"/>
    <col min="6374" max="6374" width="9.85546875" style="27" customWidth="1"/>
    <col min="6375" max="6376" width="10" style="27" customWidth="1"/>
    <col min="6377" max="6382" width="9.28515625" style="27" customWidth="1"/>
    <col min="6383" max="6627" width="9.140625" style="27"/>
    <col min="6628" max="6628" width="0.42578125" style="27" customWidth="1"/>
    <col min="6629" max="6629" width="12.140625" style="27" customWidth="1"/>
    <col min="6630" max="6630" width="9.85546875" style="27" customWidth="1"/>
    <col min="6631" max="6632" width="10" style="27" customWidth="1"/>
    <col min="6633" max="6638" width="9.28515625" style="27" customWidth="1"/>
    <col min="6639" max="6883" width="9.140625" style="27"/>
    <col min="6884" max="6884" width="0.42578125" style="27" customWidth="1"/>
    <col min="6885" max="6885" width="12.140625" style="27" customWidth="1"/>
    <col min="6886" max="6886" width="9.85546875" style="27" customWidth="1"/>
    <col min="6887" max="6888" width="10" style="27" customWidth="1"/>
    <col min="6889" max="6894" width="9.28515625" style="27" customWidth="1"/>
    <col min="6895" max="7139" width="9.140625" style="27"/>
    <col min="7140" max="7140" width="0.42578125" style="27" customWidth="1"/>
    <col min="7141" max="7141" width="12.140625" style="27" customWidth="1"/>
    <col min="7142" max="7142" width="9.85546875" style="27" customWidth="1"/>
    <col min="7143" max="7144" width="10" style="27" customWidth="1"/>
    <col min="7145" max="7150" width="9.28515625" style="27" customWidth="1"/>
    <col min="7151" max="7395" width="9.140625" style="27"/>
    <col min="7396" max="7396" width="0.42578125" style="27" customWidth="1"/>
    <col min="7397" max="7397" width="12.140625" style="27" customWidth="1"/>
    <col min="7398" max="7398" width="9.85546875" style="27" customWidth="1"/>
    <col min="7399" max="7400" width="10" style="27" customWidth="1"/>
    <col min="7401" max="7406" width="9.28515625" style="27" customWidth="1"/>
    <col min="7407" max="7651" width="9.140625" style="27"/>
    <col min="7652" max="7652" width="0.42578125" style="27" customWidth="1"/>
    <col min="7653" max="7653" width="12.140625" style="27" customWidth="1"/>
    <col min="7654" max="7654" width="9.85546875" style="27" customWidth="1"/>
    <col min="7655" max="7656" width="10" style="27" customWidth="1"/>
    <col min="7657" max="7662" width="9.28515625" style="27" customWidth="1"/>
    <col min="7663" max="7907" width="9.140625" style="27"/>
    <col min="7908" max="7908" width="0.42578125" style="27" customWidth="1"/>
    <col min="7909" max="7909" width="12.140625" style="27" customWidth="1"/>
    <col min="7910" max="7910" width="9.85546875" style="27" customWidth="1"/>
    <col min="7911" max="7912" width="10" style="27" customWidth="1"/>
    <col min="7913" max="7918" width="9.28515625" style="27" customWidth="1"/>
    <col min="7919" max="8163" width="9.140625" style="27"/>
    <col min="8164" max="8164" width="0.42578125" style="27" customWidth="1"/>
    <col min="8165" max="8165" width="12.140625" style="27" customWidth="1"/>
    <col min="8166" max="8166" width="9.85546875" style="27" customWidth="1"/>
    <col min="8167" max="8168" width="10" style="27" customWidth="1"/>
    <col min="8169" max="8174" width="9.28515625" style="27" customWidth="1"/>
    <col min="8175" max="8419" width="9.140625" style="27"/>
    <col min="8420" max="8420" width="0.42578125" style="27" customWidth="1"/>
    <col min="8421" max="8421" width="12.140625" style="27" customWidth="1"/>
    <col min="8422" max="8422" width="9.85546875" style="27" customWidth="1"/>
    <col min="8423" max="8424" width="10" style="27" customWidth="1"/>
    <col min="8425" max="8430" width="9.28515625" style="27" customWidth="1"/>
    <col min="8431" max="8675" width="9.140625" style="27"/>
    <col min="8676" max="8676" width="0.42578125" style="27" customWidth="1"/>
    <col min="8677" max="8677" width="12.140625" style="27" customWidth="1"/>
    <col min="8678" max="8678" width="9.85546875" style="27" customWidth="1"/>
    <col min="8679" max="8680" width="10" style="27" customWidth="1"/>
    <col min="8681" max="8686" width="9.28515625" style="27" customWidth="1"/>
    <col min="8687" max="8931" width="9.140625" style="27"/>
    <col min="8932" max="8932" width="0.42578125" style="27" customWidth="1"/>
    <col min="8933" max="8933" width="12.140625" style="27" customWidth="1"/>
    <col min="8934" max="8934" width="9.85546875" style="27" customWidth="1"/>
    <col min="8935" max="8936" width="10" style="27" customWidth="1"/>
    <col min="8937" max="8942" width="9.28515625" style="27" customWidth="1"/>
    <col min="8943" max="9187" width="9.140625" style="27"/>
    <col min="9188" max="9188" width="0.42578125" style="27" customWidth="1"/>
    <col min="9189" max="9189" width="12.140625" style="27" customWidth="1"/>
    <col min="9190" max="9190" width="9.85546875" style="27" customWidth="1"/>
    <col min="9191" max="9192" width="10" style="27" customWidth="1"/>
    <col min="9193" max="9198" width="9.28515625" style="27" customWidth="1"/>
    <col min="9199" max="9443" width="9.140625" style="27"/>
    <col min="9444" max="9444" width="0.42578125" style="27" customWidth="1"/>
    <col min="9445" max="9445" width="12.140625" style="27" customWidth="1"/>
    <col min="9446" max="9446" width="9.85546875" style="27" customWidth="1"/>
    <col min="9447" max="9448" width="10" style="27" customWidth="1"/>
    <col min="9449" max="9454" width="9.28515625" style="27" customWidth="1"/>
    <col min="9455" max="9699" width="9.140625" style="27"/>
    <col min="9700" max="9700" width="0.42578125" style="27" customWidth="1"/>
    <col min="9701" max="9701" width="12.140625" style="27" customWidth="1"/>
    <col min="9702" max="9702" width="9.85546875" style="27" customWidth="1"/>
    <col min="9703" max="9704" width="10" style="27" customWidth="1"/>
    <col min="9705" max="9710" width="9.28515625" style="27" customWidth="1"/>
    <col min="9711" max="9955" width="9.140625" style="27"/>
    <col min="9956" max="9956" width="0.42578125" style="27" customWidth="1"/>
    <col min="9957" max="9957" width="12.140625" style="27" customWidth="1"/>
    <col min="9958" max="9958" width="9.85546875" style="27" customWidth="1"/>
    <col min="9959" max="9960" width="10" style="27" customWidth="1"/>
    <col min="9961" max="9966" width="9.28515625" style="27" customWidth="1"/>
    <col min="9967" max="10211" width="9.140625" style="27"/>
    <col min="10212" max="10212" width="0.42578125" style="27" customWidth="1"/>
    <col min="10213" max="10213" width="12.140625" style="27" customWidth="1"/>
    <col min="10214" max="10214" width="9.85546875" style="27" customWidth="1"/>
    <col min="10215" max="10216" width="10" style="27" customWidth="1"/>
    <col min="10217" max="10222" width="9.28515625" style="27" customWidth="1"/>
    <col min="10223" max="10467" width="9.140625" style="27"/>
    <col min="10468" max="10468" width="0.42578125" style="27" customWidth="1"/>
    <col min="10469" max="10469" width="12.140625" style="27" customWidth="1"/>
    <col min="10470" max="10470" width="9.85546875" style="27" customWidth="1"/>
    <col min="10471" max="10472" width="10" style="27" customWidth="1"/>
    <col min="10473" max="10478" width="9.28515625" style="27" customWidth="1"/>
    <col min="10479" max="10723" width="9.140625" style="27"/>
    <col min="10724" max="10724" width="0.42578125" style="27" customWidth="1"/>
    <col min="10725" max="10725" width="12.140625" style="27" customWidth="1"/>
    <col min="10726" max="10726" width="9.85546875" style="27" customWidth="1"/>
    <col min="10727" max="10728" width="10" style="27" customWidth="1"/>
    <col min="10729" max="10734" width="9.28515625" style="27" customWidth="1"/>
    <col min="10735" max="10979" width="9.140625" style="27"/>
    <col min="10980" max="10980" width="0.42578125" style="27" customWidth="1"/>
    <col min="10981" max="10981" width="12.140625" style="27" customWidth="1"/>
    <col min="10982" max="10982" width="9.85546875" style="27" customWidth="1"/>
    <col min="10983" max="10984" width="10" style="27" customWidth="1"/>
    <col min="10985" max="10990" width="9.28515625" style="27" customWidth="1"/>
    <col min="10991" max="11235" width="9.140625" style="27"/>
    <col min="11236" max="11236" width="0.42578125" style="27" customWidth="1"/>
    <col min="11237" max="11237" width="12.140625" style="27" customWidth="1"/>
    <col min="11238" max="11238" width="9.85546875" style="27" customWidth="1"/>
    <col min="11239" max="11240" width="10" style="27" customWidth="1"/>
    <col min="11241" max="11246" width="9.28515625" style="27" customWidth="1"/>
    <col min="11247" max="11491" width="9.140625" style="27"/>
    <col min="11492" max="11492" width="0.42578125" style="27" customWidth="1"/>
    <col min="11493" max="11493" width="12.140625" style="27" customWidth="1"/>
    <col min="11494" max="11494" width="9.85546875" style="27" customWidth="1"/>
    <col min="11495" max="11496" width="10" style="27" customWidth="1"/>
    <col min="11497" max="11502" width="9.28515625" style="27" customWidth="1"/>
    <col min="11503" max="11747" width="9.140625" style="27"/>
    <col min="11748" max="11748" width="0.42578125" style="27" customWidth="1"/>
    <col min="11749" max="11749" width="12.140625" style="27" customWidth="1"/>
    <col min="11750" max="11750" width="9.85546875" style="27" customWidth="1"/>
    <col min="11751" max="11752" width="10" style="27" customWidth="1"/>
    <col min="11753" max="11758" width="9.28515625" style="27" customWidth="1"/>
    <col min="11759" max="12003" width="9.140625" style="27"/>
    <col min="12004" max="12004" width="0.42578125" style="27" customWidth="1"/>
    <col min="12005" max="12005" width="12.140625" style="27" customWidth="1"/>
    <col min="12006" max="12006" width="9.85546875" style="27" customWidth="1"/>
    <col min="12007" max="12008" width="10" style="27" customWidth="1"/>
    <col min="12009" max="12014" width="9.28515625" style="27" customWidth="1"/>
    <col min="12015" max="12259" width="9.140625" style="27"/>
    <col min="12260" max="12260" width="0.42578125" style="27" customWidth="1"/>
    <col min="12261" max="12261" width="12.140625" style="27" customWidth="1"/>
    <col min="12262" max="12262" width="9.85546875" style="27" customWidth="1"/>
    <col min="12263" max="12264" width="10" style="27" customWidth="1"/>
    <col min="12265" max="12270" width="9.28515625" style="27" customWidth="1"/>
    <col min="12271" max="12515" width="9.140625" style="27"/>
    <col min="12516" max="12516" width="0.42578125" style="27" customWidth="1"/>
    <col min="12517" max="12517" width="12.140625" style="27" customWidth="1"/>
    <col min="12518" max="12518" width="9.85546875" style="27" customWidth="1"/>
    <col min="12519" max="12520" width="10" style="27" customWidth="1"/>
    <col min="12521" max="12526" width="9.28515625" style="27" customWidth="1"/>
    <col min="12527" max="12771" width="9.140625" style="27"/>
    <col min="12772" max="12772" width="0.42578125" style="27" customWidth="1"/>
    <col min="12773" max="12773" width="12.140625" style="27" customWidth="1"/>
    <col min="12774" max="12774" width="9.85546875" style="27" customWidth="1"/>
    <col min="12775" max="12776" width="10" style="27" customWidth="1"/>
    <col min="12777" max="12782" width="9.28515625" style="27" customWidth="1"/>
    <col min="12783" max="13027" width="9.140625" style="27"/>
    <col min="13028" max="13028" width="0.42578125" style="27" customWidth="1"/>
    <col min="13029" max="13029" width="12.140625" style="27" customWidth="1"/>
    <col min="13030" max="13030" width="9.85546875" style="27" customWidth="1"/>
    <col min="13031" max="13032" width="10" style="27" customWidth="1"/>
    <col min="13033" max="13038" width="9.28515625" style="27" customWidth="1"/>
    <col min="13039" max="13283" width="9.140625" style="27"/>
    <col min="13284" max="13284" width="0.42578125" style="27" customWidth="1"/>
    <col min="13285" max="13285" width="12.140625" style="27" customWidth="1"/>
    <col min="13286" max="13286" width="9.85546875" style="27" customWidth="1"/>
    <col min="13287" max="13288" width="10" style="27" customWidth="1"/>
    <col min="13289" max="13294" width="9.28515625" style="27" customWidth="1"/>
    <col min="13295" max="13539" width="9.140625" style="27"/>
    <col min="13540" max="13540" width="0.42578125" style="27" customWidth="1"/>
    <col min="13541" max="13541" width="12.140625" style="27" customWidth="1"/>
    <col min="13542" max="13542" width="9.85546875" style="27" customWidth="1"/>
    <col min="13543" max="13544" width="10" style="27" customWidth="1"/>
    <col min="13545" max="13550" width="9.28515625" style="27" customWidth="1"/>
    <col min="13551" max="13795" width="9.140625" style="27"/>
    <col min="13796" max="13796" width="0.42578125" style="27" customWidth="1"/>
    <col min="13797" max="13797" width="12.140625" style="27" customWidth="1"/>
    <col min="13798" max="13798" width="9.85546875" style="27" customWidth="1"/>
    <col min="13799" max="13800" width="10" style="27" customWidth="1"/>
    <col min="13801" max="13806" width="9.28515625" style="27" customWidth="1"/>
    <col min="13807" max="14051" width="9.140625" style="27"/>
    <col min="14052" max="14052" width="0.42578125" style="27" customWidth="1"/>
    <col min="14053" max="14053" width="12.140625" style="27" customWidth="1"/>
    <col min="14054" max="14054" width="9.85546875" style="27" customWidth="1"/>
    <col min="14055" max="14056" width="10" style="27" customWidth="1"/>
    <col min="14057" max="14062" width="9.28515625" style="27" customWidth="1"/>
    <col min="14063" max="14307" width="9.140625" style="27"/>
    <col min="14308" max="14308" width="0.42578125" style="27" customWidth="1"/>
    <col min="14309" max="14309" width="12.140625" style="27" customWidth="1"/>
    <col min="14310" max="14310" width="9.85546875" style="27" customWidth="1"/>
    <col min="14311" max="14312" width="10" style="27" customWidth="1"/>
    <col min="14313" max="14318" width="9.28515625" style="27" customWidth="1"/>
    <col min="14319" max="14563" width="9.140625" style="27"/>
    <col min="14564" max="14564" width="0.42578125" style="27" customWidth="1"/>
    <col min="14565" max="14565" width="12.140625" style="27" customWidth="1"/>
    <col min="14566" max="14566" width="9.85546875" style="27" customWidth="1"/>
    <col min="14567" max="14568" width="10" style="27" customWidth="1"/>
    <col min="14569" max="14574" width="9.28515625" style="27" customWidth="1"/>
    <col min="14575" max="14819" width="9.140625" style="27"/>
    <col min="14820" max="14820" width="0.42578125" style="27" customWidth="1"/>
    <col min="14821" max="14821" width="12.140625" style="27" customWidth="1"/>
    <col min="14822" max="14822" width="9.85546875" style="27" customWidth="1"/>
    <col min="14823" max="14824" width="10" style="27" customWidth="1"/>
    <col min="14825" max="14830" width="9.28515625" style="27" customWidth="1"/>
    <col min="14831" max="15075" width="9.140625" style="27"/>
    <col min="15076" max="15076" width="0.42578125" style="27" customWidth="1"/>
    <col min="15077" max="15077" width="12.140625" style="27" customWidth="1"/>
    <col min="15078" max="15078" width="9.85546875" style="27" customWidth="1"/>
    <col min="15079" max="15080" width="10" style="27" customWidth="1"/>
    <col min="15081" max="15086" width="9.28515625" style="27" customWidth="1"/>
    <col min="15087" max="15331" width="9.140625" style="27"/>
    <col min="15332" max="15332" width="0.42578125" style="27" customWidth="1"/>
    <col min="15333" max="15333" width="12.140625" style="27" customWidth="1"/>
    <col min="15334" max="15334" width="9.85546875" style="27" customWidth="1"/>
    <col min="15335" max="15336" width="10" style="27" customWidth="1"/>
    <col min="15337" max="15342" width="9.28515625" style="27" customWidth="1"/>
    <col min="15343" max="15587" width="9.140625" style="27"/>
    <col min="15588" max="15588" width="0.42578125" style="27" customWidth="1"/>
    <col min="15589" max="15589" width="12.140625" style="27" customWidth="1"/>
    <col min="15590" max="15590" width="9.85546875" style="27" customWidth="1"/>
    <col min="15591" max="15592" width="10" style="27" customWidth="1"/>
    <col min="15593" max="15598" width="9.28515625" style="27" customWidth="1"/>
    <col min="15599" max="15843" width="9.140625" style="27"/>
    <col min="15844" max="15844" width="0.42578125" style="27" customWidth="1"/>
    <col min="15845" max="15845" width="12.140625" style="27" customWidth="1"/>
    <col min="15846" max="15846" width="9.85546875" style="27" customWidth="1"/>
    <col min="15847" max="15848" width="10" style="27" customWidth="1"/>
    <col min="15849" max="15854" width="9.28515625" style="27" customWidth="1"/>
    <col min="15855" max="16099" width="9.140625" style="27"/>
    <col min="16100" max="16100" width="0.42578125" style="27" customWidth="1"/>
    <col min="16101" max="16101" width="12.140625" style="27" customWidth="1"/>
    <col min="16102" max="16102" width="9.85546875" style="27" customWidth="1"/>
    <col min="16103" max="16104" width="10" style="27" customWidth="1"/>
    <col min="16105" max="16110" width="9.28515625" style="27" customWidth="1"/>
    <col min="16111" max="16384" width="9.140625" style="27"/>
  </cols>
  <sheetData>
    <row r="1" spans="1:11" x14ac:dyDescent="0.2">
      <c r="H1" s="28"/>
    </row>
    <row r="2" spans="1:11" ht="18" customHeight="1" x14ac:dyDescent="0.25">
      <c r="H2" s="29" t="s">
        <v>61</v>
      </c>
      <c r="I2" s="121"/>
    </row>
    <row r="3" spans="1:11" ht="18.75" customHeight="1" x14ac:dyDescent="0.2"/>
    <row r="4" spans="1:11" ht="21" customHeight="1" x14ac:dyDescent="0.25">
      <c r="H4" s="30"/>
      <c r="K4" s="2" t="s">
        <v>651</v>
      </c>
    </row>
    <row r="5" spans="1:11" s="32" customFormat="1" ht="49.5" customHeight="1" x14ac:dyDescent="0.25">
      <c r="A5" s="104" t="s">
        <v>272</v>
      </c>
      <c r="B5" s="104"/>
      <c r="C5" s="104"/>
      <c r="D5" s="104"/>
      <c r="E5" s="104"/>
      <c r="F5" s="104"/>
      <c r="G5" s="27"/>
      <c r="H5" s="27"/>
      <c r="I5" s="27"/>
      <c r="J5" s="27"/>
      <c r="K5" s="27"/>
    </row>
    <row r="6" spans="1:11" s="32" customFormat="1" ht="16.5" customHeight="1" x14ac:dyDescent="0.2">
      <c r="A6" s="105"/>
      <c r="B6" s="34" t="s">
        <v>149</v>
      </c>
      <c r="C6" s="35"/>
      <c r="D6" s="35"/>
      <c r="E6" s="35"/>
      <c r="F6" s="36"/>
      <c r="G6" s="34" t="s">
        <v>150</v>
      </c>
      <c r="H6" s="35"/>
      <c r="I6" s="35"/>
      <c r="J6" s="35"/>
      <c r="K6" s="36"/>
    </row>
    <row r="7" spans="1:11" s="32" customFormat="1" ht="25.5" customHeight="1" x14ac:dyDescent="0.2">
      <c r="A7" s="105"/>
      <c r="B7" s="38" t="s">
        <v>65</v>
      </c>
      <c r="C7" s="39" t="s">
        <v>66</v>
      </c>
      <c r="D7" s="39"/>
      <c r="E7" s="39" t="s">
        <v>137</v>
      </c>
      <c r="F7" s="39"/>
      <c r="G7" s="38" t="s">
        <v>65</v>
      </c>
      <c r="H7" s="39" t="s">
        <v>66</v>
      </c>
      <c r="I7" s="39"/>
      <c r="J7" s="39" t="s">
        <v>137</v>
      </c>
      <c r="K7" s="39"/>
    </row>
    <row r="8" spans="1:11" s="32" customFormat="1" ht="15" customHeight="1" x14ac:dyDescent="0.2">
      <c r="A8" s="106"/>
      <c r="B8" s="38"/>
      <c r="C8" s="40" t="s">
        <v>68</v>
      </c>
      <c r="D8" s="41" t="s">
        <v>69</v>
      </c>
      <c r="E8" s="40" t="s">
        <v>68</v>
      </c>
      <c r="F8" s="41" t="s">
        <v>69</v>
      </c>
      <c r="G8" s="38"/>
      <c r="H8" s="40" t="s">
        <v>68</v>
      </c>
      <c r="I8" s="41" t="s">
        <v>69</v>
      </c>
      <c r="J8" s="40" t="s">
        <v>68</v>
      </c>
      <c r="K8" s="41" t="s">
        <v>69</v>
      </c>
    </row>
    <row r="9" spans="1:11" s="32" customFormat="1" ht="3" customHeight="1" x14ac:dyDescent="0.2">
      <c r="A9" s="42"/>
      <c r="B9" s="42"/>
      <c r="C9" s="42"/>
      <c r="D9" s="42"/>
      <c r="G9" s="42"/>
      <c r="H9" s="42"/>
      <c r="I9" s="42"/>
    </row>
    <row r="10" spans="1:11" s="32" customFormat="1" ht="14.25" customHeight="1" x14ac:dyDescent="0.2">
      <c r="A10" s="132" t="s">
        <v>70</v>
      </c>
      <c r="B10" s="133">
        <v>426382</v>
      </c>
      <c r="C10" s="133">
        <v>1836</v>
      </c>
      <c r="D10" s="134">
        <v>0.43246197114093643</v>
      </c>
      <c r="E10" s="133">
        <v>-1379</v>
      </c>
      <c r="F10" s="134">
        <v>-0.3223762802125486</v>
      </c>
      <c r="G10" s="133">
        <v>306677</v>
      </c>
      <c r="H10" s="133">
        <v>701</v>
      </c>
      <c r="I10" s="134">
        <v>0.2291029361780009</v>
      </c>
      <c r="J10" s="133">
        <v>-8305</v>
      </c>
      <c r="K10" s="134">
        <v>-2.6366586027138057</v>
      </c>
    </row>
    <row r="11" spans="1:11" s="32" customFormat="1" ht="14.25" customHeight="1" x14ac:dyDescent="0.2">
      <c r="A11" s="132" t="s">
        <v>273</v>
      </c>
      <c r="B11" s="133">
        <v>30968</v>
      </c>
      <c r="C11" s="133">
        <v>-192</v>
      </c>
      <c r="D11" s="134">
        <v>-0.6161745827984596</v>
      </c>
      <c r="E11" s="133">
        <v>350</v>
      </c>
      <c r="F11" s="134">
        <v>1.1431184270690444</v>
      </c>
      <c r="G11" s="133">
        <v>22213</v>
      </c>
      <c r="H11" s="133">
        <v>144</v>
      </c>
      <c r="I11" s="134">
        <v>0.65249898047034305</v>
      </c>
      <c r="J11" s="133">
        <v>-949</v>
      </c>
      <c r="K11" s="134">
        <v>-4.097228218633969</v>
      </c>
    </row>
    <row r="12" spans="1:11" s="32" customFormat="1" ht="14.1" customHeight="1" x14ac:dyDescent="0.2">
      <c r="A12" s="138" t="s">
        <v>100</v>
      </c>
      <c r="B12" s="136">
        <v>56</v>
      </c>
      <c r="C12" s="136">
        <v>-2</v>
      </c>
      <c r="D12" s="137">
        <v>-3.4482758620689653</v>
      </c>
      <c r="E12" s="136">
        <v>21</v>
      </c>
      <c r="F12" s="137">
        <v>60</v>
      </c>
      <c r="G12" s="136">
        <v>41</v>
      </c>
      <c r="H12" s="136">
        <v>-3</v>
      </c>
      <c r="I12" s="137">
        <v>-6.8181818181818183</v>
      </c>
      <c r="J12" s="136">
        <v>14</v>
      </c>
      <c r="K12" s="137">
        <v>51.851851851851855</v>
      </c>
    </row>
    <row r="13" spans="1:11" s="32" customFormat="1" ht="14.1" customHeight="1" x14ac:dyDescent="0.2">
      <c r="A13" s="138" t="s">
        <v>101</v>
      </c>
      <c r="B13" s="136">
        <v>551</v>
      </c>
      <c r="C13" s="136">
        <v>-16</v>
      </c>
      <c r="D13" s="137">
        <v>-2.821869488536155</v>
      </c>
      <c r="E13" s="136">
        <v>-5</v>
      </c>
      <c r="F13" s="137">
        <v>-0.89928057553956831</v>
      </c>
      <c r="G13" s="136">
        <v>325</v>
      </c>
      <c r="H13" s="136">
        <v>-5</v>
      </c>
      <c r="I13" s="137">
        <v>-1.5151515151515151</v>
      </c>
      <c r="J13" s="136">
        <v>-34</v>
      </c>
      <c r="K13" s="137">
        <v>-9.4707520891364911</v>
      </c>
    </row>
    <row r="14" spans="1:11" s="32" customFormat="1" ht="14.1" customHeight="1" x14ac:dyDescent="0.2">
      <c r="A14" s="138" t="s">
        <v>102</v>
      </c>
      <c r="B14" s="136">
        <v>1833</v>
      </c>
      <c r="C14" s="136">
        <v>-49</v>
      </c>
      <c r="D14" s="137">
        <v>-2.6036131774707756</v>
      </c>
      <c r="E14" s="136">
        <v>296</v>
      </c>
      <c r="F14" s="137">
        <v>19.258295380611582</v>
      </c>
      <c r="G14" s="136">
        <v>1262</v>
      </c>
      <c r="H14" s="136">
        <v>-14</v>
      </c>
      <c r="I14" s="137">
        <v>-1.0971786833855799</v>
      </c>
      <c r="J14" s="136">
        <v>176</v>
      </c>
      <c r="K14" s="137">
        <v>16.206261510128915</v>
      </c>
    </row>
    <row r="15" spans="1:11" s="32" customFormat="1" ht="14.1" customHeight="1" x14ac:dyDescent="0.2">
      <c r="A15" s="138" t="s">
        <v>103</v>
      </c>
      <c r="B15" s="136">
        <v>3196</v>
      </c>
      <c r="C15" s="136">
        <v>-111</v>
      </c>
      <c r="D15" s="137">
        <v>-3.356516480193529</v>
      </c>
      <c r="E15" s="136">
        <v>419</v>
      </c>
      <c r="F15" s="137">
        <v>15.088224702916817</v>
      </c>
      <c r="G15" s="136">
        <v>2154</v>
      </c>
      <c r="H15" s="136">
        <v>-41</v>
      </c>
      <c r="I15" s="137">
        <v>-1.867881548974943</v>
      </c>
      <c r="J15" s="136">
        <v>229</v>
      </c>
      <c r="K15" s="137">
        <v>11.896103896103897</v>
      </c>
    </row>
    <row r="16" spans="1:11" s="32" customFormat="1" ht="14.1" customHeight="1" x14ac:dyDescent="0.2">
      <c r="A16" s="138" t="s">
        <v>104</v>
      </c>
      <c r="B16" s="136">
        <v>1665</v>
      </c>
      <c r="C16" s="136">
        <v>-6</v>
      </c>
      <c r="D16" s="137">
        <v>-0.35906642728904847</v>
      </c>
      <c r="E16" s="136">
        <v>103</v>
      </c>
      <c r="F16" s="137">
        <v>6.5941101152368757</v>
      </c>
      <c r="G16" s="136">
        <v>1158</v>
      </c>
      <c r="H16" s="136">
        <v>12</v>
      </c>
      <c r="I16" s="137">
        <v>1.0471204188481675</v>
      </c>
      <c r="J16" s="136">
        <v>9</v>
      </c>
      <c r="K16" s="137">
        <v>0.78328981723237601</v>
      </c>
    </row>
    <row r="17" spans="1:11" s="32" customFormat="1" ht="14.1" customHeight="1" x14ac:dyDescent="0.2">
      <c r="A17" s="138" t="s">
        <v>105</v>
      </c>
      <c r="B17" s="136">
        <v>1124</v>
      </c>
      <c r="C17" s="136">
        <v>38</v>
      </c>
      <c r="D17" s="137">
        <v>3.4990791896869244</v>
      </c>
      <c r="E17" s="136">
        <v>-67</v>
      </c>
      <c r="F17" s="137">
        <v>-5.6255247691015953</v>
      </c>
      <c r="G17" s="136">
        <v>758</v>
      </c>
      <c r="H17" s="136">
        <v>33</v>
      </c>
      <c r="I17" s="137">
        <v>4.5517241379310347</v>
      </c>
      <c r="J17" s="136">
        <v>-37</v>
      </c>
      <c r="K17" s="137">
        <v>-4.6540880503144653</v>
      </c>
    </row>
    <row r="18" spans="1:11" s="32" customFormat="1" ht="14.1" customHeight="1" x14ac:dyDescent="0.2">
      <c r="A18" s="138" t="s">
        <v>106</v>
      </c>
      <c r="B18" s="136">
        <v>8448</v>
      </c>
      <c r="C18" s="136">
        <v>-46</v>
      </c>
      <c r="D18" s="137">
        <v>-0.54155874735107135</v>
      </c>
      <c r="E18" s="136">
        <v>-201</v>
      </c>
      <c r="F18" s="137">
        <v>-2.3239680887963927</v>
      </c>
      <c r="G18" s="136">
        <v>5989</v>
      </c>
      <c r="H18" s="136">
        <v>57</v>
      </c>
      <c r="I18" s="137">
        <v>0.96089008766014838</v>
      </c>
      <c r="J18" s="136">
        <v>-500</v>
      </c>
      <c r="K18" s="137">
        <v>-7.7053475111727536</v>
      </c>
    </row>
    <row r="19" spans="1:11" s="32" customFormat="1" ht="18.75" customHeight="1" x14ac:dyDescent="0.2">
      <c r="A19" s="138" t="s">
        <v>107</v>
      </c>
      <c r="B19" s="136">
        <v>2839</v>
      </c>
      <c r="C19" s="136">
        <v>-19</v>
      </c>
      <c r="D19" s="137">
        <v>-0.66480055983205033</v>
      </c>
      <c r="E19" s="136">
        <v>-33</v>
      </c>
      <c r="F19" s="137">
        <v>-1.149025069637883</v>
      </c>
      <c r="G19" s="136">
        <v>2166</v>
      </c>
      <c r="H19" s="136">
        <v>1</v>
      </c>
      <c r="I19" s="137">
        <v>4.6189376443418015E-2</v>
      </c>
      <c r="J19" s="136">
        <v>-140</v>
      </c>
      <c r="K19" s="137">
        <v>-6.0711188204683433</v>
      </c>
    </row>
    <row r="20" spans="1:11" s="32" customFormat="1" ht="14.1" customHeight="1" x14ac:dyDescent="0.2">
      <c r="A20" s="138" t="s">
        <v>108</v>
      </c>
      <c r="B20" s="136">
        <v>590</v>
      </c>
      <c r="C20" s="136">
        <v>14</v>
      </c>
      <c r="D20" s="137">
        <v>2.4305555555555554</v>
      </c>
      <c r="E20" s="136">
        <v>4</v>
      </c>
      <c r="F20" s="137">
        <v>0.68259385665529015</v>
      </c>
      <c r="G20" s="136">
        <v>315</v>
      </c>
      <c r="H20" s="136">
        <v>24</v>
      </c>
      <c r="I20" s="137">
        <v>8.2474226804123703</v>
      </c>
      <c r="J20" s="136">
        <v>-46</v>
      </c>
      <c r="K20" s="137">
        <v>-12.742382271468143</v>
      </c>
    </row>
    <row r="21" spans="1:11" s="32" customFormat="1" ht="22.5" customHeight="1" x14ac:dyDescent="0.2">
      <c r="A21" s="142" t="s">
        <v>109</v>
      </c>
      <c r="B21" s="143">
        <v>268</v>
      </c>
      <c r="C21" s="143">
        <v>-20</v>
      </c>
      <c r="D21" s="144">
        <v>-6.9444444444444446</v>
      </c>
      <c r="E21" s="143">
        <v>-21</v>
      </c>
      <c r="F21" s="137">
        <v>-7.2664359861591699</v>
      </c>
      <c r="G21" s="136">
        <v>213</v>
      </c>
      <c r="H21" s="136">
        <v>-19</v>
      </c>
      <c r="I21" s="137">
        <v>-8.1896551724137936</v>
      </c>
      <c r="J21" s="136">
        <v>-44</v>
      </c>
      <c r="K21" s="137">
        <v>-17.120622568093385</v>
      </c>
    </row>
    <row r="22" spans="1:11" s="32" customFormat="1" ht="18.75" customHeight="1" x14ac:dyDescent="0.2">
      <c r="A22" s="142" t="s">
        <v>110</v>
      </c>
      <c r="B22" s="143">
        <v>549</v>
      </c>
      <c r="C22" s="143">
        <v>42</v>
      </c>
      <c r="D22" s="144">
        <v>8.2840236686390529</v>
      </c>
      <c r="E22" s="145">
        <v>89</v>
      </c>
      <c r="F22" s="137">
        <v>19.347826086956523</v>
      </c>
      <c r="G22" s="136">
        <v>408</v>
      </c>
      <c r="H22" s="136">
        <v>28</v>
      </c>
      <c r="I22" s="137">
        <v>7.3684210526315788</v>
      </c>
      <c r="J22" s="136">
        <v>36</v>
      </c>
      <c r="K22" s="137">
        <v>9.67741935483871</v>
      </c>
    </row>
    <row r="23" spans="1:11" s="32" customFormat="1" ht="25.5" customHeight="1" x14ac:dyDescent="0.2">
      <c r="A23" s="138" t="s">
        <v>111</v>
      </c>
      <c r="B23" s="136">
        <v>1080</v>
      </c>
      <c r="C23" s="136">
        <v>-23</v>
      </c>
      <c r="D23" s="137">
        <v>-2.0852221214868538</v>
      </c>
      <c r="E23" s="136">
        <v>22</v>
      </c>
      <c r="F23" s="137">
        <v>2.0793950850661624</v>
      </c>
      <c r="G23" s="136">
        <v>792</v>
      </c>
      <c r="H23" s="136">
        <v>-8</v>
      </c>
      <c r="I23" s="137">
        <v>-1</v>
      </c>
      <c r="J23" s="136">
        <v>-54</v>
      </c>
      <c r="K23" s="137">
        <v>-6.3829787234042552</v>
      </c>
    </row>
    <row r="24" spans="1:11" s="32" customFormat="1" ht="23.25" customHeight="1" x14ac:dyDescent="0.2">
      <c r="A24" s="138" t="s">
        <v>112</v>
      </c>
      <c r="B24" s="136">
        <v>122</v>
      </c>
      <c r="C24" s="136">
        <v>8</v>
      </c>
      <c r="D24" s="137">
        <v>7.0175438596491224</v>
      </c>
      <c r="E24" s="136">
        <v>13</v>
      </c>
      <c r="F24" s="137">
        <v>11.926605504587156</v>
      </c>
      <c r="G24" s="136">
        <v>96</v>
      </c>
      <c r="H24" s="136">
        <v>13</v>
      </c>
      <c r="I24" s="137">
        <v>15.662650602409638</v>
      </c>
      <c r="J24" s="136">
        <v>6</v>
      </c>
      <c r="K24" s="137">
        <v>6.666666666666667</v>
      </c>
    </row>
    <row r="25" spans="1:11" s="32" customFormat="1" ht="14.1" customHeight="1" x14ac:dyDescent="0.2">
      <c r="A25" s="138" t="s">
        <v>113</v>
      </c>
      <c r="B25" s="136">
        <v>369</v>
      </c>
      <c r="C25" s="136">
        <v>3</v>
      </c>
      <c r="D25" s="137">
        <v>0.81967213114754101</v>
      </c>
      <c r="E25" s="136">
        <v>-244</v>
      </c>
      <c r="F25" s="137">
        <v>-39.804241435562808</v>
      </c>
      <c r="G25" s="136">
        <v>247</v>
      </c>
      <c r="H25" s="136">
        <v>7</v>
      </c>
      <c r="I25" s="137">
        <v>2.9166666666666665</v>
      </c>
      <c r="J25" s="136">
        <v>-115</v>
      </c>
      <c r="K25" s="137">
        <v>-31.767955801104971</v>
      </c>
    </row>
    <row r="26" spans="1:11" s="32" customFormat="1" ht="21" customHeight="1" x14ac:dyDescent="0.2">
      <c r="A26" s="138" t="s">
        <v>114</v>
      </c>
      <c r="B26" s="136">
        <v>2249</v>
      </c>
      <c r="C26" s="136">
        <v>1</v>
      </c>
      <c r="D26" s="137">
        <v>4.4483985765124558E-2</v>
      </c>
      <c r="E26" s="136">
        <v>-74</v>
      </c>
      <c r="F26" s="137">
        <v>-3.1855359448988376</v>
      </c>
      <c r="G26" s="136">
        <v>1738</v>
      </c>
      <c r="H26" s="136">
        <v>18</v>
      </c>
      <c r="I26" s="137">
        <v>1.0465116279069768</v>
      </c>
      <c r="J26" s="136">
        <v>-174</v>
      </c>
      <c r="K26" s="137">
        <v>-9.1004184100418417</v>
      </c>
    </row>
    <row r="27" spans="1:11" s="32" customFormat="1" ht="20.25" customHeight="1" x14ac:dyDescent="0.2">
      <c r="A27" s="138" t="s">
        <v>115</v>
      </c>
      <c r="B27" s="136">
        <v>6014</v>
      </c>
      <c r="C27" s="136">
        <v>-8</v>
      </c>
      <c r="D27" s="137">
        <v>-0.1328462304882099</v>
      </c>
      <c r="E27" s="136">
        <v>37</v>
      </c>
      <c r="F27" s="137">
        <v>0.61903965199933075</v>
      </c>
      <c r="G27" s="136">
        <v>4539</v>
      </c>
      <c r="H27" s="136">
        <v>38</v>
      </c>
      <c r="I27" s="137">
        <v>0.84425683181515221</v>
      </c>
      <c r="J27" s="136">
        <v>-268</v>
      </c>
      <c r="K27" s="137">
        <v>-5.5752028292074058</v>
      </c>
    </row>
    <row r="28" spans="1:11" s="32" customFormat="1" ht="14.1" customHeight="1" x14ac:dyDescent="0.2">
      <c r="A28" s="138" t="s">
        <v>116</v>
      </c>
      <c r="B28" s="136">
        <v>15</v>
      </c>
      <c r="C28" s="136">
        <v>2</v>
      </c>
      <c r="D28" s="137">
        <v>15.384615384615385</v>
      </c>
      <c r="E28" s="136">
        <v>-9</v>
      </c>
      <c r="F28" s="137">
        <v>-37.5</v>
      </c>
      <c r="G28" s="136">
        <v>12</v>
      </c>
      <c r="H28" s="136">
        <v>3</v>
      </c>
      <c r="I28" s="137">
        <v>33.333333333333336</v>
      </c>
      <c r="J28" s="136">
        <v>-7</v>
      </c>
      <c r="K28" s="137">
        <v>-36.842105263157897</v>
      </c>
    </row>
    <row r="29" spans="1:11" s="32" customFormat="1" ht="14.25" customHeight="1" x14ac:dyDescent="0.2">
      <c r="A29" s="132" t="s">
        <v>274</v>
      </c>
      <c r="B29" s="133">
        <v>63154</v>
      </c>
      <c r="C29" s="133">
        <v>-299</v>
      </c>
      <c r="D29" s="134">
        <v>-0.47121491497643925</v>
      </c>
      <c r="E29" s="133">
        <v>1259</v>
      </c>
      <c r="F29" s="134">
        <v>2.0340899911139831</v>
      </c>
      <c r="G29" s="133">
        <v>45709</v>
      </c>
      <c r="H29" s="133">
        <v>73</v>
      </c>
      <c r="I29" s="134">
        <v>0.15996143395564905</v>
      </c>
      <c r="J29" s="133">
        <v>-1090</v>
      </c>
      <c r="K29" s="134">
        <v>-2.3291095963588964</v>
      </c>
    </row>
    <row r="30" spans="1:11" s="32" customFormat="1" ht="14.1" customHeight="1" x14ac:dyDescent="0.2">
      <c r="A30" s="138" t="s">
        <v>100</v>
      </c>
      <c r="B30" s="136">
        <v>232</v>
      </c>
      <c r="C30" s="136">
        <v>-8</v>
      </c>
      <c r="D30" s="137">
        <v>-3.3333333333333335</v>
      </c>
      <c r="E30" s="136">
        <v>65</v>
      </c>
      <c r="F30" s="137">
        <v>38.922155688622752</v>
      </c>
      <c r="G30" s="136">
        <v>186</v>
      </c>
      <c r="H30" s="136">
        <v>-5</v>
      </c>
      <c r="I30" s="137">
        <v>-2.6178010471204187</v>
      </c>
      <c r="J30" s="136">
        <v>55</v>
      </c>
      <c r="K30" s="137">
        <v>41.984732824427482</v>
      </c>
    </row>
    <row r="31" spans="1:11" s="32" customFormat="1" ht="14.1" customHeight="1" x14ac:dyDescent="0.2">
      <c r="A31" s="138" t="s">
        <v>101</v>
      </c>
      <c r="B31" s="136">
        <v>1934</v>
      </c>
      <c r="C31" s="136">
        <v>-61</v>
      </c>
      <c r="D31" s="137">
        <v>-3.0576441102756893</v>
      </c>
      <c r="E31" s="136">
        <v>-152</v>
      </c>
      <c r="F31" s="137">
        <v>-7.2866730584851389</v>
      </c>
      <c r="G31" s="136">
        <v>1196</v>
      </c>
      <c r="H31" s="136">
        <v>-53</v>
      </c>
      <c r="I31" s="137">
        <v>-4.2433947157726184</v>
      </c>
      <c r="J31" s="136">
        <v>-173</v>
      </c>
      <c r="K31" s="137">
        <v>-12.636961285609935</v>
      </c>
    </row>
    <row r="32" spans="1:11" s="32" customFormat="1" ht="14.1" customHeight="1" x14ac:dyDescent="0.2">
      <c r="A32" s="138" t="s">
        <v>102</v>
      </c>
      <c r="B32" s="136">
        <v>5644</v>
      </c>
      <c r="C32" s="136">
        <v>-109</v>
      </c>
      <c r="D32" s="137">
        <v>-1.8946636537458716</v>
      </c>
      <c r="E32" s="136">
        <v>829</v>
      </c>
      <c r="F32" s="137">
        <v>17.217030114226375</v>
      </c>
      <c r="G32" s="136">
        <v>4123</v>
      </c>
      <c r="H32" s="136">
        <v>-68</v>
      </c>
      <c r="I32" s="137">
        <v>-1.6225244571701265</v>
      </c>
      <c r="J32" s="136">
        <v>519</v>
      </c>
      <c r="K32" s="137">
        <v>14.400665926748058</v>
      </c>
    </row>
    <row r="33" spans="1:11" s="32" customFormat="1" ht="14.1" customHeight="1" x14ac:dyDescent="0.2">
      <c r="A33" s="138" t="s">
        <v>103</v>
      </c>
      <c r="B33" s="136">
        <v>6740</v>
      </c>
      <c r="C33" s="136">
        <v>-149</v>
      </c>
      <c r="D33" s="137">
        <v>-2.1628683408332123</v>
      </c>
      <c r="E33" s="136">
        <v>692</v>
      </c>
      <c r="F33" s="137">
        <v>11.441798941798941</v>
      </c>
      <c r="G33" s="136">
        <v>4680</v>
      </c>
      <c r="H33" s="136">
        <v>-36</v>
      </c>
      <c r="I33" s="137">
        <v>-0.76335877862595425</v>
      </c>
      <c r="J33" s="136">
        <v>371</v>
      </c>
      <c r="K33" s="137">
        <v>8.6098862845207709</v>
      </c>
    </row>
    <row r="34" spans="1:11" s="32" customFormat="1" ht="14.1" customHeight="1" x14ac:dyDescent="0.2">
      <c r="A34" s="138" t="s">
        <v>104</v>
      </c>
      <c r="B34" s="136">
        <v>3801</v>
      </c>
      <c r="C34" s="136">
        <v>78</v>
      </c>
      <c r="D34" s="137">
        <v>2.0950846091861401</v>
      </c>
      <c r="E34" s="136">
        <v>233</v>
      </c>
      <c r="F34" s="137">
        <v>6.5302690582959642</v>
      </c>
      <c r="G34" s="136">
        <v>2696</v>
      </c>
      <c r="H34" s="136">
        <v>48</v>
      </c>
      <c r="I34" s="137">
        <v>1.8126888217522659</v>
      </c>
      <c r="J34" s="136">
        <v>59</v>
      </c>
      <c r="K34" s="137">
        <v>2.2373909745923397</v>
      </c>
    </row>
    <row r="35" spans="1:11" s="32" customFormat="1" ht="14.1" customHeight="1" x14ac:dyDescent="0.2">
      <c r="A35" s="138" t="s">
        <v>105</v>
      </c>
      <c r="B35" s="136">
        <v>2423</v>
      </c>
      <c r="C35" s="136">
        <v>39</v>
      </c>
      <c r="D35" s="137">
        <v>1.6359060402684564</v>
      </c>
      <c r="E35" s="136">
        <v>-241</v>
      </c>
      <c r="F35" s="137">
        <v>-9.046546546546546</v>
      </c>
      <c r="G35" s="136">
        <v>1672</v>
      </c>
      <c r="H35" s="136">
        <v>40</v>
      </c>
      <c r="I35" s="137">
        <v>2.4509803921568629</v>
      </c>
      <c r="J35" s="136">
        <v>-92</v>
      </c>
      <c r="K35" s="137">
        <v>-5.2154195011337867</v>
      </c>
    </row>
    <row r="36" spans="1:11" s="32" customFormat="1" ht="14.1" customHeight="1" x14ac:dyDescent="0.2">
      <c r="A36" s="138" t="s">
        <v>106</v>
      </c>
      <c r="B36" s="136">
        <v>16229</v>
      </c>
      <c r="C36" s="136">
        <v>-137</v>
      </c>
      <c r="D36" s="137">
        <v>-0.83710130758890378</v>
      </c>
      <c r="E36" s="136">
        <v>105</v>
      </c>
      <c r="F36" s="137">
        <v>0.65120317539072192</v>
      </c>
      <c r="G36" s="136">
        <v>11670</v>
      </c>
      <c r="H36" s="136">
        <v>-6</v>
      </c>
      <c r="I36" s="137">
        <v>-5.1387461459403906E-2</v>
      </c>
      <c r="J36" s="136">
        <v>-672</v>
      </c>
      <c r="K36" s="137">
        <v>-5.4448225571220226</v>
      </c>
    </row>
    <row r="37" spans="1:11" s="32" customFormat="1" ht="27" customHeight="1" x14ac:dyDescent="0.2">
      <c r="A37" s="138" t="s">
        <v>107</v>
      </c>
      <c r="B37" s="136">
        <v>5413</v>
      </c>
      <c r="C37" s="136">
        <v>-11</v>
      </c>
      <c r="D37" s="137">
        <v>-0.2028023598820059</v>
      </c>
      <c r="E37" s="136">
        <v>-46</v>
      </c>
      <c r="F37" s="137">
        <v>-0.84264517310862797</v>
      </c>
      <c r="G37" s="136">
        <v>4107</v>
      </c>
      <c r="H37" s="136">
        <v>36</v>
      </c>
      <c r="I37" s="137">
        <v>0.88430361090641119</v>
      </c>
      <c r="J37" s="136">
        <v>-202</v>
      </c>
      <c r="K37" s="137">
        <v>-4.6878626131352981</v>
      </c>
    </row>
    <row r="38" spans="1:11" s="32" customFormat="1" ht="14.1" customHeight="1" x14ac:dyDescent="0.2">
      <c r="A38" s="138" t="s">
        <v>108</v>
      </c>
      <c r="B38" s="136">
        <v>949</v>
      </c>
      <c r="C38" s="136">
        <v>14</v>
      </c>
      <c r="D38" s="137">
        <v>1.4973262032085561</v>
      </c>
      <c r="E38" s="136">
        <v>-6</v>
      </c>
      <c r="F38" s="137">
        <v>-0.62827225130890052</v>
      </c>
      <c r="G38" s="136">
        <v>521</v>
      </c>
      <c r="H38" s="136">
        <v>21</v>
      </c>
      <c r="I38" s="137">
        <v>4.2</v>
      </c>
      <c r="J38" s="136">
        <v>-76</v>
      </c>
      <c r="K38" s="137">
        <v>-12.73031825795645</v>
      </c>
    </row>
    <row r="39" spans="1:11" s="32" customFormat="1" ht="27" customHeight="1" x14ac:dyDescent="0.2">
      <c r="A39" s="138" t="s">
        <v>109</v>
      </c>
      <c r="B39" s="136">
        <v>547</v>
      </c>
      <c r="C39" s="136">
        <v>-30</v>
      </c>
      <c r="D39" s="137">
        <v>-5.1993067590987865</v>
      </c>
      <c r="E39" s="136">
        <v>-55</v>
      </c>
      <c r="F39" s="137">
        <v>-9.1362126245847168</v>
      </c>
      <c r="G39" s="136">
        <v>432</v>
      </c>
      <c r="H39" s="136">
        <v>-26</v>
      </c>
      <c r="I39" s="137">
        <v>-5.6768558951965069</v>
      </c>
      <c r="J39" s="136">
        <v>-89</v>
      </c>
      <c r="K39" s="137">
        <v>-17.08253358925144</v>
      </c>
    </row>
    <row r="40" spans="1:11" s="32" customFormat="1" ht="27" customHeight="1" x14ac:dyDescent="0.2">
      <c r="A40" s="138" t="s">
        <v>110</v>
      </c>
      <c r="B40" s="136">
        <v>1087</v>
      </c>
      <c r="C40" s="136">
        <v>45</v>
      </c>
      <c r="D40" s="137">
        <v>4.3186180422264879</v>
      </c>
      <c r="E40" s="136">
        <v>159</v>
      </c>
      <c r="F40" s="137">
        <v>17.133620689655171</v>
      </c>
      <c r="G40" s="136">
        <v>808</v>
      </c>
      <c r="H40" s="136">
        <v>9</v>
      </c>
      <c r="I40" s="137">
        <v>1.1264080100125156</v>
      </c>
      <c r="J40" s="136">
        <v>53</v>
      </c>
      <c r="K40" s="137">
        <v>7.0198675496688745</v>
      </c>
    </row>
    <row r="41" spans="1:11" s="32" customFormat="1" ht="25.5" customHeight="1" x14ac:dyDescent="0.2">
      <c r="A41" s="138" t="s">
        <v>111</v>
      </c>
      <c r="B41" s="136">
        <v>2038</v>
      </c>
      <c r="C41" s="136">
        <v>-10</v>
      </c>
      <c r="D41" s="137">
        <v>-0.48828125</v>
      </c>
      <c r="E41" s="136">
        <v>-1</v>
      </c>
      <c r="F41" s="137">
        <v>-4.9043648847474253E-2</v>
      </c>
      <c r="G41" s="136">
        <v>1496</v>
      </c>
      <c r="H41" s="136">
        <v>-18</v>
      </c>
      <c r="I41" s="137">
        <v>-1.1889035667107002</v>
      </c>
      <c r="J41" s="136">
        <v>-111</v>
      </c>
      <c r="K41" s="137">
        <v>-6.907280647168637</v>
      </c>
    </row>
    <row r="42" spans="1:11" s="32" customFormat="1" ht="27" customHeight="1" x14ac:dyDescent="0.2">
      <c r="A42" s="138" t="s">
        <v>112</v>
      </c>
      <c r="B42" s="136">
        <v>238</v>
      </c>
      <c r="C42" s="136">
        <v>10</v>
      </c>
      <c r="D42" s="137">
        <v>4.3859649122807021</v>
      </c>
      <c r="E42" s="136">
        <v>35</v>
      </c>
      <c r="F42" s="137">
        <v>17.241379310344829</v>
      </c>
      <c r="G42" s="136">
        <v>187</v>
      </c>
      <c r="H42" s="136">
        <v>15</v>
      </c>
      <c r="I42" s="137">
        <v>8.720930232558139</v>
      </c>
      <c r="J42" s="136">
        <v>18</v>
      </c>
      <c r="K42" s="137">
        <v>10.650887573964496</v>
      </c>
    </row>
    <row r="43" spans="1:11" s="32" customFormat="1" ht="14.1" customHeight="1" x14ac:dyDescent="0.2">
      <c r="A43" s="138" t="s">
        <v>113</v>
      </c>
      <c r="B43" s="136">
        <v>851</v>
      </c>
      <c r="C43" s="136">
        <v>21</v>
      </c>
      <c r="D43" s="137">
        <v>2.5301204819277108</v>
      </c>
      <c r="E43" s="136">
        <v>-587</v>
      </c>
      <c r="F43" s="137">
        <v>-40.820584144645338</v>
      </c>
      <c r="G43" s="136">
        <v>593</v>
      </c>
      <c r="H43" s="136">
        <v>15</v>
      </c>
      <c r="I43" s="137">
        <v>2.5951557093425603</v>
      </c>
      <c r="J43" s="136">
        <v>-159</v>
      </c>
      <c r="K43" s="137">
        <v>-21.143617021276597</v>
      </c>
    </row>
    <row r="44" spans="1:11" s="32" customFormat="1" ht="27" customHeight="1" x14ac:dyDescent="0.2">
      <c r="A44" s="138" t="s">
        <v>114</v>
      </c>
      <c r="B44" s="136">
        <v>5023</v>
      </c>
      <c r="C44" s="136">
        <v>49</v>
      </c>
      <c r="D44" s="137">
        <v>0.98512263771612385</v>
      </c>
      <c r="E44" s="136">
        <v>38</v>
      </c>
      <c r="F44" s="137">
        <v>0.76228686058174522</v>
      </c>
      <c r="G44" s="136">
        <v>3865</v>
      </c>
      <c r="H44" s="136">
        <v>59</v>
      </c>
      <c r="I44" s="137">
        <v>1.5501839201261167</v>
      </c>
      <c r="J44" s="136">
        <v>-204</v>
      </c>
      <c r="K44" s="137">
        <v>-5.0135168346030969</v>
      </c>
    </row>
    <row r="45" spans="1:11" s="32" customFormat="1" ht="27" customHeight="1" x14ac:dyDescent="0.2">
      <c r="A45" s="138" t="s">
        <v>115</v>
      </c>
      <c r="B45" s="136">
        <v>9979</v>
      </c>
      <c r="C45" s="136">
        <v>-43</v>
      </c>
      <c r="D45" s="137">
        <v>-0.42905607663141088</v>
      </c>
      <c r="E45" s="136">
        <v>200</v>
      </c>
      <c r="F45" s="137">
        <v>2.0451988955925966</v>
      </c>
      <c r="G45" s="136">
        <v>7456</v>
      </c>
      <c r="H45" s="136">
        <v>39</v>
      </c>
      <c r="I45" s="137">
        <v>0.52581906431171632</v>
      </c>
      <c r="J45" s="136">
        <v>-379</v>
      </c>
      <c r="K45" s="137">
        <v>-4.8372686662412256</v>
      </c>
    </row>
    <row r="46" spans="1:11" ht="14.1" customHeight="1" x14ac:dyDescent="0.2">
      <c r="A46" s="138" t="s">
        <v>116</v>
      </c>
      <c r="B46" s="136">
        <v>26</v>
      </c>
      <c r="C46" s="136">
        <v>3</v>
      </c>
      <c r="D46" s="137">
        <v>13.043478260869565</v>
      </c>
      <c r="E46" s="136">
        <v>-9</v>
      </c>
      <c r="F46" s="137">
        <v>-25.714285714285715</v>
      </c>
      <c r="G46" s="136">
        <v>21</v>
      </c>
      <c r="H46" s="136">
        <v>3</v>
      </c>
      <c r="I46" s="137">
        <v>16.666666666666668</v>
      </c>
      <c r="J46" s="136">
        <v>-8</v>
      </c>
      <c r="K46" s="137">
        <v>-27.586206896551722</v>
      </c>
    </row>
    <row r="47" spans="1:11" s="32" customFormat="1" ht="14.25" customHeight="1" x14ac:dyDescent="0.2">
      <c r="A47" s="132" t="s">
        <v>275</v>
      </c>
      <c r="B47" s="133">
        <v>219532</v>
      </c>
      <c r="C47" s="133">
        <v>577</v>
      </c>
      <c r="D47" s="134">
        <v>0.26352446849809319</v>
      </c>
      <c r="E47" s="133">
        <v>-7391</v>
      </c>
      <c r="F47" s="134">
        <v>-3.2570519515430343</v>
      </c>
      <c r="G47" s="133">
        <v>162302</v>
      </c>
      <c r="H47" s="133">
        <v>-287</v>
      </c>
      <c r="I47" s="134">
        <v>-0.17651870667757352</v>
      </c>
      <c r="J47" s="133">
        <v>-7787</v>
      </c>
      <c r="K47" s="134">
        <v>-4.5781914174344021</v>
      </c>
    </row>
    <row r="48" spans="1:11" s="32" customFormat="1" ht="14.1" customHeight="1" x14ac:dyDescent="0.2">
      <c r="A48" s="138" t="s">
        <v>100</v>
      </c>
      <c r="B48" s="136">
        <v>2985</v>
      </c>
      <c r="C48" s="136">
        <v>20</v>
      </c>
      <c r="D48" s="137">
        <v>0.67453625632377745</v>
      </c>
      <c r="E48" s="136">
        <v>143</v>
      </c>
      <c r="F48" s="137">
        <v>5.0316678395496126</v>
      </c>
      <c r="G48" s="136">
        <v>2519</v>
      </c>
      <c r="H48" s="136">
        <v>-2</v>
      </c>
      <c r="I48" s="137">
        <v>-7.9333597778659268E-2</v>
      </c>
      <c r="J48" s="136">
        <v>118</v>
      </c>
      <c r="K48" s="137">
        <v>4.9146189087880048</v>
      </c>
    </row>
    <row r="49" spans="1:11" s="32" customFormat="1" ht="14.1" customHeight="1" x14ac:dyDescent="0.2">
      <c r="A49" s="138" t="s">
        <v>101</v>
      </c>
      <c r="B49" s="136">
        <v>7912</v>
      </c>
      <c r="C49" s="136">
        <v>-140</v>
      </c>
      <c r="D49" s="137">
        <v>-1.7386984600099353</v>
      </c>
      <c r="E49" s="136">
        <v>-668</v>
      </c>
      <c r="F49" s="137">
        <v>-7.7855477855477853</v>
      </c>
      <c r="G49" s="136">
        <v>5097</v>
      </c>
      <c r="H49" s="136">
        <v>-53</v>
      </c>
      <c r="I49" s="137">
        <v>-1.029126213592233</v>
      </c>
      <c r="J49" s="136">
        <v>-670</v>
      </c>
      <c r="K49" s="137">
        <v>-11.617825559216231</v>
      </c>
    </row>
    <row r="50" spans="1:11" s="32" customFormat="1" ht="14.1" customHeight="1" x14ac:dyDescent="0.2">
      <c r="A50" s="138" t="s">
        <v>102</v>
      </c>
      <c r="B50" s="136">
        <v>22806</v>
      </c>
      <c r="C50" s="136">
        <v>240</v>
      </c>
      <c r="D50" s="137">
        <v>1.0635469290082424</v>
      </c>
      <c r="E50" s="136">
        <v>864</v>
      </c>
      <c r="F50" s="137">
        <v>3.9376538146021329</v>
      </c>
      <c r="G50" s="136">
        <v>17101</v>
      </c>
      <c r="H50" s="136">
        <v>96</v>
      </c>
      <c r="I50" s="137">
        <v>0.56453984122316969</v>
      </c>
      <c r="J50" s="136">
        <v>496</v>
      </c>
      <c r="K50" s="137">
        <v>2.9870520927431499</v>
      </c>
    </row>
    <row r="51" spans="1:11" s="32" customFormat="1" ht="14.1" customHeight="1" x14ac:dyDescent="0.2">
      <c r="A51" s="138" t="s">
        <v>103</v>
      </c>
      <c r="B51" s="136">
        <v>19982</v>
      </c>
      <c r="C51" s="136">
        <v>100</v>
      </c>
      <c r="D51" s="137">
        <v>0.50296750829896386</v>
      </c>
      <c r="E51" s="136">
        <v>-555</v>
      </c>
      <c r="F51" s="137">
        <v>-2.7024394994400351</v>
      </c>
      <c r="G51" s="136">
        <v>14449</v>
      </c>
      <c r="H51" s="136">
        <v>-7</v>
      </c>
      <c r="I51" s="137">
        <v>-4.8422800221361376E-2</v>
      </c>
      <c r="J51" s="136">
        <v>-589</v>
      </c>
      <c r="K51" s="137">
        <v>-3.9167442479053065</v>
      </c>
    </row>
    <row r="52" spans="1:11" s="32" customFormat="1" ht="14.1" customHeight="1" x14ac:dyDescent="0.2">
      <c r="A52" s="142" t="s">
        <v>104</v>
      </c>
      <c r="B52" s="143">
        <v>23282</v>
      </c>
      <c r="C52" s="143">
        <v>105</v>
      </c>
      <c r="D52" s="144">
        <v>0.453035336756267</v>
      </c>
      <c r="E52" s="143">
        <v>-1439</v>
      </c>
      <c r="F52" s="144">
        <v>-5.8209619351967961</v>
      </c>
      <c r="G52" s="143">
        <v>17078</v>
      </c>
      <c r="H52" s="136">
        <v>-65</v>
      </c>
      <c r="I52" s="137">
        <v>-0.37916350697077522</v>
      </c>
      <c r="J52" s="136">
        <v>-1600</v>
      </c>
      <c r="K52" s="137">
        <v>-8.5662276474997316</v>
      </c>
    </row>
    <row r="53" spans="1:11" s="32" customFormat="1" ht="14.1" customHeight="1" x14ac:dyDescent="0.2">
      <c r="A53" s="142" t="s">
        <v>105</v>
      </c>
      <c r="B53" s="143">
        <v>10238</v>
      </c>
      <c r="C53" s="143">
        <v>119</v>
      </c>
      <c r="D53" s="144">
        <v>1.1760055341436901</v>
      </c>
      <c r="E53" s="143">
        <v>-1325</v>
      </c>
      <c r="F53" s="144">
        <v>-11.45896393669463</v>
      </c>
      <c r="G53" s="145">
        <v>7062</v>
      </c>
      <c r="H53" s="136">
        <v>24</v>
      </c>
      <c r="I53" s="137">
        <v>0.34100596760443308</v>
      </c>
      <c r="J53" s="136">
        <v>-496</v>
      </c>
      <c r="K53" s="137">
        <v>-6.5625826938343481</v>
      </c>
    </row>
    <row r="54" spans="1:11" s="32" customFormat="1" ht="14.1" customHeight="1" x14ac:dyDescent="0.2">
      <c r="A54" s="138" t="s">
        <v>106</v>
      </c>
      <c r="B54" s="136">
        <v>33660</v>
      </c>
      <c r="C54" s="136">
        <v>-133</v>
      </c>
      <c r="D54" s="137">
        <v>-0.39357263338561238</v>
      </c>
      <c r="E54" s="136">
        <v>-692</v>
      </c>
      <c r="F54" s="137">
        <v>-2.0144387517466233</v>
      </c>
      <c r="G54" s="136">
        <v>25485</v>
      </c>
      <c r="H54" s="136">
        <v>-196</v>
      </c>
      <c r="I54" s="137">
        <v>-0.76321015536778158</v>
      </c>
      <c r="J54" s="136">
        <v>-1606</v>
      </c>
      <c r="K54" s="137">
        <v>-5.9281680262817913</v>
      </c>
    </row>
    <row r="55" spans="1:11" s="32" customFormat="1" ht="21.75" customHeight="1" x14ac:dyDescent="0.2">
      <c r="A55" s="138" t="s">
        <v>107</v>
      </c>
      <c r="B55" s="136">
        <v>16485</v>
      </c>
      <c r="C55" s="136">
        <v>158</v>
      </c>
      <c r="D55" s="137">
        <v>0.96772217798738291</v>
      </c>
      <c r="E55" s="136">
        <v>581</v>
      </c>
      <c r="F55" s="137">
        <v>3.653169014084507</v>
      </c>
      <c r="G55" s="136">
        <v>11332</v>
      </c>
      <c r="H55" s="136">
        <v>73</v>
      </c>
      <c r="I55" s="137">
        <v>0.64837019273470109</v>
      </c>
      <c r="J55" s="136">
        <v>86</v>
      </c>
      <c r="K55" s="137">
        <v>0.76471634358883156</v>
      </c>
    </row>
    <row r="56" spans="1:11" s="32" customFormat="1" ht="14.1" customHeight="1" x14ac:dyDescent="0.2">
      <c r="A56" s="138" t="s">
        <v>108</v>
      </c>
      <c r="B56" s="136">
        <v>2462</v>
      </c>
      <c r="C56" s="136">
        <v>-7</v>
      </c>
      <c r="D56" s="137">
        <v>-0.28351559335763465</v>
      </c>
      <c r="E56" s="136">
        <v>-116</v>
      </c>
      <c r="F56" s="137">
        <v>-4.4996121024049653</v>
      </c>
      <c r="G56" s="136">
        <v>1721</v>
      </c>
      <c r="H56" s="136">
        <v>32</v>
      </c>
      <c r="I56" s="137">
        <v>1.8946121965660154</v>
      </c>
      <c r="J56" s="136">
        <v>-121</v>
      </c>
      <c r="K56" s="137">
        <v>-6.5689467969598265</v>
      </c>
    </row>
    <row r="57" spans="1:11" s="32" customFormat="1" ht="21.75" customHeight="1" x14ac:dyDescent="0.2">
      <c r="A57" s="138" t="s">
        <v>109</v>
      </c>
      <c r="B57" s="136">
        <v>2484</v>
      </c>
      <c r="C57" s="136">
        <v>46</v>
      </c>
      <c r="D57" s="137">
        <v>1.8867924528301887</v>
      </c>
      <c r="E57" s="136">
        <v>-25</v>
      </c>
      <c r="F57" s="137">
        <v>-0.99641291351135908</v>
      </c>
      <c r="G57" s="136">
        <v>1917</v>
      </c>
      <c r="H57" s="136">
        <v>21</v>
      </c>
      <c r="I57" s="137">
        <v>1.1075949367088607</v>
      </c>
      <c r="J57" s="136">
        <v>-113</v>
      </c>
      <c r="K57" s="137">
        <v>-5.5665024630541868</v>
      </c>
    </row>
    <row r="58" spans="1:11" s="32" customFormat="1" ht="21.75" customHeight="1" x14ac:dyDescent="0.2">
      <c r="A58" s="138" t="s">
        <v>110</v>
      </c>
      <c r="B58" s="136">
        <v>10087</v>
      </c>
      <c r="C58" s="136">
        <v>-84</v>
      </c>
      <c r="D58" s="137">
        <v>-0.82587749483826567</v>
      </c>
      <c r="E58" s="136">
        <v>-321</v>
      </c>
      <c r="F58" s="137">
        <v>-3.0841660261337434</v>
      </c>
      <c r="G58" s="136">
        <v>8271</v>
      </c>
      <c r="H58" s="136">
        <v>-66</v>
      </c>
      <c r="I58" s="137">
        <v>-0.79165167326376396</v>
      </c>
      <c r="J58" s="136">
        <v>-527</v>
      </c>
      <c r="K58" s="137">
        <v>-5.9899977267560809</v>
      </c>
    </row>
    <row r="59" spans="1:11" s="32" customFormat="1" ht="30.95" customHeight="1" x14ac:dyDescent="0.2">
      <c r="A59" s="138" t="s">
        <v>111</v>
      </c>
      <c r="B59" s="136">
        <v>7310</v>
      </c>
      <c r="C59" s="136">
        <v>115</v>
      </c>
      <c r="D59" s="137">
        <v>1.5983321751216122</v>
      </c>
      <c r="E59" s="136">
        <v>-442</v>
      </c>
      <c r="F59" s="137">
        <v>-5.7017543859649127</v>
      </c>
      <c r="G59" s="136">
        <v>5421</v>
      </c>
      <c r="H59" s="136">
        <v>36</v>
      </c>
      <c r="I59" s="137">
        <v>0.66852367688022285</v>
      </c>
      <c r="J59" s="136">
        <v>-244</v>
      </c>
      <c r="K59" s="137">
        <v>-4.3071491615180939</v>
      </c>
    </row>
    <row r="60" spans="1:11" s="32" customFormat="1" ht="21.75" customHeight="1" x14ac:dyDescent="0.2">
      <c r="A60" s="138" t="s">
        <v>112</v>
      </c>
      <c r="B60" s="136">
        <v>1646</v>
      </c>
      <c r="C60" s="136">
        <v>24</v>
      </c>
      <c r="D60" s="137">
        <v>1.4796547472256474</v>
      </c>
      <c r="E60" s="136">
        <v>-240</v>
      </c>
      <c r="F60" s="137">
        <v>-12.725344644750795</v>
      </c>
      <c r="G60" s="136">
        <v>1216</v>
      </c>
      <c r="H60" s="136">
        <v>-4</v>
      </c>
      <c r="I60" s="137">
        <v>-0.32786885245901637</v>
      </c>
      <c r="J60" s="136">
        <v>-181</v>
      </c>
      <c r="K60" s="137">
        <v>-12.956335003579099</v>
      </c>
    </row>
    <row r="61" spans="1:11" s="32" customFormat="1" ht="14.1" customHeight="1" x14ac:dyDescent="0.2">
      <c r="A61" s="138" t="s">
        <v>113</v>
      </c>
      <c r="B61" s="136">
        <v>6746</v>
      </c>
      <c r="C61" s="136">
        <v>6</v>
      </c>
      <c r="D61" s="137">
        <v>8.9020771513353122E-2</v>
      </c>
      <c r="E61" s="136">
        <v>-2690</v>
      </c>
      <c r="F61" s="137">
        <v>-28.507842306061892</v>
      </c>
      <c r="G61" s="136">
        <v>4478</v>
      </c>
      <c r="H61" s="136">
        <v>-46</v>
      </c>
      <c r="I61" s="137">
        <v>-1.0167992926613616</v>
      </c>
      <c r="J61" s="136">
        <v>-538</v>
      </c>
      <c r="K61" s="137">
        <v>-10.725677830940988</v>
      </c>
    </row>
    <row r="62" spans="1:11" s="32" customFormat="1" ht="20.25" customHeight="1" x14ac:dyDescent="0.2">
      <c r="A62" s="138" t="s">
        <v>114</v>
      </c>
      <c r="B62" s="136">
        <v>29340</v>
      </c>
      <c r="C62" s="136">
        <v>-38</v>
      </c>
      <c r="D62" s="137">
        <v>-0.12934849206889509</v>
      </c>
      <c r="E62" s="136">
        <v>-398</v>
      </c>
      <c r="F62" s="137">
        <v>-1.3383549667092609</v>
      </c>
      <c r="G62" s="136">
        <v>22220</v>
      </c>
      <c r="H62" s="136">
        <v>-58</v>
      </c>
      <c r="I62" s="137">
        <v>-0.26034653020917498</v>
      </c>
      <c r="J62" s="136">
        <v>-895</v>
      </c>
      <c r="K62" s="137">
        <v>-3.8719446247025742</v>
      </c>
    </row>
    <row r="63" spans="1:11" s="32" customFormat="1" ht="25.5" customHeight="1" x14ac:dyDescent="0.2">
      <c r="A63" s="138" t="s">
        <v>115</v>
      </c>
      <c r="B63" s="136">
        <v>22030</v>
      </c>
      <c r="C63" s="136">
        <v>51</v>
      </c>
      <c r="D63" s="137">
        <v>0.23203967423449656</v>
      </c>
      <c r="E63" s="136">
        <v>-66</v>
      </c>
      <c r="F63" s="137">
        <v>-0.29869659666908038</v>
      </c>
      <c r="G63" s="136">
        <v>16875</v>
      </c>
      <c r="H63" s="136">
        <v>-69</v>
      </c>
      <c r="I63" s="137">
        <v>-0.40722379603399433</v>
      </c>
      <c r="J63" s="136">
        <v>-906</v>
      </c>
      <c r="K63" s="137">
        <v>-5.0953264720769358</v>
      </c>
    </row>
    <row r="64" spans="1:11" ht="14.1" customHeight="1" x14ac:dyDescent="0.2">
      <c r="A64" s="138" t="s">
        <v>116</v>
      </c>
      <c r="B64" s="136">
        <v>77</v>
      </c>
      <c r="C64" s="136">
        <v>-5</v>
      </c>
      <c r="D64" s="137">
        <v>-6.0975609756097562</v>
      </c>
      <c r="E64" s="136">
        <v>-2</v>
      </c>
      <c r="F64" s="137">
        <v>-2.5316455696202533</v>
      </c>
      <c r="G64" s="136">
        <v>60</v>
      </c>
      <c r="H64" s="136">
        <v>-3</v>
      </c>
      <c r="I64" s="137">
        <v>-4.7619047619047619</v>
      </c>
      <c r="J64" s="136">
        <v>-1</v>
      </c>
      <c r="K64" s="137">
        <v>-1.639344262295082</v>
      </c>
    </row>
    <row r="65" spans="1:11" s="32" customFormat="1" ht="14.25" customHeight="1" x14ac:dyDescent="0.2">
      <c r="A65" s="132" t="s">
        <v>276</v>
      </c>
      <c r="B65" s="133">
        <v>127500</v>
      </c>
      <c r="C65" s="133">
        <v>1031</v>
      </c>
      <c r="D65" s="134">
        <v>0.81521953996631591</v>
      </c>
      <c r="E65" s="133">
        <v>2718</v>
      </c>
      <c r="F65" s="134">
        <v>2.1781987786700006</v>
      </c>
      <c r="G65" s="133">
        <v>98666</v>
      </c>
      <c r="H65" s="133">
        <v>915</v>
      </c>
      <c r="I65" s="134">
        <v>0.936051805096623</v>
      </c>
      <c r="J65" s="133">
        <v>572</v>
      </c>
      <c r="K65" s="134">
        <v>0.58311415580973347</v>
      </c>
    </row>
    <row r="66" spans="1:11" s="32" customFormat="1" ht="14.1" customHeight="1" x14ac:dyDescent="0.2">
      <c r="A66" s="138" t="s">
        <v>100</v>
      </c>
      <c r="B66" s="136">
        <v>4434</v>
      </c>
      <c r="C66" s="136">
        <v>23</v>
      </c>
      <c r="D66" s="137">
        <v>0.52142371344366356</v>
      </c>
      <c r="E66" s="136">
        <v>15</v>
      </c>
      <c r="F66" s="137">
        <v>0.33944331296673458</v>
      </c>
      <c r="G66" s="136">
        <v>3059</v>
      </c>
      <c r="H66" s="136">
        <v>16</v>
      </c>
      <c r="I66" s="137">
        <v>0.52579691094314818</v>
      </c>
      <c r="J66" s="136">
        <v>-145</v>
      </c>
      <c r="K66" s="137">
        <v>-4.5255930087390759</v>
      </c>
    </row>
    <row r="67" spans="1:11" s="32" customFormat="1" ht="14.1" customHeight="1" x14ac:dyDescent="0.2">
      <c r="A67" s="138" t="s">
        <v>101</v>
      </c>
      <c r="B67" s="136">
        <v>3350</v>
      </c>
      <c r="C67" s="136">
        <v>-25</v>
      </c>
      <c r="D67" s="137">
        <v>-0.7407407407407407</v>
      </c>
      <c r="E67" s="136">
        <v>203</v>
      </c>
      <c r="F67" s="137">
        <v>6.4505878614553547</v>
      </c>
      <c r="G67" s="136">
        <v>2409</v>
      </c>
      <c r="H67" s="136">
        <v>-14</v>
      </c>
      <c r="I67" s="137">
        <v>-0.57779612051176232</v>
      </c>
      <c r="J67" s="136">
        <v>157</v>
      </c>
      <c r="K67" s="137">
        <v>6.9715808170515094</v>
      </c>
    </row>
    <row r="68" spans="1:11" s="32" customFormat="1" ht="14.1" customHeight="1" x14ac:dyDescent="0.2">
      <c r="A68" s="138" t="s">
        <v>102</v>
      </c>
      <c r="B68" s="136">
        <v>11998</v>
      </c>
      <c r="C68" s="136">
        <v>299</v>
      </c>
      <c r="D68" s="137">
        <v>2.555773997777588</v>
      </c>
      <c r="E68" s="136">
        <v>697</v>
      </c>
      <c r="F68" s="137">
        <v>6.1675957879833643</v>
      </c>
      <c r="G68" s="136">
        <v>8174</v>
      </c>
      <c r="H68" s="136">
        <v>291</v>
      </c>
      <c r="I68" s="137">
        <v>3.6914880121781048</v>
      </c>
      <c r="J68" s="136">
        <v>199</v>
      </c>
      <c r="K68" s="137">
        <v>2.4952978056426334</v>
      </c>
    </row>
    <row r="69" spans="1:11" s="32" customFormat="1" ht="14.1" customHeight="1" x14ac:dyDescent="0.2">
      <c r="A69" s="138" t="s">
        <v>103</v>
      </c>
      <c r="B69" s="136">
        <v>13095</v>
      </c>
      <c r="C69" s="136">
        <v>384</v>
      </c>
      <c r="D69" s="137">
        <v>3.0210054283691292</v>
      </c>
      <c r="E69" s="136">
        <v>414</v>
      </c>
      <c r="F69" s="137">
        <v>3.2647267565649396</v>
      </c>
      <c r="G69" s="136">
        <v>9769</v>
      </c>
      <c r="H69" s="136">
        <v>346</v>
      </c>
      <c r="I69" s="137">
        <v>3.6718667091159927</v>
      </c>
      <c r="J69" s="136">
        <v>121</v>
      </c>
      <c r="K69" s="137">
        <v>1.2541459369817578</v>
      </c>
    </row>
    <row r="70" spans="1:11" s="32" customFormat="1" ht="14.1" customHeight="1" x14ac:dyDescent="0.2">
      <c r="A70" s="138" t="s">
        <v>104</v>
      </c>
      <c r="B70" s="136">
        <v>18281</v>
      </c>
      <c r="C70" s="136">
        <v>298</v>
      </c>
      <c r="D70" s="137">
        <v>1.6571206139131403</v>
      </c>
      <c r="E70" s="136">
        <v>476</v>
      </c>
      <c r="F70" s="137">
        <v>2.6734063465318729</v>
      </c>
      <c r="G70" s="136">
        <v>13964</v>
      </c>
      <c r="H70" s="136">
        <v>248</v>
      </c>
      <c r="I70" s="137">
        <v>1.8081073199183435</v>
      </c>
      <c r="J70" s="136">
        <v>4</v>
      </c>
      <c r="K70" s="137">
        <v>2.865329512893983E-2</v>
      </c>
    </row>
    <row r="71" spans="1:11" s="32" customFormat="1" ht="14.1" customHeight="1" x14ac:dyDescent="0.2">
      <c r="A71" s="138" t="s">
        <v>105</v>
      </c>
      <c r="B71" s="136">
        <v>5707</v>
      </c>
      <c r="C71" s="136">
        <v>42</v>
      </c>
      <c r="D71" s="137">
        <v>0.74139452780229476</v>
      </c>
      <c r="E71" s="136">
        <v>115</v>
      </c>
      <c r="F71" s="137">
        <v>2.0565092989985696</v>
      </c>
      <c r="G71" s="136">
        <v>4102</v>
      </c>
      <c r="H71" s="136">
        <v>23</v>
      </c>
      <c r="I71" s="137">
        <v>0.56386369208139253</v>
      </c>
      <c r="J71" s="136">
        <v>-199</v>
      </c>
      <c r="K71" s="137">
        <v>-4.6268309695419667</v>
      </c>
    </row>
    <row r="72" spans="1:11" s="32" customFormat="1" ht="14.1" customHeight="1" x14ac:dyDescent="0.2">
      <c r="A72" s="138" t="s">
        <v>106</v>
      </c>
      <c r="B72" s="136">
        <v>13514</v>
      </c>
      <c r="C72" s="136">
        <v>-72</v>
      </c>
      <c r="D72" s="137">
        <v>-0.52995730899455318</v>
      </c>
      <c r="E72" s="136">
        <v>260</v>
      </c>
      <c r="F72" s="137">
        <v>1.9616719480911422</v>
      </c>
      <c r="G72" s="136">
        <v>11277</v>
      </c>
      <c r="H72" s="136">
        <v>-53</v>
      </c>
      <c r="I72" s="137">
        <v>-0.46778464254192409</v>
      </c>
      <c r="J72" s="136">
        <v>194</v>
      </c>
      <c r="K72" s="137">
        <v>1.7504285843183254</v>
      </c>
    </row>
    <row r="73" spans="1:11" s="32" customFormat="1" ht="21.75" customHeight="1" x14ac:dyDescent="0.2">
      <c r="A73" s="138" t="s">
        <v>107</v>
      </c>
      <c r="B73" s="136">
        <v>10426</v>
      </c>
      <c r="C73" s="136">
        <v>70</v>
      </c>
      <c r="D73" s="137">
        <v>0.6759366550791811</v>
      </c>
      <c r="E73" s="136">
        <v>529</v>
      </c>
      <c r="F73" s="137">
        <v>5.3450540567848845</v>
      </c>
      <c r="G73" s="136">
        <v>7543</v>
      </c>
      <c r="H73" s="136">
        <v>49</v>
      </c>
      <c r="I73" s="137">
        <v>0.65385641846810783</v>
      </c>
      <c r="J73" s="136">
        <v>526</v>
      </c>
      <c r="K73" s="137">
        <v>7.4960809462733362</v>
      </c>
    </row>
    <row r="74" spans="1:11" s="32" customFormat="1" ht="14.1" customHeight="1" x14ac:dyDescent="0.2">
      <c r="A74" s="138" t="s">
        <v>108</v>
      </c>
      <c r="B74" s="136">
        <v>1764</v>
      </c>
      <c r="C74" s="136">
        <v>-19</v>
      </c>
      <c r="D74" s="137">
        <v>-1.0656197420078519</v>
      </c>
      <c r="E74" s="136">
        <v>-3</v>
      </c>
      <c r="F74" s="137">
        <v>-0.1697792869269949</v>
      </c>
      <c r="G74" s="136">
        <v>1370</v>
      </c>
      <c r="H74" s="136">
        <v>-26</v>
      </c>
      <c r="I74" s="137">
        <v>-1.8624641833810889</v>
      </c>
      <c r="J74" s="136">
        <v>-48</v>
      </c>
      <c r="K74" s="137">
        <v>-3.3850493653032441</v>
      </c>
    </row>
    <row r="75" spans="1:11" s="32" customFormat="1" ht="21.75" customHeight="1" x14ac:dyDescent="0.2">
      <c r="A75" s="138" t="s">
        <v>109</v>
      </c>
      <c r="B75" s="136">
        <v>1188</v>
      </c>
      <c r="C75" s="136">
        <v>11</v>
      </c>
      <c r="D75" s="137">
        <v>0.93457943925233644</v>
      </c>
      <c r="E75" s="136">
        <v>79</v>
      </c>
      <c r="F75" s="137">
        <v>7.1235347159603251</v>
      </c>
      <c r="G75" s="136">
        <v>969</v>
      </c>
      <c r="H75" s="136">
        <v>6</v>
      </c>
      <c r="I75" s="137">
        <v>0.62305295950155759</v>
      </c>
      <c r="J75" s="136">
        <v>74</v>
      </c>
      <c r="K75" s="137">
        <v>8.2681564245810062</v>
      </c>
    </row>
    <row r="76" spans="1:11" s="32" customFormat="1" ht="21.75" customHeight="1" x14ac:dyDescent="0.2">
      <c r="A76" s="138" t="s">
        <v>110</v>
      </c>
      <c r="B76" s="136">
        <v>6052</v>
      </c>
      <c r="C76" s="136">
        <v>-15</v>
      </c>
      <c r="D76" s="137">
        <v>-0.24723916268336904</v>
      </c>
      <c r="E76" s="136">
        <v>-39</v>
      </c>
      <c r="F76" s="137">
        <v>-0.64028895091118043</v>
      </c>
      <c r="G76" s="136">
        <v>5367</v>
      </c>
      <c r="H76" s="136">
        <v>3</v>
      </c>
      <c r="I76" s="137">
        <v>5.5928411633109618E-2</v>
      </c>
      <c r="J76" s="136">
        <v>-139</v>
      </c>
      <c r="K76" s="137">
        <v>-2.5245187068652379</v>
      </c>
    </row>
    <row r="77" spans="1:11" s="32" customFormat="1" ht="31.5" customHeight="1" x14ac:dyDescent="0.2">
      <c r="A77" s="138" t="s">
        <v>111</v>
      </c>
      <c r="B77" s="136">
        <v>4245</v>
      </c>
      <c r="C77" s="136">
        <v>41</v>
      </c>
      <c r="D77" s="137">
        <v>0.97526165556612754</v>
      </c>
      <c r="E77" s="136">
        <v>-121</v>
      </c>
      <c r="F77" s="137">
        <v>-2.7714154832798901</v>
      </c>
      <c r="G77" s="136">
        <v>3497</v>
      </c>
      <c r="H77" s="136">
        <v>44</v>
      </c>
      <c r="I77" s="137">
        <v>1.2742542716478424</v>
      </c>
      <c r="J77" s="136">
        <v>-141</v>
      </c>
      <c r="K77" s="137">
        <v>-3.8757559098405716</v>
      </c>
    </row>
    <row r="78" spans="1:11" s="32" customFormat="1" ht="21.75" customHeight="1" x14ac:dyDescent="0.2">
      <c r="A78" s="138" t="s">
        <v>112</v>
      </c>
      <c r="B78" s="136">
        <v>1747</v>
      </c>
      <c r="C78" s="136">
        <v>-19</v>
      </c>
      <c r="D78" s="137">
        <v>-1.0758776896942241</v>
      </c>
      <c r="E78" s="136">
        <v>-144</v>
      </c>
      <c r="F78" s="137">
        <v>-7.6150185087255418</v>
      </c>
      <c r="G78" s="136">
        <v>1443</v>
      </c>
      <c r="H78" s="136">
        <v>-5</v>
      </c>
      <c r="I78" s="137">
        <v>-0.34530386740331492</v>
      </c>
      <c r="J78" s="136">
        <v>-69</v>
      </c>
      <c r="K78" s="137">
        <v>-4.5634920634920633</v>
      </c>
    </row>
    <row r="79" spans="1:11" s="32" customFormat="1" ht="14.1" customHeight="1" x14ac:dyDescent="0.2">
      <c r="A79" s="142" t="s">
        <v>113</v>
      </c>
      <c r="B79" s="143">
        <v>3834</v>
      </c>
      <c r="C79" s="143">
        <v>-29</v>
      </c>
      <c r="D79" s="144">
        <v>-0.7507118819570282</v>
      </c>
      <c r="E79" s="143">
        <v>42</v>
      </c>
      <c r="F79" s="144">
        <v>1.1075949367088607</v>
      </c>
      <c r="G79" s="143">
        <v>3021</v>
      </c>
      <c r="H79" s="136">
        <v>-45</v>
      </c>
      <c r="I79" s="137">
        <v>-1.4677103718199609</v>
      </c>
      <c r="J79" s="136">
        <v>-8</v>
      </c>
      <c r="K79" s="137">
        <v>-0.26411356883459886</v>
      </c>
    </row>
    <row r="80" spans="1:11" s="32" customFormat="1" ht="21.75" customHeight="1" x14ac:dyDescent="0.2">
      <c r="A80" s="142" t="s">
        <v>114</v>
      </c>
      <c r="B80" s="143">
        <v>19994</v>
      </c>
      <c r="C80" s="143">
        <v>-17</v>
      </c>
      <c r="D80" s="144">
        <v>-8.4953275698365902E-2</v>
      </c>
      <c r="E80" s="143">
        <v>47</v>
      </c>
      <c r="F80" s="144">
        <v>0.2356244046723818</v>
      </c>
      <c r="G80" s="145">
        <v>16108</v>
      </c>
      <c r="H80" s="136">
        <v>-19</v>
      </c>
      <c r="I80" s="137">
        <v>-0.11781484467042848</v>
      </c>
      <c r="J80" s="136">
        <v>-51</v>
      </c>
      <c r="K80" s="137">
        <v>-0.31561358994987315</v>
      </c>
    </row>
    <row r="81" spans="1:11" s="32" customFormat="1" ht="21.75" customHeight="1" x14ac:dyDescent="0.2">
      <c r="A81" s="138" t="s">
        <v>115</v>
      </c>
      <c r="B81" s="136">
        <v>7868</v>
      </c>
      <c r="C81" s="136">
        <v>60</v>
      </c>
      <c r="D81" s="137">
        <v>0.76844262295081966</v>
      </c>
      <c r="E81" s="136">
        <v>149</v>
      </c>
      <c r="F81" s="137">
        <v>1.9303018525715767</v>
      </c>
      <c r="G81" s="136">
        <v>6592</v>
      </c>
      <c r="H81" s="136">
        <v>52</v>
      </c>
      <c r="I81" s="137">
        <v>0.7951070336391437</v>
      </c>
      <c r="J81" s="136">
        <v>96</v>
      </c>
      <c r="K81" s="137">
        <v>1.4778325123152709</v>
      </c>
    </row>
    <row r="82" spans="1:11" ht="14.1" customHeight="1" x14ac:dyDescent="0.2">
      <c r="A82" s="138" t="s">
        <v>116</v>
      </c>
      <c r="B82" s="136">
        <v>3</v>
      </c>
      <c r="C82" s="136">
        <v>-1</v>
      </c>
      <c r="D82" s="137">
        <v>-25</v>
      </c>
      <c r="E82" s="136">
        <v>-1</v>
      </c>
      <c r="F82" s="137">
        <v>-25</v>
      </c>
      <c r="G82" s="136">
        <v>2</v>
      </c>
      <c r="H82" s="136">
        <v>-1</v>
      </c>
      <c r="I82" s="137">
        <v>-33.333333333333336</v>
      </c>
      <c r="J82" s="136">
        <v>1</v>
      </c>
      <c r="K82" s="137">
        <v>100</v>
      </c>
    </row>
    <row r="83" spans="1:11" s="32" customFormat="1" ht="14.25" customHeight="1" x14ac:dyDescent="0.2">
      <c r="A83" s="132" t="s">
        <v>277</v>
      </c>
      <c r="B83" s="133">
        <v>410186</v>
      </c>
      <c r="C83" s="133">
        <v>1309</v>
      </c>
      <c r="D83" s="134">
        <v>0.32014517813425553</v>
      </c>
      <c r="E83" s="133">
        <v>-3414</v>
      </c>
      <c r="F83" s="134">
        <v>-0.82543520309477758</v>
      </c>
      <c r="G83" s="133">
        <v>306677</v>
      </c>
      <c r="H83" s="133">
        <v>701</v>
      </c>
      <c r="I83" s="134">
        <v>0.2291029361780009</v>
      </c>
      <c r="J83" s="133">
        <v>-8305</v>
      </c>
      <c r="K83" s="134">
        <v>-2.6366586027138057</v>
      </c>
    </row>
    <row r="84" spans="1:11" s="32" customFormat="1" ht="14.1" customHeight="1" x14ac:dyDescent="0.2">
      <c r="A84" s="138" t="s">
        <v>100</v>
      </c>
      <c r="B84" s="136">
        <v>7651</v>
      </c>
      <c r="C84" s="136">
        <v>35</v>
      </c>
      <c r="D84" s="137">
        <v>0.45955882352941174</v>
      </c>
      <c r="E84" s="136">
        <v>223</v>
      </c>
      <c r="F84" s="137">
        <v>3.0021540118470651</v>
      </c>
      <c r="G84" s="136">
        <v>5764</v>
      </c>
      <c r="H84" s="136">
        <v>9</v>
      </c>
      <c r="I84" s="137">
        <v>0.15638575152041703</v>
      </c>
      <c r="J84" s="136">
        <v>28</v>
      </c>
      <c r="K84" s="137">
        <v>0.48814504881450488</v>
      </c>
    </row>
    <row r="85" spans="1:11" s="32" customFormat="1" ht="14.1" customHeight="1" x14ac:dyDescent="0.2">
      <c r="A85" s="138" t="s">
        <v>101</v>
      </c>
      <c r="B85" s="136">
        <v>13196</v>
      </c>
      <c r="C85" s="136">
        <v>-226</v>
      </c>
      <c r="D85" s="137">
        <v>-1.68380271196543</v>
      </c>
      <c r="E85" s="136">
        <v>-617</v>
      </c>
      <c r="F85" s="137">
        <v>-4.4668066314341566</v>
      </c>
      <c r="G85" s="136">
        <v>8702</v>
      </c>
      <c r="H85" s="136">
        <v>-120</v>
      </c>
      <c r="I85" s="137">
        <v>-1.3602357742008615</v>
      </c>
      <c r="J85" s="136">
        <v>-686</v>
      </c>
      <c r="K85" s="137">
        <v>-7.307200681721346</v>
      </c>
    </row>
    <row r="86" spans="1:11" s="32" customFormat="1" ht="14.1" customHeight="1" x14ac:dyDescent="0.2">
      <c r="A86" s="138" t="s">
        <v>102</v>
      </c>
      <c r="B86" s="136">
        <v>40448</v>
      </c>
      <c r="C86" s="136">
        <v>430</v>
      </c>
      <c r="D86" s="137">
        <v>1.0745164675895846</v>
      </c>
      <c r="E86" s="136">
        <v>2390</v>
      </c>
      <c r="F86" s="137">
        <v>6.279888591097798</v>
      </c>
      <c r="G86" s="136">
        <v>29398</v>
      </c>
      <c r="H86" s="136">
        <v>319</v>
      </c>
      <c r="I86" s="137">
        <v>1.0970115891192957</v>
      </c>
      <c r="J86" s="136">
        <v>1214</v>
      </c>
      <c r="K86" s="137">
        <v>4.3074084586999719</v>
      </c>
    </row>
    <row r="87" spans="1:11" s="32" customFormat="1" ht="14.1" customHeight="1" x14ac:dyDescent="0.2">
      <c r="A87" s="138" t="s">
        <v>103</v>
      </c>
      <c r="B87" s="136">
        <v>39817</v>
      </c>
      <c r="C87" s="136">
        <v>335</v>
      </c>
      <c r="D87" s="137">
        <v>0.84848791854515981</v>
      </c>
      <c r="E87" s="136">
        <v>551</v>
      </c>
      <c r="F87" s="137">
        <v>1.4032496307237814</v>
      </c>
      <c r="G87" s="136">
        <v>28898</v>
      </c>
      <c r="H87" s="136">
        <v>303</v>
      </c>
      <c r="I87" s="137">
        <v>1.0596258087078161</v>
      </c>
      <c r="J87" s="136">
        <v>-97</v>
      </c>
      <c r="K87" s="137">
        <v>-0.33454043800655286</v>
      </c>
    </row>
    <row r="88" spans="1:11" s="32" customFormat="1" ht="14.1" customHeight="1" x14ac:dyDescent="0.2">
      <c r="A88" s="138" t="s">
        <v>104</v>
      </c>
      <c r="B88" s="136">
        <v>45364</v>
      </c>
      <c r="C88" s="136">
        <v>481</v>
      </c>
      <c r="D88" s="137">
        <v>1.0716752445246529</v>
      </c>
      <c r="E88" s="136">
        <v>-730</v>
      </c>
      <c r="F88" s="137">
        <v>-1.5837202238903112</v>
      </c>
      <c r="G88" s="136">
        <v>33738</v>
      </c>
      <c r="H88" s="136">
        <v>231</v>
      </c>
      <c r="I88" s="137">
        <v>0.68940818336467002</v>
      </c>
      <c r="J88" s="136">
        <v>-1537</v>
      </c>
      <c r="K88" s="137">
        <v>-4.357193479801559</v>
      </c>
    </row>
    <row r="89" spans="1:11" s="32" customFormat="1" ht="14.1" customHeight="1" x14ac:dyDescent="0.2">
      <c r="A89" s="138" t="s">
        <v>105</v>
      </c>
      <c r="B89" s="136">
        <v>18368</v>
      </c>
      <c r="C89" s="136">
        <v>200</v>
      </c>
      <c r="D89" s="137">
        <v>1.1008366358432409</v>
      </c>
      <c r="E89" s="136">
        <v>-1451</v>
      </c>
      <c r="F89" s="137">
        <v>-7.3212573792825069</v>
      </c>
      <c r="G89" s="136">
        <v>12836</v>
      </c>
      <c r="H89" s="136">
        <v>87</v>
      </c>
      <c r="I89" s="137">
        <v>0.68240646325201981</v>
      </c>
      <c r="J89" s="136">
        <v>-787</v>
      </c>
      <c r="K89" s="137">
        <v>-5.776994788225795</v>
      </c>
    </row>
    <row r="90" spans="1:11" s="32" customFormat="1" ht="14.1" customHeight="1" x14ac:dyDescent="0.2">
      <c r="A90" s="138" t="s">
        <v>106</v>
      </c>
      <c r="B90" s="136">
        <v>63403</v>
      </c>
      <c r="C90" s="136">
        <v>-342</v>
      </c>
      <c r="D90" s="137">
        <v>-0.53651266766020866</v>
      </c>
      <c r="E90" s="136">
        <v>-327</v>
      </c>
      <c r="F90" s="137">
        <v>-0.51310214969402168</v>
      </c>
      <c r="G90" s="136">
        <v>48432</v>
      </c>
      <c r="H90" s="136">
        <v>-255</v>
      </c>
      <c r="I90" s="137">
        <v>-0.52375377410807811</v>
      </c>
      <c r="J90" s="136">
        <v>-2084</v>
      </c>
      <c r="K90" s="137">
        <v>-4.1254256077282445</v>
      </c>
    </row>
    <row r="91" spans="1:11" s="32" customFormat="1" ht="24.75" customHeight="1" x14ac:dyDescent="0.2">
      <c r="A91" s="138" t="s">
        <v>107</v>
      </c>
      <c r="B91" s="136">
        <v>32324</v>
      </c>
      <c r="C91" s="136">
        <v>217</v>
      </c>
      <c r="D91" s="137">
        <v>0.67586507615161806</v>
      </c>
      <c r="E91" s="136">
        <v>1064</v>
      </c>
      <c r="F91" s="137">
        <v>3.4037108125399871</v>
      </c>
      <c r="G91" s="136">
        <v>22982</v>
      </c>
      <c r="H91" s="136">
        <v>158</v>
      </c>
      <c r="I91" s="137">
        <v>0.6922537679635471</v>
      </c>
      <c r="J91" s="136">
        <v>410</v>
      </c>
      <c r="K91" s="137">
        <v>1.8164097111465531</v>
      </c>
    </row>
    <row r="92" spans="1:11" s="32" customFormat="1" ht="14.1" customHeight="1" x14ac:dyDescent="0.2">
      <c r="A92" s="138" t="s">
        <v>108</v>
      </c>
      <c r="B92" s="136">
        <v>5175</v>
      </c>
      <c r="C92" s="136">
        <v>-12</v>
      </c>
      <c r="D92" s="137">
        <v>-0.23134759976865241</v>
      </c>
      <c r="E92" s="136">
        <v>-125</v>
      </c>
      <c r="F92" s="137">
        <v>-2.358490566037736</v>
      </c>
      <c r="G92" s="136">
        <v>3612</v>
      </c>
      <c r="H92" s="136">
        <v>27</v>
      </c>
      <c r="I92" s="137">
        <v>0.7531380753138075</v>
      </c>
      <c r="J92" s="136">
        <v>-245</v>
      </c>
      <c r="K92" s="137">
        <v>-6.3520871143375679</v>
      </c>
    </row>
    <row r="93" spans="1:11" s="32" customFormat="1" ht="24.75" customHeight="1" x14ac:dyDescent="0.2">
      <c r="A93" s="138" t="s">
        <v>109</v>
      </c>
      <c r="B93" s="136">
        <v>4219</v>
      </c>
      <c r="C93" s="136">
        <v>27</v>
      </c>
      <c r="D93" s="137">
        <v>0.64408396946564883</v>
      </c>
      <c r="E93" s="136">
        <v>-1</v>
      </c>
      <c r="F93" s="137">
        <v>-2.3696682464454975E-2</v>
      </c>
      <c r="G93" s="136">
        <v>3318</v>
      </c>
      <c r="H93" s="136">
        <v>1</v>
      </c>
      <c r="I93" s="137">
        <v>3.0147723846849564E-2</v>
      </c>
      <c r="J93" s="136">
        <v>-128</v>
      </c>
      <c r="K93" s="137">
        <v>-3.7144515380150898</v>
      </c>
    </row>
    <row r="94" spans="1:11" s="32" customFormat="1" ht="24.75" customHeight="1" x14ac:dyDescent="0.2">
      <c r="A94" s="138" t="s">
        <v>110</v>
      </c>
      <c r="B94" s="136">
        <v>17226</v>
      </c>
      <c r="C94" s="136">
        <v>-54</v>
      </c>
      <c r="D94" s="137">
        <v>-0.3125</v>
      </c>
      <c r="E94" s="136">
        <v>-201</v>
      </c>
      <c r="F94" s="137">
        <v>-1.1533826820451025</v>
      </c>
      <c r="G94" s="136">
        <v>14446</v>
      </c>
      <c r="H94" s="136">
        <v>-54</v>
      </c>
      <c r="I94" s="137">
        <v>-0.3724137931034483</v>
      </c>
      <c r="J94" s="136">
        <v>-613</v>
      </c>
      <c r="K94" s="137">
        <v>-4.070655422006773</v>
      </c>
    </row>
    <row r="95" spans="1:11" s="32" customFormat="1" ht="31.5" customHeight="1" x14ac:dyDescent="0.2">
      <c r="A95" s="138" t="s">
        <v>111</v>
      </c>
      <c r="B95" s="136">
        <v>13593</v>
      </c>
      <c r="C95" s="136">
        <v>146</v>
      </c>
      <c r="D95" s="137">
        <v>1.0857440321261247</v>
      </c>
      <c r="E95" s="136">
        <v>-564</v>
      </c>
      <c r="F95" s="137">
        <v>-3.983894892985802</v>
      </c>
      <c r="G95" s="136">
        <v>10414</v>
      </c>
      <c r="H95" s="136">
        <v>62</v>
      </c>
      <c r="I95" s="137">
        <v>0.59891808346213293</v>
      </c>
      <c r="J95" s="136">
        <v>-496</v>
      </c>
      <c r="K95" s="137">
        <v>-4.5462878093492209</v>
      </c>
    </row>
    <row r="96" spans="1:11" s="32" customFormat="1" ht="21" customHeight="1" x14ac:dyDescent="0.2">
      <c r="A96" s="138" t="s">
        <v>112</v>
      </c>
      <c r="B96" s="136">
        <v>3631</v>
      </c>
      <c r="C96" s="136">
        <v>15</v>
      </c>
      <c r="D96" s="137">
        <v>0.41482300884955753</v>
      </c>
      <c r="E96" s="136">
        <v>-349</v>
      </c>
      <c r="F96" s="137">
        <v>-8.7688442211055282</v>
      </c>
      <c r="G96" s="136">
        <v>2846</v>
      </c>
      <c r="H96" s="136">
        <v>6</v>
      </c>
      <c r="I96" s="137">
        <v>0.21126760563380281</v>
      </c>
      <c r="J96" s="136">
        <v>-232</v>
      </c>
      <c r="K96" s="137">
        <v>-7.5373619233268352</v>
      </c>
    </row>
    <row r="97" spans="1:11" s="32" customFormat="1" ht="14.1" customHeight="1" x14ac:dyDescent="0.2">
      <c r="A97" s="138" t="s">
        <v>113</v>
      </c>
      <c r="B97" s="136">
        <v>11431</v>
      </c>
      <c r="C97" s="136">
        <v>-2</v>
      </c>
      <c r="D97" s="137">
        <v>-1.7493221376716522E-2</v>
      </c>
      <c r="E97" s="136">
        <v>-3235</v>
      </c>
      <c r="F97" s="137">
        <v>-22.057820810036819</v>
      </c>
      <c r="G97" s="136">
        <v>8092</v>
      </c>
      <c r="H97" s="136">
        <v>-76</v>
      </c>
      <c r="I97" s="137">
        <v>-0.93046033300685604</v>
      </c>
      <c r="J97" s="136">
        <v>-705</v>
      </c>
      <c r="K97" s="137">
        <v>-8.0140957144481071</v>
      </c>
    </row>
    <row r="98" spans="1:11" s="32" customFormat="1" ht="24.75" customHeight="1" x14ac:dyDescent="0.2">
      <c r="A98" s="138" t="s">
        <v>114</v>
      </c>
      <c r="B98" s="136">
        <v>54357</v>
      </c>
      <c r="C98" s="136">
        <v>-6</v>
      </c>
      <c r="D98" s="137">
        <v>-1.1036918492356934E-2</v>
      </c>
      <c r="E98" s="136">
        <v>-313</v>
      </c>
      <c r="F98" s="137">
        <v>-0.57252606548381191</v>
      </c>
      <c r="G98" s="136">
        <v>42193</v>
      </c>
      <c r="H98" s="136">
        <v>-18</v>
      </c>
      <c r="I98" s="137">
        <v>-4.2642912984767002E-2</v>
      </c>
      <c r="J98" s="136">
        <v>-1150</v>
      </c>
      <c r="K98" s="137">
        <v>-2.6532542740465588</v>
      </c>
    </row>
    <row r="99" spans="1:11" s="32" customFormat="1" ht="24.75" customHeight="1" x14ac:dyDescent="0.2">
      <c r="A99" s="138" t="s">
        <v>115</v>
      </c>
      <c r="B99" s="136">
        <v>39877</v>
      </c>
      <c r="C99" s="136">
        <v>68</v>
      </c>
      <c r="D99" s="137">
        <v>0.17081564470345903</v>
      </c>
      <c r="E99" s="136">
        <v>283</v>
      </c>
      <c r="F99" s="137">
        <v>0.71475476082234679</v>
      </c>
      <c r="G99" s="136">
        <v>30923</v>
      </c>
      <c r="H99" s="136">
        <v>22</v>
      </c>
      <c r="I99" s="137">
        <v>7.1195106954467499E-2</v>
      </c>
      <c r="J99" s="136">
        <v>-1189</v>
      </c>
      <c r="K99" s="137">
        <v>-3.7026656701544596</v>
      </c>
    </row>
    <row r="100" spans="1:11" ht="14.1" customHeight="1" x14ac:dyDescent="0.2">
      <c r="A100" s="138" t="s">
        <v>116</v>
      </c>
      <c r="B100" s="136">
        <v>106</v>
      </c>
      <c r="C100" s="136">
        <v>-3</v>
      </c>
      <c r="D100" s="137">
        <v>-2.7522935779816513</v>
      </c>
      <c r="E100" s="136">
        <v>-12</v>
      </c>
      <c r="F100" s="137">
        <v>-10.169491525423728</v>
      </c>
      <c r="G100" s="136">
        <v>83</v>
      </c>
      <c r="H100" s="136">
        <v>-1</v>
      </c>
      <c r="I100" s="137">
        <v>-1.1904761904761905</v>
      </c>
      <c r="J100" s="136">
        <v>-8</v>
      </c>
      <c r="K100" s="137">
        <v>-8.791208791208792</v>
      </c>
    </row>
    <row r="101" spans="1:11" s="32" customFormat="1" ht="14.25" customHeight="1" x14ac:dyDescent="0.2">
      <c r="A101" s="132" t="s">
        <v>278</v>
      </c>
      <c r="B101" s="133">
        <v>426382</v>
      </c>
      <c r="C101" s="133">
        <v>1836</v>
      </c>
      <c r="D101" s="134">
        <v>0.43246197114093643</v>
      </c>
      <c r="E101" s="133">
        <v>-1379</v>
      </c>
      <c r="F101" s="134">
        <v>-0.3223762802125486</v>
      </c>
      <c r="G101" s="133">
        <v>306677</v>
      </c>
      <c r="H101" s="133">
        <v>701</v>
      </c>
      <c r="I101" s="134">
        <v>0.2291029361780009</v>
      </c>
      <c r="J101" s="133">
        <v>-8305</v>
      </c>
      <c r="K101" s="134">
        <v>-2.6366586027138057</v>
      </c>
    </row>
    <row r="102" spans="1:11" s="32" customFormat="1" ht="14.1" customHeight="1" x14ac:dyDescent="0.2">
      <c r="A102" s="138" t="s">
        <v>100</v>
      </c>
      <c r="B102" s="136">
        <v>7971</v>
      </c>
      <c r="C102" s="136">
        <v>51</v>
      </c>
      <c r="D102" s="137">
        <v>0.64393939393939392</v>
      </c>
      <c r="E102" s="136">
        <v>282</v>
      </c>
      <c r="F102" s="137">
        <v>3.6675770581349982</v>
      </c>
      <c r="G102" s="136">
        <v>5764</v>
      </c>
      <c r="H102" s="136">
        <v>9</v>
      </c>
      <c r="I102" s="137">
        <v>0.15638575152041703</v>
      </c>
      <c r="J102" s="136">
        <v>28</v>
      </c>
      <c r="K102" s="137">
        <v>0.48814504881450488</v>
      </c>
    </row>
    <row r="103" spans="1:11" s="32" customFormat="1" ht="14.1" customHeight="1" x14ac:dyDescent="0.2">
      <c r="A103" s="138" t="s">
        <v>101</v>
      </c>
      <c r="B103" s="136">
        <v>13772</v>
      </c>
      <c r="C103" s="136">
        <v>-211</v>
      </c>
      <c r="D103" s="137">
        <v>-1.5089751841521848</v>
      </c>
      <c r="E103" s="136">
        <v>-541</v>
      </c>
      <c r="F103" s="137">
        <v>-3.7797806190176764</v>
      </c>
      <c r="G103" s="136">
        <v>8702</v>
      </c>
      <c r="H103" s="136">
        <v>-120</v>
      </c>
      <c r="I103" s="137">
        <v>-1.3602357742008615</v>
      </c>
      <c r="J103" s="136">
        <v>-686</v>
      </c>
      <c r="K103" s="137">
        <v>-7.307200681721346</v>
      </c>
    </row>
    <row r="104" spans="1:11" s="32" customFormat="1" ht="14.1" customHeight="1" x14ac:dyDescent="0.2">
      <c r="A104" s="138" t="s">
        <v>102</v>
      </c>
      <c r="B104" s="136">
        <v>41721</v>
      </c>
      <c r="C104" s="136">
        <v>453</v>
      </c>
      <c r="D104" s="137">
        <v>1.09770282058738</v>
      </c>
      <c r="E104" s="136">
        <v>2574</v>
      </c>
      <c r="F104" s="137">
        <v>6.575216491685187</v>
      </c>
      <c r="G104" s="136">
        <v>29398</v>
      </c>
      <c r="H104" s="136">
        <v>319</v>
      </c>
      <c r="I104" s="137">
        <v>1.0970115891192957</v>
      </c>
      <c r="J104" s="136">
        <v>1214</v>
      </c>
      <c r="K104" s="137">
        <v>4.3074084586999719</v>
      </c>
    </row>
    <row r="105" spans="1:11" s="32" customFormat="1" ht="14.1" customHeight="1" x14ac:dyDescent="0.2">
      <c r="A105" s="138" t="s">
        <v>103</v>
      </c>
      <c r="B105" s="136">
        <v>41018</v>
      </c>
      <c r="C105" s="136">
        <v>381</v>
      </c>
      <c r="D105" s="137">
        <v>0.93756921032556539</v>
      </c>
      <c r="E105" s="136">
        <v>751</v>
      </c>
      <c r="F105" s="137">
        <v>1.8650507860034271</v>
      </c>
      <c r="G105" s="136">
        <v>28898</v>
      </c>
      <c r="H105" s="136">
        <v>303</v>
      </c>
      <c r="I105" s="137">
        <v>1.0596258087078161</v>
      </c>
      <c r="J105" s="136">
        <v>-97</v>
      </c>
      <c r="K105" s="137">
        <v>-0.33454043800655286</v>
      </c>
    </row>
    <row r="106" spans="1:11" s="32" customFormat="1" ht="14.1" customHeight="1" x14ac:dyDescent="0.2">
      <c r="A106" s="138" t="s">
        <v>104</v>
      </c>
      <c r="B106" s="136">
        <v>47035</v>
      </c>
      <c r="C106" s="136">
        <v>519</v>
      </c>
      <c r="D106" s="137">
        <v>1.1157451199587238</v>
      </c>
      <c r="E106" s="136">
        <v>-586</v>
      </c>
      <c r="F106" s="137">
        <v>-1.2305495474685537</v>
      </c>
      <c r="G106" s="136">
        <v>33738</v>
      </c>
      <c r="H106" s="136">
        <v>231</v>
      </c>
      <c r="I106" s="137">
        <v>0.68940818336467002</v>
      </c>
      <c r="J106" s="136">
        <v>-1537</v>
      </c>
      <c r="K106" s="137">
        <v>-4.357193479801559</v>
      </c>
    </row>
    <row r="107" spans="1:11" s="32" customFormat="1" ht="14.1" customHeight="1" x14ac:dyDescent="0.2">
      <c r="A107" s="138" t="s">
        <v>105</v>
      </c>
      <c r="B107" s="136">
        <v>19027</v>
      </c>
      <c r="C107" s="136">
        <v>211</v>
      </c>
      <c r="D107" s="137">
        <v>1.1213860544217686</v>
      </c>
      <c r="E107" s="136">
        <v>-1366</v>
      </c>
      <c r="F107" s="137">
        <v>-6.6983768940322657</v>
      </c>
      <c r="G107" s="136">
        <v>12836</v>
      </c>
      <c r="H107" s="136">
        <v>87</v>
      </c>
      <c r="I107" s="137">
        <v>0.68240646325201981</v>
      </c>
      <c r="J107" s="136">
        <v>-787</v>
      </c>
      <c r="K107" s="137">
        <v>-5.776994788225795</v>
      </c>
    </row>
    <row r="108" spans="1:11" s="32" customFormat="1" ht="14.1" customHeight="1" x14ac:dyDescent="0.2">
      <c r="A108" s="138" t="s">
        <v>106</v>
      </c>
      <c r="B108" s="136">
        <v>65121</v>
      </c>
      <c r="C108" s="136">
        <v>-266</v>
      </c>
      <c r="D108" s="137">
        <v>-0.40680869285943688</v>
      </c>
      <c r="E108" s="136">
        <v>-37</v>
      </c>
      <c r="F108" s="137">
        <v>-5.6785045581509562E-2</v>
      </c>
      <c r="G108" s="136">
        <v>48432</v>
      </c>
      <c r="H108" s="136">
        <v>-255</v>
      </c>
      <c r="I108" s="137">
        <v>-0.52375377410807811</v>
      </c>
      <c r="J108" s="136">
        <v>-2084</v>
      </c>
      <c r="K108" s="137">
        <v>-4.1254256077282445</v>
      </c>
    </row>
    <row r="109" spans="1:11" s="32" customFormat="1" ht="19.5" customHeight="1" x14ac:dyDescent="0.2">
      <c r="A109" s="138" t="s">
        <v>107</v>
      </c>
      <c r="B109" s="136">
        <v>34073</v>
      </c>
      <c r="C109" s="136">
        <v>273</v>
      </c>
      <c r="D109" s="137">
        <v>0.80769230769230771</v>
      </c>
      <c r="E109" s="136">
        <v>1273</v>
      </c>
      <c r="F109" s="137">
        <v>3.8810975609756095</v>
      </c>
      <c r="G109" s="136">
        <v>22982</v>
      </c>
      <c r="H109" s="136">
        <v>158</v>
      </c>
      <c r="I109" s="137">
        <v>0.6922537679635471</v>
      </c>
      <c r="J109" s="136">
        <v>410</v>
      </c>
      <c r="K109" s="137">
        <v>1.8164097111465531</v>
      </c>
    </row>
    <row r="110" spans="1:11" s="32" customFormat="1" ht="14.1" customHeight="1" x14ac:dyDescent="0.2">
      <c r="A110" s="142" t="s">
        <v>108</v>
      </c>
      <c r="B110" s="143">
        <v>5437</v>
      </c>
      <c r="C110" s="143">
        <v>0</v>
      </c>
      <c r="D110" s="144">
        <v>0</v>
      </c>
      <c r="E110" s="143">
        <v>-93</v>
      </c>
      <c r="F110" s="144">
        <v>-1.6817359855334539</v>
      </c>
      <c r="G110" s="136">
        <v>3612</v>
      </c>
      <c r="H110" s="136">
        <v>27</v>
      </c>
      <c r="I110" s="137">
        <v>0.7531380753138075</v>
      </c>
      <c r="J110" s="136">
        <v>-245</v>
      </c>
      <c r="K110" s="137">
        <v>-6.3520871143375679</v>
      </c>
    </row>
    <row r="111" spans="1:11" s="32" customFormat="1" ht="26.25" customHeight="1" x14ac:dyDescent="0.2">
      <c r="A111" s="142" t="s">
        <v>109</v>
      </c>
      <c r="B111" s="143">
        <v>4378</v>
      </c>
      <c r="C111" s="143">
        <v>32</v>
      </c>
      <c r="D111" s="144">
        <v>0.73630924988495172</v>
      </c>
      <c r="E111" s="143">
        <v>17</v>
      </c>
      <c r="F111" s="150">
        <v>0.38981884888786977</v>
      </c>
      <c r="G111" s="136">
        <v>3318</v>
      </c>
      <c r="H111" s="136">
        <v>1</v>
      </c>
      <c r="I111" s="137">
        <v>3.0147723846849564E-2</v>
      </c>
      <c r="J111" s="136">
        <v>-128</v>
      </c>
      <c r="K111" s="137">
        <v>-3.7144515380150898</v>
      </c>
    </row>
    <row r="112" spans="1:11" s="32" customFormat="1" ht="23.25" customHeight="1" x14ac:dyDescent="0.2">
      <c r="A112" s="138" t="s">
        <v>110</v>
      </c>
      <c r="B112" s="136">
        <v>18184</v>
      </c>
      <c r="C112" s="136">
        <v>-21</v>
      </c>
      <c r="D112" s="137">
        <v>-0.11535292502059874</v>
      </c>
      <c r="E112" s="136">
        <v>-94</v>
      </c>
      <c r="F112" s="137">
        <v>-0.51427946164788274</v>
      </c>
      <c r="G112" s="136">
        <v>14446</v>
      </c>
      <c r="H112" s="136">
        <v>-54</v>
      </c>
      <c r="I112" s="137">
        <v>-0.3724137931034483</v>
      </c>
      <c r="J112" s="136">
        <v>-613</v>
      </c>
      <c r="K112" s="137">
        <v>-4.070655422006773</v>
      </c>
    </row>
    <row r="113" spans="1:11" s="32" customFormat="1" ht="31.5" customHeight="1" x14ac:dyDescent="0.2">
      <c r="A113" s="138" t="s">
        <v>111</v>
      </c>
      <c r="B113" s="136">
        <v>14187</v>
      </c>
      <c r="C113" s="136">
        <v>164</v>
      </c>
      <c r="D113" s="137">
        <v>1.1695072381088212</v>
      </c>
      <c r="E113" s="136">
        <v>-471</v>
      </c>
      <c r="F113" s="137">
        <v>-3.2132623823168234</v>
      </c>
      <c r="G113" s="136">
        <v>10414</v>
      </c>
      <c r="H113" s="136">
        <v>62</v>
      </c>
      <c r="I113" s="137">
        <v>0.59891808346213293</v>
      </c>
      <c r="J113" s="136">
        <v>-496</v>
      </c>
      <c r="K113" s="137">
        <v>-4.5462878093492209</v>
      </c>
    </row>
    <row r="114" spans="1:11" s="32" customFormat="1" ht="19.5" customHeight="1" x14ac:dyDescent="0.2">
      <c r="A114" s="138" t="s">
        <v>112</v>
      </c>
      <c r="B114" s="136">
        <v>3862</v>
      </c>
      <c r="C114" s="136">
        <v>29</v>
      </c>
      <c r="D114" s="137">
        <v>0.75658752935037832</v>
      </c>
      <c r="E114" s="136">
        <v>-340</v>
      </c>
      <c r="F114" s="137">
        <v>-8.0913850547358397</v>
      </c>
      <c r="G114" s="136">
        <v>2846</v>
      </c>
      <c r="H114" s="136">
        <v>6</v>
      </c>
      <c r="I114" s="137">
        <v>0.21126760563380281</v>
      </c>
      <c r="J114" s="136">
        <v>-232</v>
      </c>
      <c r="K114" s="137">
        <v>-7.5373619233268352</v>
      </c>
    </row>
    <row r="115" spans="1:11" s="32" customFormat="1" ht="14.1" customHeight="1" x14ac:dyDescent="0.2">
      <c r="A115" s="138" t="s">
        <v>113</v>
      </c>
      <c r="B115" s="136">
        <v>11793</v>
      </c>
      <c r="C115" s="136">
        <v>-3</v>
      </c>
      <c r="D115" s="137">
        <v>-2.5432349949135302E-2</v>
      </c>
      <c r="E115" s="136">
        <v>-3188</v>
      </c>
      <c r="F115" s="137">
        <v>-21.280288365262667</v>
      </c>
      <c r="G115" s="136">
        <v>8092</v>
      </c>
      <c r="H115" s="136">
        <v>-76</v>
      </c>
      <c r="I115" s="137">
        <v>-0.93046033300685604</v>
      </c>
      <c r="J115" s="136">
        <v>-705</v>
      </c>
      <c r="K115" s="137">
        <v>-8.0140957144481071</v>
      </c>
    </row>
    <row r="116" spans="1:11" s="32" customFormat="1" ht="27.75" customHeight="1" x14ac:dyDescent="0.2">
      <c r="A116" s="138" t="s">
        <v>114</v>
      </c>
      <c r="B116" s="136">
        <v>57861</v>
      </c>
      <c r="C116" s="136">
        <v>115</v>
      </c>
      <c r="D116" s="137">
        <v>0.19914799293457555</v>
      </c>
      <c r="E116" s="136">
        <v>64</v>
      </c>
      <c r="F116" s="137">
        <v>0.11073239095454782</v>
      </c>
      <c r="G116" s="136">
        <v>42193</v>
      </c>
      <c r="H116" s="136">
        <v>-18</v>
      </c>
      <c r="I116" s="137">
        <v>-4.2642912984767002E-2</v>
      </c>
      <c r="J116" s="136">
        <v>-1150</v>
      </c>
      <c r="K116" s="137">
        <v>-2.6532542740465588</v>
      </c>
    </row>
    <row r="117" spans="1:11" s="32" customFormat="1" ht="21" customHeight="1" x14ac:dyDescent="0.2">
      <c r="A117" s="138" t="s">
        <v>115</v>
      </c>
      <c r="B117" s="136">
        <v>40836</v>
      </c>
      <c r="C117" s="136">
        <v>112</v>
      </c>
      <c r="D117" s="137">
        <v>0.27502209999017779</v>
      </c>
      <c r="E117" s="136">
        <v>388</v>
      </c>
      <c r="F117" s="137">
        <v>0.959256329113924</v>
      </c>
      <c r="G117" s="136">
        <v>30923</v>
      </c>
      <c r="H117" s="136">
        <v>22</v>
      </c>
      <c r="I117" s="137">
        <v>7.1195106954467499E-2</v>
      </c>
      <c r="J117" s="136">
        <v>-1189</v>
      </c>
      <c r="K117" s="137">
        <v>-3.7026656701544596</v>
      </c>
    </row>
    <row r="118" spans="1:11" s="32" customFormat="1" ht="14.1" customHeight="1" x14ac:dyDescent="0.2">
      <c r="A118" s="146" t="s">
        <v>116</v>
      </c>
      <c r="B118" s="147">
        <v>106</v>
      </c>
      <c r="C118" s="147">
        <v>-3</v>
      </c>
      <c r="D118" s="148">
        <v>-2.7522935779816513</v>
      </c>
      <c r="E118" s="147">
        <v>-12</v>
      </c>
      <c r="F118" s="148">
        <v>-10.169491525423728</v>
      </c>
      <c r="G118" s="147">
        <v>83</v>
      </c>
      <c r="H118" s="147">
        <v>-1</v>
      </c>
      <c r="I118" s="148">
        <v>-1.1904761904761905</v>
      </c>
      <c r="J118" s="147">
        <v>-8</v>
      </c>
      <c r="K118" s="148">
        <v>-8.791208791208792</v>
      </c>
    </row>
    <row r="119" spans="1:11" ht="12.75" customHeight="1" x14ac:dyDescent="0.2"/>
    <row r="120" spans="1:11" s="85" customFormat="1" ht="12.75" x14ac:dyDescent="0.2">
      <c r="A120" s="66" t="s">
        <v>135</v>
      </c>
      <c r="B120" s="66"/>
      <c r="C120" s="66"/>
      <c r="D120" s="66"/>
    </row>
    <row r="122" spans="1:11" x14ac:dyDescent="0.2">
      <c r="B122" s="103" t="s">
        <v>60</v>
      </c>
    </row>
  </sheetData>
  <mergeCells count="10">
    <mergeCell ref="A5:F5"/>
    <mergeCell ref="A6:A8"/>
    <mergeCell ref="B6:F6"/>
    <mergeCell ref="G6:K6"/>
    <mergeCell ref="B7:B8"/>
    <mergeCell ref="C7:D7"/>
    <mergeCell ref="E7:F7"/>
    <mergeCell ref="G7:G8"/>
    <mergeCell ref="H7:I7"/>
    <mergeCell ref="J7:K7"/>
  </mergeCells>
  <hyperlinks>
    <hyperlink ref="H2" location="ÍNDICE!A1" display="VOLVER AL ÍNDICE"/>
  </hyperlinks>
  <pageMargins left="0.51181102362204722" right="0.51181102362204722" top="0.74803149606299213" bottom="0.74803149606299213" header="0.31496062992125984" footer="0.31496062992125984"/>
  <pageSetup paperSize="9" scale="97" orientation="portrait" r:id="rId1"/>
  <rowBreaks count="2" manualBreakCount="2">
    <brk id="43" max="10" man="1"/>
    <brk id="82" max="10" man="1"/>
  </row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5"/>
  <dimension ref="A1:K69"/>
  <sheetViews>
    <sheetView zoomScaleNormal="100" zoomScaleSheetLayoutView="100" workbookViewId="0"/>
  </sheetViews>
  <sheetFormatPr baseColWidth="10" defaultColWidth="9.140625" defaultRowHeight="15" x14ac:dyDescent="0.2"/>
  <cols>
    <col min="1" max="1" width="38.28515625" style="27" customWidth="1"/>
    <col min="2" max="3" width="6.85546875" style="27" customWidth="1"/>
    <col min="4" max="4" width="5" style="27" customWidth="1"/>
    <col min="5" max="5" width="7.5703125" style="27" customWidth="1"/>
    <col min="6" max="6" width="5.140625" style="27" customWidth="1"/>
    <col min="7" max="7" width="6.85546875" style="27" customWidth="1"/>
    <col min="8" max="8" width="5.85546875" style="27" customWidth="1"/>
    <col min="9" max="9" width="4.85546875" style="27" customWidth="1"/>
    <col min="10" max="10" width="7.140625" style="27" customWidth="1"/>
    <col min="11" max="11" width="4.7109375" style="27" customWidth="1"/>
    <col min="12" max="227" width="9.140625" style="27"/>
    <col min="228" max="228" width="0.42578125" style="27" customWidth="1"/>
    <col min="229" max="229" width="12.140625" style="27" customWidth="1"/>
    <col min="230" max="230" width="9.85546875" style="27" customWidth="1"/>
    <col min="231" max="232" width="10" style="27" customWidth="1"/>
    <col min="233" max="238" width="9.28515625" style="27" customWidth="1"/>
    <col min="239" max="483" width="9.140625" style="27"/>
    <col min="484" max="484" width="0.42578125" style="27" customWidth="1"/>
    <col min="485" max="485" width="12.140625" style="27" customWidth="1"/>
    <col min="486" max="486" width="9.85546875" style="27" customWidth="1"/>
    <col min="487" max="488" width="10" style="27" customWidth="1"/>
    <col min="489" max="494" width="9.28515625" style="27" customWidth="1"/>
    <col min="495" max="739" width="9.140625" style="27"/>
    <col min="740" max="740" width="0.42578125" style="27" customWidth="1"/>
    <col min="741" max="741" width="12.140625" style="27" customWidth="1"/>
    <col min="742" max="742" width="9.85546875" style="27" customWidth="1"/>
    <col min="743" max="744" width="10" style="27" customWidth="1"/>
    <col min="745" max="750" width="9.28515625" style="27" customWidth="1"/>
    <col min="751" max="995" width="9.140625" style="27"/>
    <col min="996" max="996" width="0.42578125" style="27" customWidth="1"/>
    <col min="997" max="997" width="12.140625" style="27" customWidth="1"/>
    <col min="998" max="998" width="9.85546875" style="27" customWidth="1"/>
    <col min="999" max="1000" width="10" style="27" customWidth="1"/>
    <col min="1001" max="1006" width="9.28515625" style="27" customWidth="1"/>
    <col min="1007" max="1251" width="9.140625" style="27"/>
    <col min="1252" max="1252" width="0.42578125" style="27" customWidth="1"/>
    <col min="1253" max="1253" width="12.140625" style="27" customWidth="1"/>
    <col min="1254" max="1254" width="9.85546875" style="27" customWidth="1"/>
    <col min="1255" max="1256" width="10" style="27" customWidth="1"/>
    <col min="1257" max="1262" width="9.28515625" style="27" customWidth="1"/>
    <col min="1263" max="1507" width="9.140625" style="27"/>
    <col min="1508" max="1508" width="0.42578125" style="27" customWidth="1"/>
    <col min="1509" max="1509" width="12.140625" style="27" customWidth="1"/>
    <col min="1510" max="1510" width="9.85546875" style="27" customWidth="1"/>
    <col min="1511" max="1512" width="10" style="27" customWidth="1"/>
    <col min="1513" max="1518" width="9.28515625" style="27" customWidth="1"/>
    <col min="1519" max="1763" width="9.140625" style="27"/>
    <col min="1764" max="1764" width="0.42578125" style="27" customWidth="1"/>
    <col min="1765" max="1765" width="12.140625" style="27" customWidth="1"/>
    <col min="1766" max="1766" width="9.85546875" style="27" customWidth="1"/>
    <col min="1767" max="1768" width="10" style="27" customWidth="1"/>
    <col min="1769" max="1774" width="9.28515625" style="27" customWidth="1"/>
    <col min="1775" max="2019" width="9.140625" style="27"/>
    <col min="2020" max="2020" width="0.42578125" style="27" customWidth="1"/>
    <col min="2021" max="2021" width="12.140625" style="27" customWidth="1"/>
    <col min="2022" max="2022" width="9.85546875" style="27" customWidth="1"/>
    <col min="2023" max="2024" width="10" style="27" customWidth="1"/>
    <col min="2025" max="2030" width="9.28515625" style="27" customWidth="1"/>
    <col min="2031" max="2275" width="9.140625" style="27"/>
    <col min="2276" max="2276" width="0.42578125" style="27" customWidth="1"/>
    <col min="2277" max="2277" width="12.140625" style="27" customWidth="1"/>
    <col min="2278" max="2278" width="9.85546875" style="27" customWidth="1"/>
    <col min="2279" max="2280" width="10" style="27" customWidth="1"/>
    <col min="2281" max="2286" width="9.28515625" style="27" customWidth="1"/>
    <col min="2287" max="2531" width="9.140625" style="27"/>
    <col min="2532" max="2532" width="0.42578125" style="27" customWidth="1"/>
    <col min="2533" max="2533" width="12.140625" style="27" customWidth="1"/>
    <col min="2534" max="2534" width="9.85546875" style="27" customWidth="1"/>
    <col min="2535" max="2536" width="10" style="27" customWidth="1"/>
    <col min="2537" max="2542" width="9.28515625" style="27" customWidth="1"/>
    <col min="2543" max="2787" width="9.140625" style="27"/>
    <col min="2788" max="2788" width="0.42578125" style="27" customWidth="1"/>
    <col min="2789" max="2789" width="12.140625" style="27" customWidth="1"/>
    <col min="2790" max="2790" width="9.85546875" style="27" customWidth="1"/>
    <col min="2791" max="2792" width="10" style="27" customWidth="1"/>
    <col min="2793" max="2798" width="9.28515625" style="27" customWidth="1"/>
    <col min="2799" max="3043" width="9.140625" style="27"/>
    <col min="3044" max="3044" width="0.42578125" style="27" customWidth="1"/>
    <col min="3045" max="3045" width="12.140625" style="27" customWidth="1"/>
    <col min="3046" max="3046" width="9.85546875" style="27" customWidth="1"/>
    <col min="3047" max="3048" width="10" style="27" customWidth="1"/>
    <col min="3049" max="3054" width="9.28515625" style="27" customWidth="1"/>
    <col min="3055" max="3299" width="9.140625" style="27"/>
    <col min="3300" max="3300" width="0.42578125" style="27" customWidth="1"/>
    <col min="3301" max="3301" width="12.140625" style="27" customWidth="1"/>
    <col min="3302" max="3302" width="9.85546875" style="27" customWidth="1"/>
    <col min="3303" max="3304" width="10" style="27" customWidth="1"/>
    <col min="3305" max="3310" width="9.28515625" style="27" customWidth="1"/>
    <col min="3311" max="3555" width="9.140625" style="27"/>
    <col min="3556" max="3556" width="0.42578125" style="27" customWidth="1"/>
    <col min="3557" max="3557" width="12.140625" style="27" customWidth="1"/>
    <col min="3558" max="3558" width="9.85546875" style="27" customWidth="1"/>
    <col min="3559" max="3560" width="10" style="27" customWidth="1"/>
    <col min="3561" max="3566" width="9.28515625" style="27" customWidth="1"/>
    <col min="3567" max="3811" width="9.140625" style="27"/>
    <col min="3812" max="3812" width="0.42578125" style="27" customWidth="1"/>
    <col min="3813" max="3813" width="12.140625" style="27" customWidth="1"/>
    <col min="3814" max="3814" width="9.85546875" style="27" customWidth="1"/>
    <col min="3815" max="3816" width="10" style="27" customWidth="1"/>
    <col min="3817" max="3822" width="9.28515625" style="27" customWidth="1"/>
    <col min="3823" max="4067" width="9.140625" style="27"/>
    <col min="4068" max="4068" width="0.42578125" style="27" customWidth="1"/>
    <col min="4069" max="4069" width="12.140625" style="27" customWidth="1"/>
    <col min="4070" max="4070" width="9.85546875" style="27" customWidth="1"/>
    <col min="4071" max="4072" width="10" style="27" customWidth="1"/>
    <col min="4073" max="4078" width="9.28515625" style="27" customWidth="1"/>
    <col min="4079" max="4323" width="9.140625" style="27"/>
    <col min="4324" max="4324" width="0.42578125" style="27" customWidth="1"/>
    <col min="4325" max="4325" width="12.140625" style="27" customWidth="1"/>
    <col min="4326" max="4326" width="9.85546875" style="27" customWidth="1"/>
    <col min="4327" max="4328" width="10" style="27" customWidth="1"/>
    <col min="4329" max="4334" width="9.28515625" style="27" customWidth="1"/>
    <col min="4335" max="4579" width="9.140625" style="27"/>
    <col min="4580" max="4580" width="0.42578125" style="27" customWidth="1"/>
    <col min="4581" max="4581" width="12.140625" style="27" customWidth="1"/>
    <col min="4582" max="4582" width="9.85546875" style="27" customWidth="1"/>
    <col min="4583" max="4584" width="10" style="27" customWidth="1"/>
    <col min="4585" max="4590" width="9.28515625" style="27" customWidth="1"/>
    <col min="4591" max="4835" width="9.140625" style="27"/>
    <col min="4836" max="4836" width="0.42578125" style="27" customWidth="1"/>
    <col min="4837" max="4837" width="12.140625" style="27" customWidth="1"/>
    <col min="4838" max="4838" width="9.85546875" style="27" customWidth="1"/>
    <col min="4839" max="4840" width="10" style="27" customWidth="1"/>
    <col min="4841" max="4846" width="9.28515625" style="27" customWidth="1"/>
    <col min="4847" max="5091" width="9.140625" style="27"/>
    <col min="5092" max="5092" width="0.42578125" style="27" customWidth="1"/>
    <col min="5093" max="5093" width="12.140625" style="27" customWidth="1"/>
    <col min="5094" max="5094" width="9.85546875" style="27" customWidth="1"/>
    <col min="5095" max="5096" width="10" style="27" customWidth="1"/>
    <col min="5097" max="5102" width="9.28515625" style="27" customWidth="1"/>
    <col min="5103" max="5347" width="9.140625" style="27"/>
    <col min="5348" max="5348" width="0.42578125" style="27" customWidth="1"/>
    <col min="5349" max="5349" width="12.140625" style="27" customWidth="1"/>
    <col min="5350" max="5350" width="9.85546875" style="27" customWidth="1"/>
    <col min="5351" max="5352" width="10" style="27" customWidth="1"/>
    <col min="5353" max="5358" width="9.28515625" style="27" customWidth="1"/>
    <col min="5359" max="5603" width="9.140625" style="27"/>
    <col min="5604" max="5604" width="0.42578125" style="27" customWidth="1"/>
    <col min="5605" max="5605" width="12.140625" style="27" customWidth="1"/>
    <col min="5606" max="5606" width="9.85546875" style="27" customWidth="1"/>
    <col min="5607" max="5608" width="10" style="27" customWidth="1"/>
    <col min="5609" max="5614" width="9.28515625" style="27" customWidth="1"/>
    <col min="5615" max="5859" width="9.140625" style="27"/>
    <col min="5860" max="5860" width="0.42578125" style="27" customWidth="1"/>
    <col min="5861" max="5861" width="12.140625" style="27" customWidth="1"/>
    <col min="5862" max="5862" width="9.85546875" style="27" customWidth="1"/>
    <col min="5863" max="5864" width="10" style="27" customWidth="1"/>
    <col min="5865" max="5870" width="9.28515625" style="27" customWidth="1"/>
    <col min="5871" max="6115" width="9.140625" style="27"/>
    <col min="6116" max="6116" width="0.42578125" style="27" customWidth="1"/>
    <col min="6117" max="6117" width="12.140625" style="27" customWidth="1"/>
    <col min="6118" max="6118" width="9.85546875" style="27" customWidth="1"/>
    <col min="6119" max="6120" width="10" style="27" customWidth="1"/>
    <col min="6121" max="6126" width="9.28515625" style="27" customWidth="1"/>
    <col min="6127" max="6371" width="9.140625" style="27"/>
    <col min="6372" max="6372" width="0.42578125" style="27" customWidth="1"/>
    <col min="6373" max="6373" width="12.140625" style="27" customWidth="1"/>
    <col min="6374" max="6374" width="9.85546875" style="27" customWidth="1"/>
    <col min="6375" max="6376" width="10" style="27" customWidth="1"/>
    <col min="6377" max="6382" width="9.28515625" style="27" customWidth="1"/>
    <col min="6383" max="6627" width="9.140625" style="27"/>
    <col min="6628" max="6628" width="0.42578125" style="27" customWidth="1"/>
    <col min="6629" max="6629" width="12.140625" style="27" customWidth="1"/>
    <col min="6630" max="6630" width="9.85546875" style="27" customWidth="1"/>
    <col min="6631" max="6632" width="10" style="27" customWidth="1"/>
    <col min="6633" max="6638" width="9.28515625" style="27" customWidth="1"/>
    <col min="6639" max="6883" width="9.140625" style="27"/>
    <col min="6884" max="6884" width="0.42578125" style="27" customWidth="1"/>
    <col min="6885" max="6885" width="12.140625" style="27" customWidth="1"/>
    <col min="6886" max="6886" width="9.85546875" style="27" customWidth="1"/>
    <col min="6887" max="6888" width="10" style="27" customWidth="1"/>
    <col min="6889" max="6894" width="9.28515625" style="27" customWidth="1"/>
    <col min="6895" max="7139" width="9.140625" style="27"/>
    <col min="7140" max="7140" width="0.42578125" style="27" customWidth="1"/>
    <col min="7141" max="7141" width="12.140625" style="27" customWidth="1"/>
    <col min="7142" max="7142" width="9.85546875" style="27" customWidth="1"/>
    <col min="7143" max="7144" width="10" style="27" customWidth="1"/>
    <col min="7145" max="7150" width="9.28515625" style="27" customWidth="1"/>
    <col min="7151" max="7395" width="9.140625" style="27"/>
    <col min="7396" max="7396" width="0.42578125" style="27" customWidth="1"/>
    <col min="7397" max="7397" width="12.140625" style="27" customWidth="1"/>
    <col min="7398" max="7398" width="9.85546875" style="27" customWidth="1"/>
    <col min="7399" max="7400" width="10" style="27" customWidth="1"/>
    <col min="7401" max="7406" width="9.28515625" style="27" customWidth="1"/>
    <col min="7407" max="7651" width="9.140625" style="27"/>
    <col min="7652" max="7652" width="0.42578125" style="27" customWidth="1"/>
    <col min="7653" max="7653" width="12.140625" style="27" customWidth="1"/>
    <col min="7654" max="7654" width="9.85546875" style="27" customWidth="1"/>
    <col min="7655" max="7656" width="10" style="27" customWidth="1"/>
    <col min="7657" max="7662" width="9.28515625" style="27" customWidth="1"/>
    <col min="7663" max="7907" width="9.140625" style="27"/>
    <col min="7908" max="7908" width="0.42578125" style="27" customWidth="1"/>
    <col min="7909" max="7909" width="12.140625" style="27" customWidth="1"/>
    <col min="7910" max="7910" width="9.85546875" style="27" customWidth="1"/>
    <col min="7911" max="7912" width="10" style="27" customWidth="1"/>
    <col min="7913" max="7918" width="9.28515625" style="27" customWidth="1"/>
    <col min="7919" max="8163" width="9.140625" style="27"/>
    <col min="8164" max="8164" width="0.42578125" style="27" customWidth="1"/>
    <col min="8165" max="8165" width="12.140625" style="27" customWidth="1"/>
    <col min="8166" max="8166" width="9.85546875" style="27" customWidth="1"/>
    <col min="8167" max="8168" width="10" style="27" customWidth="1"/>
    <col min="8169" max="8174" width="9.28515625" style="27" customWidth="1"/>
    <col min="8175" max="8419" width="9.140625" style="27"/>
    <col min="8420" max="8420" width="0.42578125" style="27" customWidth="1"/>
    <col min="8421" max="8421" width="12.140625" style="27" customWidth="1"/>
    <col min="8422" max="8422" width="9.85546875" style="27" customWidth="1"/>
    <col min="8423" max="8424" width="10" style="27" customWidth="1"/>
    <col min="8425" max="8430" width="9.28515625" style="27" customWidth="1"/>
    <col min="8431" max="8675" width="9.140625" style="27"/>
    <col min="8676" max="8676" width="0.42578125" style="27" customWidth="1"/>
    <col min="8677" max="8677" width="12.140625" style="27" customWidth="1"/>
    <col min="8678" max="8678" width="9.85546875" style="27" customWidth="1"/>
    <col min="8679" max="8680" width="10" style="27" customWidth="1"/>
    <col min="8681" max="8686" width="9.28515625" style="27" customWidth="1"/>
    <col min="8687" max="8931" width="9.140625" style="27"/>
    <col min="8932" max="8932" width="0.42578125" style="27" customWidth="1"/>
    <col min="8933" max="8933" width="12.140625" style="27" customWidth="1"/>
    <col min="8934" max="8934" width="9.85546875" style="27" customWidth="1"/>
    <col min="8935" max="8936" width="10" style="27" customWidth="1"/>
    <col min="8937" max="8942" width="9.28515625" style="27" customWidth="1"/>
    <col min="8943" max="9187" width="9.140625" style="27"/>
    <col min="9188" max="9188" width="0.42578125" style="27" customWidth="1"/>
    <col min="9189" max="9189" width="12.140625" style="27" customWidth="1"/>
    <col min="9190" max="9190" width="9.85546875" style="27" customWidth="1"/>
    <col min="9191" max="9192" width="10" style="27" customWidth="1"/>
    <col min="9193" max="9198" width="9.28515625" style="27" customWidth="1"/>
    <col min="9199" max="9443" width="9.140625" style="27"/>
    <col min="9444" max="9444" width="0.42578125" style="27" customWidth="1"/>
    <col min="9445" max="9445" width="12.140625" style="27" customWidth="1"/>
    <col min="9446" max="9446" width="9.85546875" style="27" customWidth="1"/>
    <col min="9447" max="9448" width="10" style="27" customWidth="1"/>
    <col min="9449" max="9454" width="9.28515625" style="27" customWidth="1"/>
    <col min="9455" max="9699" width="9.140625" style="27"/>
    <col min="9700" max="9700" width="0.42578125" style="27" customWidth="1"/>
    <col min="9701" max="9701" width="12.140625" style="27" customWidth="1"/>
    <col min="9702" max="9702" width="9.85546875" style="27" customWidth="1"/>
    <col min="9703" max="9704" width="10" style="27" customWidth="1"/>
    <col min="9705" max="9710" width="9.28515625" style="27" customWidth="1"/>
    <col min="9711" max="9955" width="9.140625" style="27"/>
    <col min="9956" max="9956" width="0.42578125" style="27" customWidth="1"/>
    <col min="9957" max="9957" width="12.140625" style="27" customWidth="1"/>
    <col min="9958" max="9958" width="9.85546875" style="27" customWidth="1"/>
    <col min="9959" max="9960" width="10" style="27" customWidth="1"/>
    <col min="9961" max="9966" width="9.28515625" style="27" customWidth="1"/>
    <col min="9967" max="10211" width="9.140625" style="27"/>
    <col min="10212" max="10212" width="0.42578125" style="27" customWidth="1"/>
    <col min="10213" max="10213" width="12.140625" style="27" customWidth="1"/>
    <col min="10214" max="10214" width="9.85546875" style="27" customWidth="1"/>
    <col min="10215" max="10216" width="10" style="27" customWidth="1"/>
    <col min="10217" max="10222" width="9.28515625" style="27" customWidth="1"/>
    <col min="10223" max="10467" width="9.140625" style="27"/>
    <col min="10468" max="10468" width="0.42578125" style="27" customWidth="1"/>
    <col min="10469" max="10469" width="12.140625" style="27" customWidth="1"/>
    <col min="10470" max="10470" width="9.85546875" style="27" customWidth="1"/>
    <col min="10471" max="10472" width="10" style="27" customWidth="1"/>
    <col min="10473" max="10478" width="9.28515625" style="27" customWidth="1"/>
    <col min="10479" max="10723" width="9.140625" style="27"/>
    <col min="10724" max="10724" width="0.42578125" style="27" customWidth="1"/>
    <col min="10725" max="10725" width="12.140625" style="27" customWidth="1"/>
    <col min="10726" max="10726" width="9.85546875" style="27" customWidth="1"/>
    <col min="10727" max="10728" width="10" style="27" customWidth="1"/>
    <col min="10729" max="10734" width="9.28515625" style="27" customWidth="1"/>
    <col min="10735" max="10979" width="9.140625" style="27"/>
    <col min="10980" max="10980" width="0.42578125" style="27" customWidth="1"/>
    <col min="10981" max="10981" width="12.140625" style="27" customWidth="1"/>
    <col min="10982" max="10982" width="9.85546875" style="27" customWidth="1"/>
    <col min="10983" max="10984" width="10" style="27" customWidth="1"/>
    <col min="10985" max="10990" width="9.28515625" style="27" customWidth="1"/>
    <col min="10991" max="11235" width="9.140625" style="27"/>
    <col min="11236" max="11236" width="0.42578125" style="27" customWidth="1"/>
    <col min="11237" max="11237" width="12.140625" style="27" customWidth="1"/>
    <col min="11238" max="11238" width="9.85546875" style="27" customWidth="1"/>
    <col min="11239" max="11240" width="10" style="27" customWidth="1"/>
    <col min="11241" max="11246" width="9.28515625" style="27" customWidth="1"/>
    <col min="11247" max="11491" width="9.140625" style="27"/>
    <col min="11492" max="11492" width="0.42578125" style="27" customWidth="1"/>
    <col min="11493" max="11493" width="12.140625" style="27" customWidth="1"/>
    <col min="11494" max="11494" width="9.85546875" style="27" customWidth="1"/>
    <col min="11495" max="11496" width="10" style="27" customWidth="1"/>
    <col min="11497" max="11502" width="9.28515625" style="27" customWidth="1"/>
    <col min="11503" max="11747" width="9.140625" style="27"/>
    <col min="11748" max="11748" width="0.42578125" style="27" customWidth="1"/>
    <col min="11749" max="11749" width="12.140625" style="27" customWidth="1"/>
    <col min="11750" max="11750" width="9.85546875" style="27" customWidth="1"/>
    <col min="11751" max="11752" width="10" style="27" customWidth="1"/>
    <col min="11753" max="11758" width="9.28515625" style="27" customWidth="1"/>
    <col min="11759" max="12003" width="9.140625" style="27"/>
    <col min="12004" max="12004" width="0.42578125" style="27" customWidth="1"/>
    <col min="12005" max="12005" width="12.140625" style="27" customWidth="1"/>
    <col min="12006" max="12006" width="9.85546875" style="27" customWidth="1"/>
    <col min="12007" max="12008" width="10" style="27" customWidth="1"/>
    <col min="12009" max="12014" width="9.28515625" style="27" customWidth="1"/>
    <col min="12015" max="12259" width="9.140625" style="27"/>
    <col min="12260" max="12260" width="0.42578125" style="27" customWidth="1"/>
    <col min="12261" max="12261" width="12.140625" style="27" customWidth="1"/>
    <col min="12262" max="12262" width="9.85546875" style="27" customWidth="1"/>
    <col min="12263" max="12264" width="10" style="27" customWidth="1"/>
    <col min="12265" max="12270" width="9.28515625" style="27" customWidth="1"/>
    <col min="12271" max="12515" width="9.140625" style="27"/>
    <col min="12516" max="12516" width="0.42578125" style="27" customWidth="1"/>
    <col min="12517" max="12517" width="12.140625" style="27" customWidth="1"/>
    <col min="12518" max="12518" width="9.85546875" style="27" customWidth="1"/>
    <col min="12519" max="12520" width="10" style="27" customWidth="1"/>
    <col min="12521" max="12526" width="9.28515625" style="27" customWidth="1"/>
    <col min="12527" max="12771" width="9.140625" style="27"/>
    <col min="12772" max="12772" width="0.42578125" style="27" customWidth="1"/>
    <col min="12773" max="12773" width="12.140625" style="27" customWidth="1"/>
    <col min="12774" max="12774" width="9.85546875" style="27" customWidth="1"/>
    <col min="12775" max="12776" width="10" style="27" customWidth="1"/>
    <col min="12777" max="12782" width="9.28515625" style="27" customWidth="1"/>
    <col min="12783" max="13027" width="9.140625" style="27"/>
    <col min="13028" max="13028" width="0.42578125" style="27" customWidth="1"/>
    <col min="13029" max="13029" width="12.140625" style="27" customWidth="1"/>
    <col min="13030" max="13030" width="9.85546875" style="27" customWidth="1"/>
    <col min="13031" max="13032" width="10" style="27" customWidth="1"/>
    <col min="13033" max="13038" width="9.28515625" style="27" customWidth="1"/>
    <col min="13039" max="13283" width="9.140625" style="27"/>
    <col min="13284" max="13284" width="0.42578125" style="27" customWidth="1"/>
    <col min="13285" max="13285" width="12.140625" style="27" customWidth="1"/>
    <col min="13286" max="13286" width="9.85546875" style="27" customWidth="1"/>
    <col min="13287" max="13288" width="10" style="27" customWidth="1"/>
    <col min="13289" max="13294" width="9.28515625" style="27" customWidth="1"/>
    <col min="13295" max="13539" width="9.140625" style="27"/>
    <col min="13540" max="13540" width="0.42578125" style="27" customWidth="1"/>
    <col min="13541" max="13541" width="12.140625" style="27" customWidth="1"/>
    <col min="13542" max="13542" width="9.85546875" style="27" customWidth="1"/>
    <col min="13543" max="13544" width="10" style="27" customWidth="1"/>
    <col min="13545" max="13550" width="9.28515625" style="27" customWidth="1"/>
    <col min="13551" max="13795" width="9.140625" style="27"/>
    <col min="13796" max="13796" width="0.42578125" style="27" customWidth="1"/>
    <col min="13797" max="13797" width="12.140625" style="27" customWidth="1"/>
    <col min="13798" max="13798" width="9.85546875" style="27" customWidth="1"/>
    <col min="13799" max="13800" width="10" style="27" customWidth="1"/>
    <col min="13801" max="13806" width="9.28515625" style="27" customWidth="1"/>
    <col min="13807" max="14051" width="9.140625" style="27"/>
    <col min="14052" max="14052" width="0.42578125" style="27" customWidth="1"/>
    <col min="14053" max="14053" width="12.140625" style="27" customWidth="1"/>
    <col min="14054" max="14054" width="9.85546875" style="27" customWidth="1"/>
    <col min="14055" max="14056" width="10" style="27" customWidth="1"/>
    <col min="14057" max="14062" width="9.28515625" style="27" customWidth="1"/>
    <col min="14063" max="14307" width="9.140625" style="27"/>
    <col min="14308" max="14308" width="0.42578125" style="27" customWidth="1"/>
    <col min="14309" max="14309" width="12.140625" style="27" customWidth="1"/>
    <col min="14310" max="14310" width="9.85546875" style="27" customWidth="1"/>
    <col min="14311" max="14312" width="10" style="27" customWidth="1"/>
    <col min="14313" max="14318" width="9.28515625" style="27" customWidth="1"/>
    <col min="14319" max="14563" width="9.140625" style="27"/>
    <col min="14564" max="14564" width="0.42578125" style="27" customWidth="1"/>
    <col min="14565" max="14565" width="12.140625" style="27" customWidth="1"/>
    <col min="14566" max="14566" width="9.85546875" style="27" customWidth="1"/>
    <col min="14567" max="14568" width="10" style="27" customWidth="1"/>
    <col min="14569" max="14574" width="9.28515625" style="27" customWidth="1"/>
    <col min="14575" max="14819" width="9.140625" style="27"/>
    <col min="14820" max="14820" width="0.42578125" style="27" customWidth="1"/>
    <col min="14821" max="14821" width="12.140625" style="27" customWidth="1"/>
    <col min="14822" max="14822" width="9.85546875" style="27" customWidth="1"/>
    <col min="14823" max="14824" width="10" style="27" customWidth="1"/>
    <col min="14825" max="14830" width="9.28515625" style="27" customWidth="1"/>
    <col min="14831" max="15075" width="9.140625" style="27"/>
    <col min="15076" max="15076" width="0.42578125" style="27" customWidth="1"/>
    <col min="15077" max="15077" width="12.140625" style="27" customWidth="1"/>
    <col min="15078" max="15078" width="9.85546875" style="27" customWidth="1"/>
    <col min="15079" max="15080" width="10" style="27" customWidth="1"/>
    <col min="15081" max="15086" width="9.28515625" style="27" customWidth="1"/>
    <col min="15087" max="15331" width="9.140625" style="27"/>
    <col min="15332" max="15332" width="0.42578125" style="27" customWidth="1"/>
    <col min="15333" max="15333" width="12.140625" style="27" customWidth="1"/>
    <col min="15334" max="15334" width="9.85546875" style="27" customWidth="1"/>
    <col min="15335" max="15336" width="10" style="27" customWidth="1"/>
    <col min="15337" max="15342" width="9.28515625" style="27" customWidth="1"/>
    <col min="15343" max="15587" width="9.140625" style="27"/>
    <col min="15588" max="15588" width="0.42578125" style="27" customWidth="1"/>
    <col min="15589" max="15589" width="12.140625" style="27" customWidth="1"/>
    <col min="15590" max="15590" width="9.85546875" style="27" customWidth="1"/>
    <col min="15591" max="15592" width="10" style="27" customWidth="1"/>
    <col min="15593" max="15598" width="9.28515625" style="27" customWidth="1"/>
    <col min="15599" max="15843" width="9.140625" style="27"/>
    <col min="15844" max="15844" width="0.42578125" style="27" customWidth="1"/>
    <col min="15845" max="15845" width="12.140625" style="27" customWidth="1"/>
    <col min="15846" max="15846" width="9.85546875" style="27" customWidth="1"/>
    <col min="15847" max="15848" width="10" style="27" customWidth="1"/>
    <col min="15849" max="15854" width="9.28515625" style="27" customWidth="1"/>
    <col min="15855" max="16099" width="9.140625" style="27"/>
    <col min="16100" max="16100" width="0.42578125" style="27" customWidth="1"/>
    <col min="16101" max="16101" width="12.140625" style="27" customWidth="1"/>
    <col min="16102" max="16102" width="9.85546875" style="27" customWidth="1"/>
    <col min="16103" max="16104" width="10" style="27" customWidth="1"/>
    <col min="16105" max="16110" width="9.28515625" style="27" customWidth="1"/>
    <col min="16111" max="16384" width="9.140625" style="27"/>
  </cols>
  <sheetData>
    <row r="1" spans="1:11" x14ac:dyDescent="0.2">
      <c r="H1" s="28"/>
    </row>
    <row r="2" spans="1:11" ht="18" customHeight="1" x14ac:dyDescent="0.25">
      <c r="H2" s="29" t="s">
        <v>61</v>
      </c>
      <c r="I2" s="121"/>
    </row>
    <row r="3" spans="1:11" ht="18.75" customHeight="1" x14ac:dyDescent="0.2"/>
    <row r="4" spans="1:11" ht="17.25" customHeight="1" x14ac:dyDescent="0.25">
      <c r="H4" s="30"/>
      <c r="K4" s="2" t="s">
        <v>651</v>
      </c>
    </row>
    <row r="5" spans="1:11" s="32" customFormat="1" ht="54" customHeight="1" x14ac:dyDescent="0.25">
      <c r="A5" s="104" t="s">
        <v>279</v>
      </c>
      <c r="B5" s="104"/>
      <c r="C5" s="104"/>
      <c r="D5" s="104"/>
      <c r="E5" s="104"/>
      <c r="F5" s="104"/>
      <c r="G5" s="27"/>
      <c r="H5" s="27"/>
      <c r="I5" s="27"/>
      <c r="J5" s="27"/>
      <c r="K5" s="27"/>
    </row>
    <row r="6" spans="1:11" s="32" customFormat="1" ht="16.5" customHeight="1" x14ac:dyDescent="0.2">
      <c r="A6" s="105"/>
      <c r="B6" s="34" t="s">
        <v>149</v>
      </c>
      <c r="C6" s="35"/>
      <c r="D6" s="35"/>
      <c r="E6" s="35"/>
      <c r="F6" s="36"/>
      <c r="G6" s="34" t="s">
        <v>150</v>
      </c>
      <c r="H6" s="35"/>
      <c r="I6" s="35"/>
      <c r="J6" s="35"/>
      <c r="K6" s="36"/>
    </row>
    <row r="7" spans="1:11" s="32" customFormat="1" ht="25.5" customHeight="1" x14ac:dyDescent="0.2">
      <c r="A7" s="105"/>
      <c r="B7" s="38" t="s">
        <v>65</v>
      </c>
      <c r="C7" s="39" t="s">
        <v>66</v>
      </c>
      <c r="D7" s="39"/>
      <c r="E7" s="39" t="s">
        <v>137</v>
      </c>
      <c r="F7" s="39"/>
      <c r="G7" s="38" t="s">
        <v>65</v>
      </c>
      <c r="H7" s="39" t="s">
        <v>66</v>
      </c>
      <c r="I7" s="39"/>
      <c r="J7" s="39" t="s">
        <v>137</v>
      </c>
      <c r="K7" s="39"/>
    </row>
    <row r="8" spans="1:11" s="32" customFormat="1" ht="15" customHeight="1" x14ac:dyDescent="0.2">
      <c r="A8" s="106"/>
      <c r="B8" s="38"/>
      <c r="C8" s="40" t="s">
        <v>68</v>
      </c>
      <c r="D8" s="41" t="s">
        <v>69</v>
      </c>
      <c r="E8" s="40" t="s">
        <v>68</v>
      </c>
      <c r="F8" s="41" t="s">
        <v>69</v>
      </c>
      <c r="G8" s="38"/>
      <c r="H8" s="40" t="s">
        <v>68</v>
      </c>
      <c r="I8" s="41" t="s">
        <v>69</v>
      </c>
      <c r="J8" s="40" t="s">
        <v>68</v>
      </c>
      <c r="K8" s="41" t="s">
        <v>69</v>
      </c>
    </row>
    <row r="9" spans="1:11" s="32" customFormat="1" ht="3" customHeight="1" x14ac:dyDescent="0.2">
      <c r="A9" s="42"/>
      <c r="B9" s="42"/>
      <c r="C9" s="42"/>
      <c r="D9" s="42"/>
      <c r="G9" s="42"/>
      <c r="H9" s="42"/>
      <c r="I9" s="42"/>
    </row>
    <row r="10" spans="1:11" s="32" customFormat="1" ht="14.25" customHeight="1" x14ac:dyDescent="0.2">
      <c r="A10" s="132" t="s">
        <v>70</v>
      </c>
      <c r="B10" s="133">
        <v>426382</v>
      </c>
      <c r="C10" s="133">
        <v>1836</v>
      </c>
      <c r="D10" s="134">
        <v>0.43246197114093643</v>
      </c>
      <c r="E10" s="133">
        <v>-1379</v>
      </c>
      <c r="F10" s="134">
        <v>-0.3223762802125486</v>
      </c>
      <c r="G10" s="133">
        <v>306677</v>
      </c>
      <c r="H10" s="133">
        <v>701</v>
      </c>
      <c r="I10" s="134">
        <v>0.2291029361780009</v>
      </c>
      <c r="J10" s="133">
        <v>-8305</v>
      </c>
      <c r="K10" s="134">
        <v>-2.6366586027138057</v>
      </c>
    </row>
    <row r="11" spans="1:11" s="32" customFormat="1" ht="14.25" customHeight="1" x14ac:dyDescent="0.2">
      <c r="A11" s="132" t="s">
        <v>91</v>
      </c>
      <c r="B11" s="133">
        <v>166345</v>
      </c>
      <c r="C11" s="133">
        <v>1350</v>
      </c>
      <c r="D11" s="134">
        <v>0.81820661232158554</v>
      </c>
      <c r="E11" s="133">
        <v>11400</v>
      </c>
      <c r="F11" s="134">
        <v>7.3574494175352543</v>
      </c>
      <c r="G11" s="133">
        <v>122210</v>
      </c>
      <c r="H11" s="133">
        <v>802</v>
      </c>
      <c r="I11" s="134">
        <v>0.6605824986821297</v>
      </c>
      <c r="J11" s="133">
        <v>3536</v>
      </c>
      <c r="K11" s="134">
        <v>2.9795911488615872</v>
      </c>
    </row>
    <row r="12" spans="1:11" s="32" customFormat="1" ht="15.75" customHeight="1" x14ac:dyDescent="0.2">
      <c r="A12" s="138" t="s">
        <v>100</v>
      </c>
      <c r="B12" s="136">
        <v>2198</v>
      </c>
      <c r="C12" s="136">
        <v>4</v>
      </c>
      <c r="D12" s="137">
        <v>0.18231540565177756</v>
      </c>
      <c r="E12" s="136">
        <v>219</v>
      </c>
      <c r="F12" s="137">
        <v>11.066195048004042</v>
      </c>
      <c r="G12" s="136">
        <v>1626</v>
      </c>
      <c r="H12" s="136">
        <v>3</v>
      </c>
      <c r="I12" s="137">
        <v>0.18484288354898337</v>
      </c>
      <c r="J12" s="136">
        <v>115</v>
      </c>
      <c r="K12" s="137">
        <v>7.6108537392455329</v>
      </c>
    </row>
    <row r="13" spans="1:11" s="32" customFormat="1" ht="15.75" customHeight="1" x14ac:dyDescent="0.2">
      <c r="A13" s="138" t="s">
        <v>101</v>
      </c>
      <c r="B13" s="136">
        <v>1705</v>
      </c>
      <c r="C13" s="136">
        <v>-18</v>
      </c>
      <c r="D13" s="137">
        <v>-1.044689495066744</v>
      </c>
      <c r="E13" s="136">
        <v>186</v>
      </c>
      <c r="F13" s="137">
        <v>12.244897959183673</v>
      </c>
      <c r="G13" s="136">
        <v>1116</v>
      </c>
      <c r="H13" s="136">
        <v>5</v>
      </c>
      <c r="I13" s="137">
        <v>0.45004500450045004</v>
      </c>
      <c r="J13" s="136">
        <v>86</v>
      </c>
      <c r="K13" s="137">
        <v>8.349514563106796</v>
      </c>
    </row>
    <row r="14" spans="1:11" s="32" customFormat="1" ht="15.75" customHeight="1" x14ac:dyDescent="0.2">
      <c r="A14" s="138" t="s">
        <v>102</v>
      </c>
      <c r="B14" s="136">
        <v>7505</v>
      </c>
      <c r="C14" s="136">
        <v>89</v>
      </c>
      <c r="D14" s="137">
        <v>1.2001078748651564</v>
      </c>
      <c r="E14" s="136">
        <v>1126</v>
      </c>
      <c r="F14" s="137">
        <v>17.651669540680356</v>
      </c>
      <c r="G14" s="136">
        <v>5424</v>
      </c>
      <c r="H14" s="136">
        <v>114</v>
      </c>
      <c r="I14" s="137">
        <v>2.1468926553672318</v>
      </c>
      <c r="J14" s="136">
        <v>682</v>
      </c>
      <c r="K14" s="137">
        <v>14.382117250105441</v>
      </c>
    </row>
    <row r="15" spans="1:11" s="32" customFormat="1" ht="15.75" customHeight="1" x14ac:dyDescent="0.2">
      <c r="A15" s="138" t="s">
        <v>103</v>
      </c>
      <c r="B15" s="136">
        <v>9943</v>
      </c>
      <c r="C15" s="136">
        <v>198</v>
      </c>
      <c r="D15" s="137">
        <v>2.0318111852231913</v>
      </c>
      <c r="E15" s="136">
        <v>865</v>
      </c>
      <c r="F15" s="137">
        <v>9.5285305133289278</v>
      </c>
      <c r="G15" s="136">
        <v>7154</v>
      </c>
      <c r="H15" s="136">
        <v>174</v>
      </c>
      <c r="I15" s="137">
        <v>2.4928366762177649</v>
      </c>
      <c r="J15" s="136">
        <v>518</v>
      </c>
      <c r="K15" s="137">
        <v>7.8059071729957807</v>
      </c>
    </row>
    <row r="16" spans="1:11" s="32" customFormat="1" ht="15.75" customHeight="1" x14ac:dyDescent="0.2">
      <c r="A16" s="138" t="s">
        <v>104</v>
      </c>
      <c r="B16" s="136">
        <v>10617</v>
      </c>
      <c r="C16" s="136">
        <v>145</v>
      </c>
      <c r="D16" s="137">
        <v>1.3846447669977082</v>
      </c>
      <c r="E16" s="136">
        <v>1069</v>
      </c>
      <c r="F16" s="137">
        <v>11.196062002513615</v>
      </c>
      <c r="G16" s="136">
        <v>7444</v>
      </c>
      <c r="H16" s="136">
        <v>100</v>
      </c>
      <c r="I16" s="137">
        <v>1.3616557734204793</v>
      </c>
      <c r="J16" s="136">
        <v>361</v>
      </c>
      <c r="K16" s="137">
        <v>5.0967104334321611</v>
      </c>
    </row>
    <row r="17" spans="1:11" s="32" customFormat="1" ht="15.75" customHeight="1" x14ac:dyDescent="0.2">
      <c r="A17" s="138" t="s">
        <v>105</v>
      </c>
      <c r="B17" s="136">
        <v>6088</v>
      </c>
      <c r="C17" s="136">
        <v>189</v>
      </c>
      <c r="D17" s="137">
        <v>3.2039328699779626</v>
      </c>
      <c r="E17" s="136">
        <v>771</v>
      </c>
      <c r="F17" s="137">
        <v>14.500658265939439</v>
      </c>
      <c r="G17" s="136">
        <v>4142</v>
      </c>
      <c r="H17" s="136">
        <v>117</v>
      </c>
      <c r="I17" s="137">
        <v>2.9068322981366461</v>
      </c>
      <c r="J17" s="136">
        <v>304</v>
      </c>
      <c r="K17" s="137">
        <v>7.9207920792079207</v>
      </c>
    </row>
    <row r="18" spans="1:11" s="32" customFormat="1" ht="15.75" customHeight="1" x14ac:dyDescent="0.2">
      <c r="A18" s="138" t="s">
        <v>106</v>
      </c>
      <c r="B18" s="136">
        <v>29119</v>
      </c>
      <c r="C18" s="136">
        <v>45</v>
      </c>
      <c r="D18" s="137">
        <v>0.1547774644011832</v>
      </c>
      <c r="E18" s="136">
        <v>1904</v>
      </c>
      <c r="F18" s="137">
        <v>6.9961418335476759</v>
      </c>
      <c r="G18" s="136">
        <v>21717</v>
      </c>
      <c r="H18" s="136">
        <v>-36</v>
      </c>
      <c r="I18" s="137">
        <v>-0.16549441456350847</v>
      </c>
      <c r="J18" s="136">
        <v>274</v>
      </c>
      <c r="K18" s="137">
        <v>1.2778062771067482</v>
      </c>
    </row>
    <row r="19" spans="1:11" s="32" customFormat="1" ht="15.75" customHeight="1" x14ac:dyDescent="0.2">
      <c r="A19" s="138" t="s">
        <v>107</v>
      </c>
      <c r="B19" s="136">
        <v>13399</v>
      </c>
      <c r="C19" s="136">
        <v>199</v>
      </c>
      <c r="D19" s="137">
        <v>1.5075757575757576</v>
      </c>
      <c r="E19" s="136">
        <v>1618</v>
      </c>
      <c r="F19" s="137">
        <v>13.733978439860794</v>
      </c>
      <c r="G19" s="136">
        <v>9130</v>
      </c>
      <c r="H19" s="136">
        <v>67</v>
      </c>
      <c r="I19" s="137">
        <v>0.73926955754165291</v>
      </c>
      <c r="J19" s="136">
        <v>813</v>
      </c>
      <c r="K19" s="137">
        <v>9.7751593122520131</v>
      </c>
    </row>
    <row r="20" spans="1:11" s="32" customFormat="1" ht="15.75" customHeight="1" x14ac:dyDescent="0.2">
      <c r="A20" s="138" t="s">
        <v>108</v>
      </c>
      <c r="B20" s="136">
        <v>1992</v>
      </c>
      <c r="C20" s="136">
        <v>17</v>
      </c>
      <c r="D20" s="137">
        <v>0.86075949367088611</v>
      </c>
      <c r="E20" s="136">
        <v>115</v>
      </c>
      <c r="F20" s="137">
        <v>6.1267980820458181</v>
      </c>
      <c r="G20" s="136">
        <v>1414</v>
      </c>
      <c r="H20" s="136">
        <v>7</v>
      </c>
      <c r="I20" s="137">
        <v>0.49751243781094528</v>
      </c>
      <c r="J20" s="136">
        <v>-6</v>
      </c>
      <c r="K20" s="137">
        <v>-0.42253521126760563</v>
      </c>
    </row>
    <row r="21" spans="1:11" s="32" customFormat="1" ht="24.75" customHeight="1" x14ac:dyDescent="0.2">
      <c r="A21" s="138" t="s">
        <v>109</v>
      </c>
      <c r="B21" s="136">
        <v>2115</v>
      </c>
      <c r="C21" s="136">
        <v>44</v>
      </c>
      <c r="D21" s="137">
        <v>2.1245774987928536</v>
      </c>
      <c r="E21" s="136">
        <v>106</v>
      </c>
      <c r="F21" s="137">
        <v>5.2762568442010949</v>
      </c>
      <c r="G21" s="136">
        <v>1628</v>
      </c>
      <c r="H21" s="136">
        <v>15</v>
      </c>
      <c r="I21" s="137">
        <v>0.92994420334779915</v>
      </c>
      <c r="J21" s="136">
        <v>4</v>
      </c>
      <c r="K21" s="137">
        <v>0.24630541871921183</v>
      </c>
    </row>
    <row r="22" spans="1:11" s="32" customFormat="1" ht="22.5" customHeight="1" x14ac:dyDescent="0.2">
      <c r="A22" s="138" t="s">
        <v>110</v>
      </c>
      <c r="B22" s="136">
        <v>11123</v>
      </c>
      <c r="C22" s="136">
        <v>35</v>
      </c>
      <c r="D22" s="137">
        <v>0.31565656565656564</v>
      </c>
      <c r="E22" s="136">
        <v>524</v>
      </c>
      <c r="F22" s="137">
        <v>4.943862628549863</v>
      </c>
      <c r="G22" s="136">
        <v>8884</v>
      </c>
      <c r="H22" s="136">
        <v>24</v>
      </c>
      <c r="I22" s="137">
        <v>0.27088036117381492</v>
      </c>
      <c r="J22" s="136">
        <v>80</v>
      </c>
      <c r="K22" s="137">
        <v>0.90867787369377551</v>
      </c>
    </row>
    <row r="23" spans="1:11" s="32" customFormat="1" ht="24.75" customHeight="1" x14ac:dyDescent="0.2">
      <c r="A23" s="138" t="s">
        <v>111</v>
      </c>
      <c r="B23" s="136">
        <v>6178</v>
      </c>
      <c r="C23" s="136">
        <v>96</v>
      </c>
      <c r="D23" s="137">
        <v>1.5784281486353173</v>
      </c>
      <c r="E23" s="136">
        <v>340</v>
      </c>
      <c r="F23" s="137">
        <v>5.8239122987324423</v>
      </c>
      <c r="G23" s="136">
        <v>4606</v>
      </c>
      <c r="H23" s="136">
        <v>55</v>
      </c>
      <c r="I23" s="137">
        <v>1.2085255987695012</v>
      </c>
      <c r="J23" s="136">
        <v>60</v>
      </c>
      <c r="K23" s="137">
        <v>1.3198416190057194</v>
      </c>
    </row>
    <row r="24" spans="1:11" s="32" customFormat="1" ht="19.5" customHeight="1" x14ac:dyDescent="0.2">
      <c r="A24" s="138" t="s">
        <v>112</v>
      </c>
      <c r="B24" s="136">
        <v>1475</v>
      </c>
      <c r="C24" s="136">
        <v>-7</v>
      </c>
      <c r="D24" s="137">
        <v>-0.47233468286099867</v>
      </c>
      <c r="E24" s="136">
        <v>-88</v>
      </c>
      <c r="F24" s="137">
        <v>-5.6301983365323096</v>
      </c>
      <c r="G24" s="136">
        <v>1111</v>
      </c>
      <c r="H24" s="136">
        <v>-2</v>
      </c>
      <c r="I24" s="137">
        <v>-0.17969451931716082</v>
      </c>
      <c r="J24" s="136">
        <v>-62</v>
      </c>
      <c r="K24" s="137">
        <v>-5.2855924978687128</v>
      </c>
    </row>
    <row r="25" spans="1:11" s="32" customFormat="1" ht="15.75" customHeight="1" x14ac:dyDescent="0.2">
      <c r="A25" s="138" t="s">
        <v>113</v>
      </c>
      <c r="B25" s="136">
        <v>4651</v>
      </c>
      <c r="C25" s="136">
        <v>25</v>
      </c>
      <c r="D25" s="137">
        <v>0.5404236921746649</v>
      </c>
      <c r="E25" s="136">
        <v>188</v>
      </c>
      <c r="F25" s="137">
        <v>4.2124131749943983</v>
      </c>
      <c r="G25" s="136">
        <v>3443</v>
      </c>
      <c r="H25" s="136">
        <v>-1</v>
      </c>
      <c r="I25" s="137">
        <v>-2.9036004645760744E-2</v>
      </c>
      <c r="J25" s="136">
        <v>3</v>
      </c>
      <c r="K25" s="137">
        <v>8.7209302325581398E-2</v>
      </c>
    </row>
    <row r="26" spans="1:11" s="32" customFormat="1" ht="24.75" customHeight="1" x14ac:dyDescent="0.2">
      <c r="A26" s="138" t="s">
        <v>114</v>
      </c>
      <c r="B26" s="136">
        <v>37636</v>
      </c>
      <c r="C26" s="136">
        <v>185</v>
      </c>
      <c r="D26" s="137">
        <v>0.49397879896397962</v>
      </c>
      <c r="E26" s="136">
        <v>1113</v>
      </c>
      <c r="F26" s="137">
        <v>3.0473947923226459</v>
      </c>
      <c r="G26" s="136">
        <v>27757</v>
      </c>
      <c r="H26" s="136">
        <v>87</v>
      </c>
      <c r="I26" s="137">
        <v>0.31441994940368628</v>
      </c>
      <c r="J26" s="136">
        <v>17</v>
      </c>
      <c r="K26" s="137">
        <v>6.1283345349675555E-2</v>
      </c>
    </row>
    <row r="27" spans="1:11" s="32" customFormat="1" ht="24.75" customHeight="1" x14ac:dyDescent="0.2">
      <c r="A27" s="138" t="s">
        <v>115</v>
      </c>
      <c r="B27" s="136">
        <v>20563</v>
      </c>
      <c r="C27" s="136">
        <v>106</v>
      </c>
      <c r="D27" s="137">
        <v>0.5181600430170602</v>
      </c>
      <c r="E27" s="136">
        <v>1341</v>
      </c>
      <c r="F27" s="137">
        <v>6.9763812298408077</v>
      </c>
      <c r="G27" s="136">
        <v>15583</v>
      </c>
      <c r="H27" s="136">
        <v>76</v>
      </c>
      <c r="I27" s="137">
        <v>0.49010124459921328</v>
      </c>
      <c r="J27" s="136">
        <v>284</v>
      </c>
      <c r="K27" s="137">
        <v>1.856330479116282</v>
      </c>
    </row>
    <row r="28" spans="1:11" s="32" customFormat="1" ht="15.75" customHeight="1" x14ac:dyDescent="0.2">
      <c r="A28" s="138" t="s">
        <v>116</v>
      </c>
      <c r="B28" s="136">
        <v>38</v>
      </c>
      <c r="C28" s="136">
        <v>-2</v>
      </c>
      <c r="D28" s="137">
        <v>-5</v>
      </c>
      <c r="E28" s="136">
        <v>3</v>
      </c>
      <c r="F28" s="137">
        <v>8.5714285714285712</v>
      </c>
      <c r="G28" s="136">
        <v>31</v>
      </c>
      <c r="H28" s="136">
        <v>-3</v>
      </c>
      <c r="I28" s="137">
        <v>-8.8235294117647065</v>
      </c>
      <c r="J28" s="136">
        <v>3</v>
      </c>
      <c r="K28" s="137">
        <v>10.714285714285714</v>
      </c>
    </row>
    <row r="29" spans="1:11" s="32" customFormat="1" ht="14.25" customHeight="1" x14ac:dyDescent="0.2">
      <c r="A29" s="132" t="s">
        <v>92</v>
      </c>
      <c r="B29" s="133">
        <v>175175</v>
      </c>
      <c r="C29" s="133">
        <v>64</v>
      </c>
      <c r="D29" s="134">
        <v>3.6548246540765571E-2</v>
      </c>
      <c r="E29" s="133">
        <v>-10682</v>
      </c>
      <c r="F29" s="134">
        <v>-5.7474294753493274</v>
      </c>
      <c r="G29" s="133">
        <v>127628</v>
      </c>
      <c r="H29" s="133">
        <v>-294</v>
      </c>
      <c r="I29" s="134">
        <v>-0.22982755116399056</v>
      </c>
      <c r="J29" s="133">
        <v>-10482</v>
      </c>
      <c r="K29" s="134">
        <v>-7.589602490768228</v>
      </c>
    </row>
    <row r="30" spans="1:11" s="32" customFormat="1" ht="15.75" customHeight="1" x14ac:dyDescent="0.2">
      <c r="A30" s="138" t="s">
        <v>100</v>
      </c>
      <c r="B30" s="136">
        <v>2032</v>
      </c>
      <c r="C30" s="136">
        <v>-24</v>
      </c>
      <c r="D30" s="137">
        <v>-1.1673151750972763</v>
      </c>
      <c r="E30" s="136">
        <v>-85</v>
      </c>
      <c r="F30" s="137">
        <v>-4.0151157298063298</v>
      </c>
      <c r="G30" s="136">
        <v>1488</v>
      </c>
      <c r="H30" s="136">
        <v>-31</v>
      </c>
      <c r="I30" s="137">
        <v>-2.0408163265306123</v>
      </c>
      <c r="J30" s="136">
        <v>-132</v>
      </c>
      <c r="K30" s="137">
        <v>-8.1481481481481488</v>
      </c>
    </row>
    <row r="31" spans="1:11" s="32" customFormat="1" ht="15.75" customHeight="1" x14ac:dyDescent="0.2">
      <c r="A31" s="138" t="s">
        <v>101</v>
      </c>
      <c r="B31" s="136">
        <v>1319</v>
      </c>
      <c r="C31" s="136">
        <v>-9</v>
      </c>
      <c r="D31" s="137">
        <v>-0.67771084337349397</v>
      </c>
      <c r="E31" s="136">
        <v>-27</v>
      </c>
      <c r="F31" s="137">
        <v>-2.0059435364041605</v>
      </c>
      <c r="G31" s="136">
        <v>875</v>
      </c>
      <c r="H31" s="136">
        <v>-9</v>
      </c>
      <c r="I31" s="137">
        <v>-1.0180995475113122</v>
      </c>
      <c r="J31" s="136">
        <v>-49</v>
      </c>
      <c r="K31" s="137">
        <v>-5.3030303030303028</v>
      </c>
    </row>
    <row r="32" spans="1:11" s="32" customFormat="1" ht="15.75" customHeight="1" x14ac:dyDescent="0.2">
      <c r="A32" s="138" t="s">
        <v>102</v>
      </c>
      <c r="B32" s="136">
        <v>6991</v>
      </c>
      <c r="C32" s="136">
        <v>49</v>
      </c>
      <c r="D32" s="137">
        <v>0.70584845865744739</v>
      </c>
      <c r="E32" s="136">
        <v>108</v>
      </c>
      <c r="F32" s="137">
        <v>1.5690832485834665</v>
      </c>
      <c r="G32" s="136">
        <v>5259</v>
      </c>
      <c r="H32" s="136">
        <v>36</v>
      </c>
      <c r="I32" s="137">
        <v>0.6892590465249856</v>
      </c>
      <c r="J32" s="136">
        <v>-7</v>
      </c>
      <c r="K32" s="137">
        <v>-0.13292821876186858</v>
      </c>
    </row>
    <row r="33" spans="1:11" s="32" customFormat="1" ht="15.75" customHeight="1" x14ac:dyDescent="0.2">
      <c r="A33" s="138" t="s">
        <v>103</v>
      </c>
      <c r="B33" s="136">
        <v>15242</v>
      </c>
      <c r="C33" s="136">
        <v>110</v>
      </c>
      <c r="D33" s="137">
        <v>0.7269362939466032</v>
      </c>
      <c r="E33" s="136">
        <v>-431</v>
      </c>
      <c r="F33" s="137">
        <v>-2.7499521470044024</v>
      </c>
      <c r="G33" s="136">
        <v>11044</v>
      </c>
      <c r="H33" s="136">
        <v>59</v>
      </c>
      <c r="I33" s="137">
        <v>0.53709604005461997</v>
      </c>
      <c r="J33" s="136">
        <v>-569</v>
      </c>
      <c r="K33" s="137">
        <v>-4.8996813915439592</v>
      </c>
    </row>
    <row r="34" spans="1:11" s="32" customFormat="1" ht="15.75" customHeight="1" x14ac:dyDescent="0.2">
      <c r="A34" s="138" t="s">
        <v>104</v>
      </c>
      <c r="B34" s="136">
        <v>24378</v>
      </c>
      <c r="C34" s="136">
        <v>195</v>
      </c>
      <c r="D34" s="137">
        <v>0.80635156928420793</v>
      </c>
      <c r="E34" s="136">
        <v>-1222</v>
      </c>
      <c r="F34" s="137">
        <v>-4.7734375</v>
      </c>
      <c r="G34" s="136">
        <v>17891</v>
      </c>
      <c r="H34" s="136">
        <v>40</v>
      </c>
      <c r="I34" s="137">
        <v>0.22407708251638564</v>
      </c>
      <c r="J34" s="136">
        <v>-1455</v>
      </c>
      <c r="K34" s="137">
        <v>-7.5209345601157862</v>
      </c>
    </row>
    <row r="35" spans="1:11" s="32" customFormat="1" ht="15.75" customHeight="1" x14ac:dyDescent="0.2">
      <c r="A35" s="138" t="s">
        <v>105</v>
      </c>
      <c r="B35" s="136">
        <v>9474</v>
      </c>
      <c r="C35" s="136">
        <v>25</v>
      </c>
      <c r="D35" s="137">
        <v>0.26457826224997355</v>
      </c>
      <c r="E35" s="136">
        <v>-1217</v>
      </c>
      <c r="F35" s="137">
        <v>-11.383406603685343</v>
      </c>
      <c r="G35" s="136">
        <v>6512</v>
      </c>
      <c r="H35" s="136">
        <v>-33</v>
      </c>
      <c r="I35" s="137">
        <v>-0.50420168067226889</v>
      </c>
      <c r="J35" s="136">
        <v>-827</v>
      </c>
      <c r="K35" s="137">
        <v>-11.268565199618477</v>
      </c>
    </row>
    <row r="36" spans="1:11" s="32" customFormat="1" ht="15.75" customHeight="1" x14ac:dyDescent="0.2">
      <c r="A36" s="138" t="s">
        <v>106</v>
      </c>
      <c r="B36" s="136">
        <v>32307</v>
      </c>
      <c r="C36" s="136">
        <v>-270</v>
      </c>
      <c r="D36" s="137">
        <v>-0.82880559904226914</v>
      </c>
      <c r="E36" s="136">
        <v>-1889</v>
      </c>
      <c r="F36" s="137">
        <v>-5.5240378991694934</v>
      </c>
      <c r="G36" s="136">
        <v>24183</v>
      </c>
      <c r="H36" s="136">
        <v>-200</v>
      </c>
      <c r="I36" s="137">
        <v>-0.8202436123528688</v>
      </c>
      <c r="J36" s="136">
        <v>-2254</v>
      </c>
      <c r="K36" s="137">
        <v>-8.5259295684079124</v>
      </c>
    </row>
    <row r="37" spans="1:11" s="32" customFormat="1" ht="15.75" customHeight="1" x14ac:dyDescent="0.2">
      <c r="A37" s="138" t="s">
        <v>107</v>
      </c>
      <c r="B37" s="136">
        <v>17811</v>
      </c>
      <c r="C37" s="136">
        <v>75</v>
      </c>
      <c r="D37" s="137">
        <v>0.42286874154262516</v>
      </c>
      <c r="E37" s="136">
        <v>-286</v>
      </c>
      <c r="F37" s="137">
        <v>-1.580372437420567</v>
      </c>
      <c r="G37" s="136">
        <v>12049</v>
      </c>
      <c r="H37" s="136">
        <v>91</v>
      </c>
      <c r="I37" s="137">
        <v>0.76099682221107212</v>
      </c>
      <c r="J37" s="136">
        <v>-337</v>
      </c>
      <c r="K37" s="137">
        <v>-2.7208138220571612</v>
      </c>
    </row>
    <row r="38" spans="1:11" s="32" customFormat="1" ht="15.75" customHeight="1" x14ac:dyDescent="0.2">
      <c r="A38" s="138" t="s">
        <v>108</v>
      </c>
      <c r="B38" s="136">
        <v>2808</v>
      </c>
      <c r="C38" s="136">
        <v>-8</v>
      </c>
      <c r="D38" s="137">
        <v>-0.28409090909090912</v>
      </c>
      <c r="E38" s="136">
        <v>-173</v>
      </c>
      <c r="F38" s="137">
        <v>-5.8034216705803425</v>
      </c>
      <c r="G38" s="136">
        <v>1850</v>
      </c>
      <c r="H38" s="136">
        <v>25</v>
      </c>
      <c r="I38" s="137">
        <v>1.3698630136986301</v>
      </c>
      <c r="J38" s="136">
        <v>-191</v>
      </c>
      <c r="K38" s="137">
        <v>-9.3581577658010779</v>
      </c>
    </row>
    <row r="39" spans="1:11" s="32" customFormat="1" ht="24" customHeight="1" x14ac:dyDescent="0.2">
      <c r="A39" s="138" t="s">
        <v>109</v>
      </c>
      <c r="B39" s="136">
        <v>2064</v>
      </c>
      <c r="C39" s="136">
        <v>-4</v>
      </c>
      <c r="D39" s="137">
        <v>-0.19342359767891681</v>
      </c>
      <c r="E39" s="136">
        <v>-81</v>
      </c>
      <c r="F39" s="137">
        <v>-3.7762237762237763</v>
      </c>
      <c r="G39" s="136">
        <v>1566</v>
      </c>
      <c r="H39" s="136">
        <v>-4</v>
      </c>
      <c r="I39" s="137">
        <v>-0.25477707006369427</v>
      </c>
      <c r="J39" s="136">
        <v>-125</v>
      </c>
      <c r="K39" s="137">
        <v>-7.392075694855115</v>
      </c>
    </row>
    <row r="40" spans="1:11" s="32" customFormat="1" ht="24.75" customHeight="1" x14ac:dyDescent="0.2">
      <c r="A40" s="138" t="s">
        <v>110</v>
      </c>
      <c r="B40" s="136">
        <v>6848</v>
      </c>
      <c r="C40" s="136">
        <v>-56</v>
      </c>
      <c r="D40" s="137">
        <v>-0.81112398609501735</v>
      </c>
      <c r="E40" s="136">
        <v>-601</v>
      </c>
      <c r="F40" s="137">
        <v>-8.0681970734326747</v>
      </c>
      <c r="G40" s="136">
        <v>5431</v>
      </c>
      <c r="H40" s="136">
        <v>-73</v>
      </c>
      <c r="I40" s="137">
        <v>-1.3263081395348837</v>
      </c>
      <c r="J40" s="136">
        <v>-684</v>
      </c>
      <c r="K40" s="137">
        <v>-11.185609157808667</v>
      </c>
    </row>
    <row r="41" spans="1:11" s="32" customFormat="1" ht="27" customHeight="1" x14ac:dyDescent="0.2">
      <c r="A41" s="138" t="s">
        <v>111</v>
      </c>
      <c r="B41" s="136">
        <v>6784</v>
      </c>
      <c r="C41" s="136">
        <v>35</v>
      </c>
      <c r="D41" s="137">
        <v>0.5185953474588828</v>
      </c>
      <c r="E41" s="136">
        <v>-694</v>
      </c>
      <c r="F41" s="137">
        <v>-9.2805562984755277</v>
      </c>
      <c r="G41" s="136">
        <v>5053</v>
      </c>
      <c r="H41" s="136">
        <v>5</v>
      </c>
      <c r="I41" s="137">
        <v>9.9049128367670367E-2</v>
      </c>
      <c r="J41" s="136">
        <v>-564</v>
      </c>
      <c r="K41" s="137">
        <v>-10.040947124799715</v>
      </c>
    </row>
    <row r="42" spans="1:11" s="32" customFormat="1" ht="24" customHeight="1" x14ac:dyDescent="0.2">
      <c r="A42" s="138" t="s">
        <v>112</v>
      </c>
      <c r="B42" s="136">
        <v>2212</v>
      </c>
      <c r="C42" s="136">
        <v>37</v>
      </c>
      <c r="D42" s="137">
        <v>1.7011494252873562</v>
      </c>
      <c r="E42" s="136">
        <v>-248</v>
      </c>
      <c r="F42" s="137">
        <v>-10.081300813008131</v>
      </c>
      <c r="G42" s="136">
        <v>1620</v>
      </c>
      <c r="H42" s="136">
        <v>11</v>
      </c>
      <c r="I42" s="137">
        <v>0.6836544437538844</v>
      </c>
      <c r="J42" s="136">
        <v>-167</v>
      </c>
      <c r="K42" s="137">
        <v>-9.3452714045886953</v>
      </c>
    </row>
    <row r="43" spans="1:11" s="32" customFormat="1" ht="15.75" customHeight="1" x14ac:dyDescent="0.2">
      <c r="A43" s="138" t="s">
        <v>113</v>
      </c>
      <c r="B43" s="136">
        <v>6108</v>
      </c>
      <c r="C43" s="136">
        <v>-19</v>
      </c>
      <c r="D43" s="137">
        <v>-0.3101028235678146</v>
      </c>
      <c r="E43" s="136">
        <v>-1804</v>
      </c>
      <c r="F43" s="137">
        <v>-22.800808897876642</v>
      </c>
      <c r="G43" s="136">
        <v>4169</v>
      </c>
      <c r="H43" s="136">
        <v>-70</v>
      </c>
      <c r="I43" s="137">
        <v>-1.6513328615239444</v>
      </c>
      <c r="J43" s="136">
        <v>-538</v>
      </c>
      <c r="K43" s="137">
        <v>-11.429785425961335</v>
      </c>
    </row>
    <row r="44" spans="1:11" s="32" customFormat="1" ht="24" customHeight="1" x14ac:dyDescent="0.2">
      <c r="A44" s="138" t="s">
        <v>114</v>
      </c>
      <c r="B44" s="136">
        <v>19400</v>
      </c>
      <c r="C44" s="136">
        <v>-89</v>
      </c>
      <c r="D44" s="137">
        <v>-0.45666786392323877</v>
      </c>
      <c r="E44" s="136">
        <v>-1043</v>
      </c>
      <c r="F44" s="137">
        <v>-5.101990901531086</v>
      </c>
      <c r="G44" s="136">
        <v>13917</v>
      </c>
      <c r="H44" s="136">
        <v>-110</v>
      </c>
      <c r="I44" s="137">
        <v>-0.78420189634276749</v>
      </c>
      <c r="J44" s="136">
        <v>-1107</v>
      </c>
      <c r="K44" s="137">
        <v>-7.368210862619808</v>
      </c>
    </row>
    <row r="45" spans="1:11" s="32" customFormat="1" ht="25.5" customHeight="1" x14ac:dyDescent="0.2">
      <c r="A45" s="138" t="s">
        <v>115</v>
      </c>
      <c r="B45" s="136">
        <v>19335</v>
      </c>
      <c r="C45" s="136">
        <v>16</v>
      </c>
      <c r="D45" s="137">
        <v>8.2820021740255712E-2</v>
      </c>
      <c r="E45" s="136">
        <v>-976</v>
      </c>
      <c r="F45" s="137">
        <v>-4.8052779282162374</v>
      </c>
      <c r="G45" s="136">
        <v>14673</v>
      </c>
      <c r="H45" s="136">
        <v>-35</v>
      </c>
      <c r="I45" s="137">
        <v>-0.23796573293445744</v>
      </c>
      <c r="J45" s="136">
        <v>-1467</v>
      </c>
      <c r="K45" s="137">
        <v>-9.089219330855018</v>
      </c>
    </row>
    <row r="46" spans="1:11" s="32" customFormat="1" ht="15.75" customHeight="1" x14ac:dyDescent="0.2">
      <c r="A46" s="138" t="s">
        <v>116</v>
      </c>
      <c r="B46" s="136">
        <v>62</v>
      </c>
      <c r="C46" s="136">
        <v>1</v>
      </c>
      <c r="D46" s="137">
        <v>1.639344262295082</v>
      </c>
      <c r="E46" s="136">
        <v>-13</v>
      </c>
      <c r="F46" s="137">
        <v>-17.333333333333332</v>
      </c>
      <c r="G46" s="136">
        <v>48</v>
      </c>
      <c r="H46" s="136">
        <v>4</v>
      </c>
      <c r="I46" s="137">
        <v>9.0909090909090917</v>
      </c>
      <c r="J46" s="136">
        <v>-9</v>
      </c>
      <c r="K46" s="137">
        <v>-15.789473684210526</v>
      </c>
    </row>
    <row r="47" spans="1:11" s="32" customFormat="1" ht="14.25" customHeight="1" x14ac:dyDescent="0.2">
      <c r="A47" s="132" t="s">
        <v>95</v>
      </c>
      <c r="B47" s="133">
        <v>84862</v>
      </c>
      <c r="C47" s="133">
        <v>422</v>
      </c>
      <c r="D47" s="134">
        <v>0.49976314542870676</v>
      </c>
      <c r="E47" s="133">
        <v>-2097</v>
      </c>
      <c r="F47" s="134">
        <v>-2.4114812727837256</v>
      </c>
      <c r="G47" s="133">
        <v>56839</v>
      </c>
      <c r="H47" s="133">
        <v>193</v>
      </c>
      <c r="I47" s="134">
        <v>0.34071249514528829</v>
      </c>
      <c r="J47" s="133">
        <v>-1359</v>
      </c>
      <c r="K47" s="134">
        <v>-2.3351317914704972</v>
      </c>
    </row>
    <row r="48" spans="1:11" s="32" customFormat="1" ht="15.75" customHeight="1" x14ac:dyDescent="0.2">
      <c r="A48" s="138" t="s">
        <v>100</v>
      </c>
      <c r="B48" s="136">
        <v>3741</v>
      </c>
      <c r="C48" s="136">
        <v>71</v>
      </c>
      <c r="D48" s="137">
        <v>1.9346049046321525</v>
      </c>
      <c r="E48" s="136">
        <v>148</v>
      </c>
      <c r="F48" s="137">
        <v>4.1191205121068748</v>
      </c>
      <c r="G48" s="136">
        <v>2650</v>
      </c>
      <c r="H48" s="136">
        <v>37</v>
      </c>
      <c r="I48" s="137">
        <v>1.4159969383849982</v>
      </c>
      <c r="J48" s="136">
        <v>45</v>
      </c>
      <c r="K48" s="137">
        <v>1.727447216890595</v>
      </c>
    </row>
    <row r="49" spans="1:11" s="32" customFormat="1" ht="15.75" customHeight="1" x14ac:dyDescent="0.2">
      <c r="A49" s="138" t="s">
        <v>101</v>
      </c>
      <c r="B49" s="136">
        <v>10748</v>
      </c>
      <c r="C49" s="136">
        <v>-184</v>
      </c>
      <c r="D49" s="137">
        <v>-1.6831320892791803</v>
      </c>
      <c r="E49" s="136">
        <v>-700</v>
      </c>
      <c r="F49" s="137">
        <v>-6.1146051712089449</v>
      </c>
      <c r="G49" s="136">
        <v>6711</v>
      </c>
      <c r="H49" s="136">
        <v>-116</v>
      </c>
      <c r="I49" s="137">
        <v>-1.6991357843855281</v>
      </c>
      <c r="J49" s="136">
        <v>-723</v>
      </c>
      <c r="K49" s="137">
        <v>-9.7255851493139627</v>
      </c>
    </row>
    <row r="50" spans="1:11" s="32" customFormat="1" ht="15.75" customHeight="1" x14ac:dyDescent="0.2">
      <c r="A50" s="138" t="s">
        <v>102</v>
      </c>
      <c r="B50" s="136">
        <v>27225</v>
      </c>
      <c r="C50" s="136">
        <v>315</v>
      </c>
      <c r="D50" s="137">
        <v>1.1705685618729098</v>
      </c>
      <c r="E50" s="136">
        <v>1340</v>
      </c>
      <c r="F50" s="137">
        <v>5.1767432876183115</v>
      </c>
      <c r="G50" s="136">
        <v>18715</v>
      </c>
      <c r="H50" s="136">
        <v>169</v>
      </c>
      <c r="I50" s="137">
        <v>0.91124770840073333</v>
      </c>
      <c r="J50" s="136">
        <v>539</v>
      </c>
      <c r="K50" s="137">
        <v>2.965448943661972</v>
      </c>
    </row>
    <row r="51" spans="1:11" s="32" customFormat="1" ht="15.75" customHeight="1" x14ac:dyDescent="0.2">
      <c r="A51" s="138" t="s">
        <v>103</v>
      </c>
      <c r="B51" s="136">
        <v>15833</v>
      </c>
      <c r="C51" s="136">
        <v>73</v>
      </c>
      <c r="D51" s="137">
        <v>0.46319796954314718</v>
      </c>
      <c r="E51" s="136">
        <v>317</v>
      </c>
      <c r="F51" s="137">
        <v>2.043052333075535</v>
      </c>
      <c r="G51" s="136">
        <v>10700</v>
      </c>
      <c r="H51" s="136">
        <v>70</v>
      </c>
      <c r="I51" s="137">
        <v>0.65851364063969897</v>
      </c>
      <c r="J51" s="136">
        <v>-46</v>
      </c>
      <c r="K51" s="137">
        <v>-0.42806625721198588</v>
      </c>
    </row>
    <row r="52" spans="1:11" s="32" customFormat="1" ht="15.75" customHeight="1" x14ac:dyDescent="0.2">
      <c r="A52" s="138" t="s">
        <v>104</v>
      </c>
      <c r="B52" s="136">
        <v>12040</v>
      </c>
      <c r="C52" s="136">
        <v>179</v>
      </c>
      <c r="D52" s="137">
        <v>1.5091476266756598</v>
      </c>
      <c r="E52" s="136">
        <v>-433</v>
      </c>
      <c r="F52" s="137">
        <v>-3.4714984366231061</v>
      </c>
      <c r="G52" s="136">
        <v>8403</v>
      </c>
      <c r="H52" s="136">
        <v>91</v>
      </c>
      <c r="I52" s="137">
        <v>1.0948026948989413</v>
      </c>
      <c r="J52" s="136">
        <v>-443</v>
      </c>
      <c r="K52" s="137">
        <v>-5.007913181098802</v>
      </c>
    </row>
    <row r="53" spans="1:11" s="32" customFormat="1" ht="15.75" customHeight="1" x14ac:dyDescent="0.2">
      <c r="A53" s="138" t="s">
        <v>105</v>
      </c>
      <c r="B53" s="136">
        <v>3465</v>
      </c>
      <c r="C53" s="136">
        <v>-3</v>
      </c>
      <c r="D53" s="137">
        <v>-8.6505190311418678E-2</v>
      </c>
      <c r="E53" s="136">
        <v>-920</v>
      </c>
      <c r="F53" s="137">
        <v>-20.9806157354618</v>
      </c>
      <c r="G53" s="136">
        <v>2182</v>
      </c>
      <c r="H53" s="136">
        <v>3</v>
      </c>
      <c r="I53" s="137">
        <v>0.13767783386874713</v>
      </c>
      <c r="J53" s="136">
        <v>-264</v>
      </c>
      <c r="K53" s="137">
        <v>-10.79313164349959</v>
      </c>
    </row>
    <row r="54" spans="1:11" s="32" customFormat="1" ht="15.75" customHeight="1" x14ac:dyDescent="0.2">
      <c r="A54" s="138" t="s">
        <v>106</v>
      </c>
      <c r="B54" s="136">
        <v>3695</v>
      </c>
      <c r="C54" s="136">
        <v>-41</v>
      </c>
      <c r="D54" s="137">
        <v>-1.0974304068522485</v>
      </c>
      <c r="E54" s="136">
        <v>-52</v>
      </c>
      <c r="F54" s="137">
        <v>-1.3877768881772083</v>
      </c>
      <c r="G54" s="136">
        <v>2532</v>
      </c>
      <c r="H54" s="136">
        <v>-19</v>
      </c>
      <c r="I54" s="137">
        <v>-0.74480595844766762</v>
      </c>
      <c r="J54" s="136">
        <v>-104</v>
      </c>
      <c r="K54" s="137">
        <v>-3.945371775417299</v>
      </c>
    </row>
    <row r="55" spans="1:11" s="32" customFormat="1" ht="15.75" customHeight="1" x14ac:dyDescent="0.2">
      <c r="A55" s="138" t="s">
        <v>107</v>
      </c>
      <c r="B55" s="136">
        <v>2863</v>
      </c>
      <c r="C55" s="136">
        <v>-1</v>
      </c>
      <c r="D55" s="137">
        <v>-3.4916201117318434E-2</v>
      </c>
      <c r="E55" s="136">
        <v>-59</v>
      </c>
      <c r="F55" s="137">
        <v>-2.0191649555099249</v>
      </c>
      <c r="G55" s="136">
        <v>1803</v>
      </c>
      <c r="H55" s="136">
        <v>0</v>
      </c>
      <c r="I55" s="137">
        <v>0</v>
      </c>
      <c r="J55" s="136">
        <v>-66</v>
      </c>
      <c r="K55" s="137">
        <v>-3.5313001605136436</v>
      </c>
    </row>
    <row r="56" spans="1:11" s="32" customFormat="1" ht="15.75" customHeight="1" x14ac:dyDescent="0.2">
      <c r="A56" s="138" t="s">
        <v>108</v>
      </c>
      <c r="B56" s="136">
        <v>637</v>
      </c>
      <c r="C56" s="136">
        <v>-9</v>
      </c>
      <c r="D56" s="137">
        <v>-1.3931888544891642</v>
      </c>
      <c r="E56" s="136">
        <v>-35</v>
      </c>
      <c r="F56" s="137">
        <v>-5.208333333333333</v>
      </c>
      <c r="G56" s="136">
        <v>348</v>
      </c>
      <c r="H56" s="136">
        <v>-5</v>
      </c>
      <c r="I56" s="137">
        <v>-1.4164305949008498</v>
      </c>
      <c r="J56" s="136">
        <v>-48</v>
      </c>
      <c r="K56" s="137">
        <v>-12.121212121212121</v>
      </c>
    </row>
    <row r="57" spans="1:11" s="32" customFormat="1" ht="21" customHeight="1" x14ac:dyDescent="0.2">
      <c r="A57" s="138" t="s">
        <v>109</v>
      </c>
      <c r="B57" s="136">
        <v>199</v>
      </c>
      <c r="C57" s="136">
        <v>-8</v>
      </c>
      <c r="D57" s="137">
        <v>-3.8647342995169081</v>
      </c>
      <c r="E57" s="136">
        <v>-8</v>
      </c>
      <c r="F57" s="137">
        <v>-3.8647342995169081</v>
      </c>
      <c r="G57" s="136">
        <v>124</v>
      </c>
      <c r="H57" s="136">
        <v>-10</v>
      </c>
      <c r="I57" s="137">
        <v>-7.4626865671641793</v>
      </c>
      <c r="J57" s="136">
        <v>-7</v>
      </c>
      <c r="K57" s="137">
        <v>-5.343511450381679</v>
      </c>
    </row>
    <row r="58" spans="1:11" s="32" customFormat="1" ht="24.75" customHeight="1" x14ac:dyDescent="0.2">
      <c r="A58" s="138" t="s">
        <v>110</v>
      </c>
      <c r="B58" s="136">
        <v>213</v>
      </c>
      <c r="C58" s="136">
        <v>0</v>
      </c>
      <c r="D58" s="137">
        <v>0</v>
      </c>
      <c r="E58" s="136">
        <v>-17</v>
      </c>
      <c r="F58" s="137">
        <v>-7.3913043478260869</v>
      </c>
      <c r="G58" s="136">
        <v>131</v>
      </c>
      <c r="H58" s="136">
        <v>-5</v>
      </c>
      <c r="I58" s="137">
        <v>-3.6764705882352939</v>
      </c>
      <c r="J58" s="136">
        <v>-9</v>
      </c>
      <c r="K58" s="137">
        <v>-6.4285714285714288</v>
      </c>
    </row>
    <row r="59" spans="1:11" s="32" customFormat="1" ht="25.5" customHeight="1" x14ac:dyDescent="0.2">
      <c r="A59" s="138" t="s">
        <v>111</v>
      </c>
      <c r="B59" s="136">
        <v>1225</v>
      </c>
      <c r="C59" s="136">
        <v>33</v>
      </c>
      <c r="D59" s="137">
        <v>2.7684563758389262</v>
      </c>
      <c r="E59" s="136">
        <v>-117</v>
      </c>
      <c r="F59" s="137">
        <v>-8.7183308494783898</v>
      </c>
      <c r="G59" s="136">
        <v>755</v>
      </c>
      <c r="H59" s="136">
        <v>2</v>
      </c>
      <c r="I59" s="137">
        <v>0.26560424966799467</v>
      </c>
      <c r="J59" s="136">
        <v>8</v>
      </c>
      <c r="K59" s="137">
        <v>1.07095046854083</v>
      </c>
    </row>
    <row r="60" spans="1:11" s="32" customFormat="1" ht="21.75" customHeight="1" x14ac:dyDescent="0.2">
      <c r="A60" s="138" t="s">
        <v>112</v>
      </c>
      <c r="B60" s="136">
        <v>175</v>
      </c>
      <c r="C60" s="136">
        <v>-1</v>
      </c>
      <c r="D60" s="137">
        <v>-0.56818181818181823</v>
      </c>
      <c r="E60" s="136">
        <v>-4</v>
      </c>
      <c r="F60" s="137">
        <v>-2.2346368715083798</v>
      </c>
      <c r="G60" s="136">
        <v>115</v>
      </c>
      <c r="H60" s="136">
        <v>-3</v>
      </c>
      <c r="I60" s="137">
        <v>-2.5423728813559321</v>
      </c>
      <c r="J60" s="136">
        <v>-3</v>
      </c>
      <c r="K60" s="137">
        <v>-2.5423728813559321</v>
      </c>
    </row>
    <row r="61" spans="1:11" s="32" customFormat="1" ht="15.75" customHeight="1" x14ac:dyDescent="0.2">
      <c r="A61" s="138" t="s">
        <v>113</v>
      </c>
      <c r="B61" s="136">
        <v>1034</v>
      </c>
      <c r="C61" s="136">
        <v>-9</v>
      </c>
      <c r="D61" s="137">
        <v>-0.86289549376797703</v>
      </c>
      <c r="E61" s="136">
        <v>-1572</v>
      </c>
      <c r="F61" s="137">
        <v>-60.322333077513427</v>
      </c>
      <c r="G61" s="136">
        <v>480</v>
      </c>
      <c r="H61" s="136">
        <v>-5</v>
      </c>
      <c r="I61" s="137">
        <v>-1.0309278350515463</v>
      </c>
      <c r="J61" s="136">
        <v>-170</v>
      </c>
      <c r="K61" s="137">
        <v>-26.153846153846153</v>
      </c>
    </row>
    <row r="62" spans="1:11" s="32" customFormat="1" ht="21.75" customHeight="1" x14ac:dyDescent="0.2">
      <c r="A62" s="138" t="s">
        <v>114</v>
      </c>
      <c r="B62" s="136">
        <v>825</v>
      </c>
      <c r="C62" s="136">
        <v>19</v>
      </c>
      <c r="D62" s="137">
        <v>2.3573200992555829</v>
      </c>
      <c r="E62" s="136">
        <v>-6</v>
      </c>
      <c r="F62" s="137">
        <v>-0.72202166064981954</v>
      </c>
      <c r="G62" s="136">
        <v>519</v>
      </c>
      <c r="H62" s="136">
        <v>5</v>
      </c>
      <c r="I62" s="137">
        <v>0.97276264591439687</v>
      </c>
      <c r="J62" s="136">
        <v>-60</v>
      </c>
      <c r="K62" s="137">
        <v>-10.362694300518134</v>
      </c>
    </row>
    <row r="63" spans="1:11" s="32" customFormat="1" ht="24.75" customHeight="1" x14ac:dyDescent="0.2">
      <c r="A63" s="138" t="s">
        <v>115</v>
      </c>
      <c r="B63" s="136">
        <v>938</v>
      </c>
      <c r="C63" s="136">
        <v>-10</v>
      </c>
      <c r="D63" s="137">
        <v>-1.0548523206751055</v>
      </c>
      <c r="E63" s="136">
        <v>23</v>
      </c>
      <c r="F63" s="137">
        <v>2.5136612021857925</v>
      </c>
      <c r="G63" s="136">
        <v>667</v>
      </c>
      <c r="H63" s="136">
        <v>-19</v>
      </c>
      <c r="I63" s="137">
        <v>-2.7696793002915454</v>
      </c>
      <c r="J63" s="136">
        <v>-6</v>
      </c>
      <c r="K63" s="137">
        <v>-0.89153046062407137</v>
      </c>
    </row>
    <row r="64" spans="1:11" s="32" customFormat="1" ht="15.75" customHeight="1" x14ac:dyDescent="0.2">
      <c r="A64" s="138" t="s">
        <v>116</v>
      </c>
      <c r="B64" s="136">
        <v>6</v>
      </c>
      <c r="C64" s="136">
        <v>-2</v>
      </c>
      <c r="D64" s="137">
        <v>-25</v>
      </c>
      <c r="E64" s="136">
        <v>-2</v>
      </c>
      <c r="F64" s="137">
        <v>-25</v>
      </c>
      <c r="G64" s="136">
        <v>4</v>
      </c>
      <c r="H64" s="136">
        <v>-2</v>
      </c>
      <c r="I64" s="137">
        <v>-33.333333333333336</v>
      </c>
      <c r="J64" s="136">
        <v>-2</v>
      </c>
      <c r="K64" s="137">
        <v>-33.333333333333336</v>
      </c>
    </row>
    <row r="65" spans="1:11" s="32" customFormat="1" ht="14.25" customHeight="1" x14ac:dyDescent="0.2">
      <c r="A65" s="151" t="s">
        <v>170</v>
      </c>
      <c r="B65" s="152">
        <v>0</v>
      </c>
      <c r="C65" s="152">
        <v>0</v>
      </c>
      <c r="D65" s="153">
        <v>0</v>
      </c>
      <c r="E65" s="152">
        <v>0</v>
      </c>
      <c r="F65" s="153">
        <v>0</v>
      </c>
      <c r="G65" s="152">
        <v>0</v>
      </c>
      <c r="H65" s="152">
        <v>0</v>
      </c>
      <c r="I65" s="153">
        <v>0</v>
      </c>
      <c r="J65" s="152">
        <v>0</v>
      </c>
      <c r="K65" s="153">
        <v>0</v>
      </c>
    </row>
    <row r="66" spans="1:11" ht="9.9499999999999993" customHeight="1" x14ac:dyDescent="0.2"/>
    <row r="67" spans="1:11" s="85" customFormat="1" ht="12.75" x14ac:dyDescent="0.2">
      <c r="A67" s="66" t="s">
        <v>135</v>
      </c>
      <c r="B67" s="66"/>
      <c r="C67" s="66"/>
      <c r="D67" s="66"/>
    </row>
    <row r="68" spans="1:11" s="85" customFormat="1" ht="12.75" x14ac:dyDescent="0.2">
      <c r="A68" s="66"/>
      <c r="B68" s="66"/>
      <c r="C68" s="114"/>
      <c r="D68" s="120"/>
    </row>
    <row r="69" spans="1:11" ht="15.75" customHeight="1" x14ac:dyDescent="0.2">
      <c r="A69" s="149" t="s">
        <v>60</v>
      </c>
      <c r="B69" s="149"/>
      <c r="C69" s="149"/>
      <c r="D69" s="149"/>
      <c r="E69" s="149"/>
      <c r="F69" s="149"/>
      <c r="G69" s="149"/>
      <c r="H69" s="149"/>
      <c r="I69" s="149"/>
      <c r="J69" s="149"/>
      <c r="K69" s="149"/>
    </row>
  </sheetData>
  <mergeCells count="11">
    <mergeCell ref="A69:K69"/>
    <mergeCell ref="A5:F5"/>
    <mergeCell ref="A6:A8"/>
    <mergeCell ref="B6:F6"/>
    <mergeCell ref="G6:K6"/>
    <mergeCell ref="B7:B8"/>
    <mergeCell ref="C7:D7"/>
    <mergeCell ref="E7:F7"/>
    <mergeCell ref="G7:G8"/>
    <mergeCell ref="H7:I7"/>
    <mergeCell ref="J7:K7"/>
  </mergeCells>
  <hyperlinks>
    <hyperlink ref="H2" location="ÍNDICE!A1" display="VOLVER AL ÍNDICE"/>
  </hyperlinks>
  <pageMargins left="0.51181102362204722" right="0.51181102362204722" top="0.74803149606299213" bottom="0.74803149606299213" header="0.31496062992125984" footer="0.31496062992125984"/>
  <pageSetup paperSize="9" scale="95" orientation="portrait" r:id="rId1"/>
  <rowBreaks count="2" manualBreakCount="2">
    <brk id="43" max="10" man="1"/>
    <brk id="81" max="10" man="1"/>
  </row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7"/>
  <dimension ref="A1:K50"/>
  <sheetViews>
    <sheetView zoomScaleNormal="100" zoomScaleSheetLayoutView="100" workbookViewId="0"/>
  </sheetViews>
  <sheetFormatPr baseColWidth="10" defaultColWidth="9.140625" defaultRowHeight="15" x14ac:dyDescent="0.2"/>
  <cols>
    <col min="1" max="1" width="30.7109375" style="27" customWidth="1"/>
    <col min="2" max="3" width="6.42578125" style="27" customWidth="1"/>
    <col min="4" max="4" width="6.140625" style="27" customWidth="1"/>
    <col min="5" max="5" width="7.140625" style="27" bestFit="1" customWidth="1"/>
    <col min="6" max="6" width="6.140625" style="27" customWidth="1"/>
    <col min="7" max="7" width="6.5703125" style="27" customWidth="1"/>
    <col min="8" max="8" width="6.140625" style="27" customWidth="1"/>
    <col min="9" max="9" width="5.140625" style="27" customWidth="1"/>
    <col min="10" max="10" width="6.140625" style="27" customWidth="1"/>
    <col min="11" max="11" width="5.140625" style="27" customWidth="1"/>
    <col min="12" max="227" width="9.140625" style="27"/>
    <col min="228" max="228" width="0.42578125" style="27" customWidth="1"/>
    <col min="229" max="229" width="12.140625" style="27" customWidth="1"/>
    <col min="230" max="230" width="9.85546875" style="27" customWidth="1"/>
    <col min="231" max="232" width="10" style="27" customWidth="1"/>
    <col min="233" max="238" width="9.28515625" style="27" customWidth="1"/>
    <col min="239" max="483" width="9.140625" style="27"/>
    <col min="484" max="484" width="0.42578125" style="27" customWidth="1"/>
    <col min="485" max="485" width="12.140625" style="27" customWidth="1"/>
    <col min="486" max="486" width="9.85546875" style="27" customWidth="1"/>
    <col min="487" max="488" width="10" style="27" customWidth="1"/>
    <col min="489" max="494" width="9.28515625" style="27" customWidth="1"/>
    <col min="495" max="739" width="9.140625" style="27"/>
    <col min="740" max="740" width="0.42578125" style="27" customWidth="1"/>
    <col min="741" max="741" width="12.140625" style="27" customWidth="1"/>
    <col min="742" max="742" width="9.85546875" style="27" customWidth="1"/>
    <col min="743" max="744" width="10" style="27" customWidth="1"/>
    <col min="745" max="750" width="9.28515625" style="27" customWidth="1"/>
    <col min="751" max="995" width="9.140625" style="27"/>
    <col min="996" max="996" width="0.42578125" style="27" customWidth="1"/>
    <col min="997" max="997" width="12.140625" style="27" customWidth="1"/>
    <col min="998" max="998" width="9.85546875" style="27" customWidth="1"/>
    <col min="999" max="1000" width="10" style="27" customWidth="1"/>
    <col min="1001" max="1006" width="9.28515625" style="27" customWidth="1"/>
    <col min="1007" max="1251" width="9.140625" style="27"/>
    <col min="1252" max="1252" width="0.42578125" style="27" customWidth="1"/>
    <col min="1253" max="1253" width="12.140625" style="27" customWidth="1"/>
    <col min="1254" max="1254" width="9.85546875" style="27" customWidth="1"/>
    <col min="1255" max="1256" width="10" style="27" customWidth="1"/>
    <col min="1257" max="1262" width="9.28515625" style="27" customWidth="1"/>
    <col min="1263" max="1507" width="9.140625" style="27"/>
    <col min="1508" max="1508" width="0.42578125" style="27" customWidth="1"/>
    <col min="1509" max="1509" width="12.140625" style="27" customWidth="1"/>
    <col min="1510" max="1510" width="9.85546875" style="27" customWidth="1"/>
    <col min="1511" max="1512" width="10" style="27" customWidth="1"/>
    <col min="1513" max="1518" width="9.28515625" style="27" customWidth="1"/>
    <col min="1519" max="1763" width="9.140625" style="27"/>
    <col min="1764" max="1764" width="0.42578125" style="27" customWidth="1"/>
    <col min="1765" max="1765" width="12.140625" style="27" customWidth="1"/>
    <col min="1766" max="1766" width="9.85546875" style="27" customWidth="1"/>
    <col min="1767" max="1768" width="10" style="27" customWidth="1"/>
    <col min="1769" max="1774" width="9.28515625" style="27" customWidth="1"/>
    <col min="1775" max="2019" width="9.140625" style="27"/>
    <col min="2020" max="2020" width="0.42578125" style="27" customWidth="1"/>
    <col min="2021" max="2021" width="12.140625" style="27" customWidth="1"/>
    <col min="2022" max="2022" width="9.85546875" style="27" customWidth="1"/>
    <col min="2023" max="2024" width="10" style="27" customWidth="1"/>
    <col min="2025" max="2030" width="9.28515625" style="27" customWidth="1"/>
    <col min="2031" max="2275" width="9.140625" style="27"/>
    <col min="2276" max="2276" width="0.42578125" style="27" customWidth="1"/>
    <col min="2277" max="2277" width="12.140625" style="27" customWidth="1"/>
    <col min="2278" max="2278" width="9.85546875" style="27" customWidth="1"/>
    <col min="2279" max="2280" width="10" style="27" customWidth="1"/>
    <col min="2281" max="2286" width="9.28515625" style="27" customWidth="1"/>
    <col min="2287" max="2531" width="9.140625" style="27"/>
    <col min="2532" max="2532" width="0.42578125" style="27" customWidth="1"/>
    <col min="2533" max="2533" width="12.140625" style="27" customWidth="1"/>
    <col min="2534" max="2534" width="9.85546875" style="27" customWidth="1"/>
    <col min="2535" max="2536" width="10" style="27" customWidth="1"/>
    <col min="2537" max="2542" width="9.28515625" style="27" customWidth="1"/>
    <col min="2543" max="2787" width="9.140625" style="27"/>
    <col min="2788" max="2788" width="0.42578125" style="27" customWidth="1"/>
    <col min="2789" max="2789" width="12.140625" style="27" customWidth="1"/>
    <col min="2790" max="2790" width="9.85546875" style="27" customWidth="1"/>
    <col min="2791" max="2792" width="10" style="27" customWidth="1"/>
    <col min="2793" max="2798" width="9.28515625" style="27" customWidth="1"/>
    <col min="2799" max="3043" width="9.140625" style="27"/>
    <col min="3044" max="3044" width="0.42578125" style="27" customWidth="1"/>
    <col min="3045" max="3045" width="12.140625" style="27" customWidth="1"/>
    <col min="3046" max="3046" width="9.85546875" style="27" customWidth="1"/>
    <col min="3047" max="3048" width="10" style="27" customWidth="1"/>
    <col min="3049" max="3054" width="9.28515625" style="27" customWidth="1"/>
    <col min="3055" max="3299" width="9.140625" style="27"/>
    <col min="3300" max="3300" width="0.42578125" style="27" customWidth="1"/>
    <col min="3301" max="3301" width="12.140625" style="27" customWidth="1"/>
    <col min="3302" max="3302" width="9.85546875" style="27" customWidth="1"/>
    <col min="3303" max="3304" width="10" style="27" customWidth="1"/>
    <col min="3305" max="3310" width="9.28515625" style="27" customWidth="1"/>
    <col min="3311" max="3555" width="9.140625" style="27"/>
    <col min="3556" max="3556" width="0.42578125" style="27" customWidth="1"/>
    <col min="3557" max="3557" width="12.140625" style="27" customWidth="1"/>
    <col min="3558" max="3558" width="9.85546875" style="27" customWidth="1"/>
    <col min="3559" max="3560" width="10" style="27" customWidth="1"/>
    <col min="3561" max="3566" width="9.28515625" style="27" customWidth="1"/>
    <col min="3567" max="3811" width="9.140625" style="27"/>
    <col min="3812" max="3812" width="0.42578125" style="27" customWidth="1"/>
    <col min="3813" max="3813" width="12.140625" style="27" customWidth="1"/>
    <col min="3814" max="3814" width="9.85546875" style="27" customWidth="1"/>
    <col min="3815" max="3816" width="10" style="27" customWidth="1"/>
    <col min="3817" max="3822" width="9.28515625" style="27" customWidth="1"/>
    <col min="3823" max="4067" width="9.140625" style="27"/>
    <col min="4068" max="4068" width="0.42578125" style="27" customWidth="1"/>
    <col min="4069" max="4069" width="12.140625" style="27" customWidth="1"/>
    <col min="4070" max="4070" width="9.85546875" style="27" customWidth="1"/>
    <col min="4071" max="4072" width="10" style="27" customWidth="1"/>
    <col min="4073" max="4078" width="9.28515625" style="27" customWidth="1"/>
    <col min="4079" max="4323" width="9.140625" style="27"/>
    <col min="4324" max="4324" width="0.42578125" style="27" customWidth="1"/>
    <col min="4325" max="4325" width="12.140625" style="27" customWidth="1"/>
    <col min="4326" max="4326" width="9.85546875" style="27" customWidth="1"/>
    <col min="4327" max="4328" width="10" style="27" customWidth="1"/>
    <col min="4329" max="4334" width="9.28515625" style="27" customWidth="1"/>
    <col min="4335" max="4579" width="9.140625" style="27"/>
    <col min="4580" max="4580" width="0.42578125" style="27" customWidth="1"/>
    <col min="4581" max="4581" width="12.140625" style="27" customWidth="1"/>
    <col min="4582" max="4582" width="9.85546875" style="27" customWidth="1"/>
    <col min="4583" max="4584" width="10" style="27" customWidth="1"/>
    <col min="4585" max="4590" width="9.28515625" style="27" customWidth="1"/>
    <col min="4591" max="4835" width="9.140625" style="27"/>
    <col min="4836" max="4836" width="0.42578125" style="27" customWidth="1"/>
    <col min="4837" max="4837" width="12.140625" style="27" customWidth="1"/>
    <col min="4838" max="4838" width="9.85546875" style="27" customWidth="1"/>
    <col min="4839" max="4840" width="10" style="27" customWidth="1"/>
    <col min="4841" max="4846" width="9.28515625" style="27" customWidth="1"/>
    <col min="4847" max="5091" width="9.140625" style="27"/>
    <col min="5092" max="5092" width="0.42578125" style="27" customWidth="1"/>
    <col min="5093" max="5093" width="12.140625" style="27" customWidth="1"/>
    <col min="5094" max="5094" width="9.85546875" style="27" customWidth="1"/>
    <col min="5095" max="5096" width="10" style="27" customWidth="1"/>
    <col min="5097" max="5102" width="9.28515625" style="27" customWidth="1"/>
    <col min="5103" max="5347" width="9.140625" style="27"/>
    <col min="5348" max="5348" width="0.42578125" style="27" customWidth="1"/>
    <col min="5349" max="5349" width="12.140625" style="27" customWidth="1"/>
    <col min="5350" max="5350" width="9.85546875" style="27" customWidth="1"/>
    <col min="5351" max="5352" width="10" style="27" customWidth="1"/>
    <col min="5353" max="5358" width="9.28515625" style="27" customWidth="1"/>
    <col min="5359" max="5603" width="9.140625" style="27"/>
    <col min="5604" max="5604" width="0.42578125" style="27" customWidth="1"/>
    <col min="5605" max="5605" width="12.140625" style="27" customWidth="1"/>
    <col min="5606" max="5606" width="9.85546875" style="27" customWidth="1"/>
    <col min="5607" max="5608" width="10" style="27" customWidth="1"/>
    <col min="5609" max="5614" width="9.28515625" style="27" customWidth="1"/>
    <col min="5615" max="5859" width="9.140625" style="27"/>
    <col min="5860" max="5860" width="0.42578125" style="27" customWidth="1"/>
    <col min="5861" max="5861" width="12.140625" style="27" customWidth="1"/>
    <col min="5862" max="5862" width="9.85546875" style="27" customWidth="1"/>
    <col min="5863" max="5864" width="10" style="27" customWidth="1"/>
    <col min="5865" max="5870" width="9.28515625" style="27" customWidth="1"/>
    <col min="5871" max="6115" width="9.140625" style="27"/>
    <col min="6116" max="6116" width="0.42578125" style="27" customWidth="1"/>
    <col min="6117" max="6117" width="12.140625" style="27" customWidth="1"/>
    <col min="6118" max="6118" width="9.85546875" style="27" customWidth="1"/>
    <col min="6119" max="6120" width="10" style="27" customWidth="1"/>
    <col min="6121" max="6126" width="9.28515625" style="27" customWidth="1"/>
    <col min="6127" max="6371" width="9.140625" style="27"/>
    <col min="6372" max="6372" width="0.42578125" style="27" customWidth="1"/>
    <col min="6373" max="6373" width="12.140625" style="27" customWidth="1"/>
    <col min="6374" max="6374" width="9.85546875" style="27" customWidth="1"/>
    <col min="6375" max="6376" width="10" style="27" customWidth="1"/>
    <col min="6377" max="6382" width="9.28515625" style="27" customWidth="1"/>
    <col min="6383" max="6627" width="9.140625" style="27"/>
    <col min="6628" max="6628" width="0.42578125" style="27" customWidth="1"/>
    <col min="6629" max="6629" width="12.140625" style="27" customWidth="1"/>
    <col min="6630" max="6630" width="9.85546875" style="27" customWidth="1"/>
    <col min="6631" max="6632" width="10" style="27" customWidth="1"/>
    <col min="6633" max="6638" width="9.28515625" style="27" customWidth="1"/>
    <col min="6639" max="6883" width="9.140625" style="27"/>
    <col min="6884" max="6884" width="0.42578125" style="27" customWidth="1"/>
    <col min="6885" max="6885" width="12.140625" style="27" customWidth="1"/>
    <col min="6886" max="6886" width="9.85546875" style="27" customWidth="1"/>
    <col min="6887" max="6888" width="10" style="27" customWidth="1"/>
    <col min="6889" max="6894" width="9.28515625" style="27" customWidth="1"/>
    <col min="6895" max="7139" width="9.140625" style="27"/>
    <col min="7140" max="7140" width="0.42578125" style="27" customWidth="1"/>
    <col min="7141" max="7141" width="12.140625" style="27" customWidth="1"/>
    <col min="7142" max="7142" width="9.85546875" style="27" customWidth="1"/>
    <col min="7143" max="7144" width="10" style="27" customWidth="1"/>
    <col min="7145" max="7150" width="9.28515625" style="27" customWidth="1"/>
    <col min="7151" max="7395" width="9.140625" style="27"/>
    <col min="7396" max="7396" width="0.42578125" style="27" customWidth="1"/>
    <col min="7397" max="7397" width="12.140625" style="27" customWidth="1"/>
    <col min="7398" max="7398" width="9.85546875" style="27" customWidth="1"/>
    <col min="7399" max="7400" width="10" style="27" customWidth="1"/>
    <col min="7401" max="7406" width="9.28515625" style="27" customWidth="1"/>
    <col min="7407" max="7651" width="9.140625" style="27"/>
    <col min="7652" max="7652" width="0.42578125" style="27" customWidth="1"/>
    <col min="7653" max="7653" width="12.140625" style="27" customWidth="1"/>
    <col min="7654" max="7654" width="9.85546875" style="27" customWidth="1"/>
    <col min="7655" max="7656" width="10" style="27" customWidth="1"/>
    <col min="7657" max="7662" width="9.28515625" style="27" customWidth="1"/>
    <col min="7663" max="7907" width="9.140625" style="27"/>
    <col min="7908" max="7908" width="0.42578125" style="27" customWidth="1"/>
    <col min="7909" max="7909" width="12.140625" style="27" customWidth="1"/>
    <col min="7910" max="7910" width="9.85546875" style="27" customWidth="1"/>
    <col min="7911" max="7912" width="10" style="27" customWidth="1"/>
    <col min="7913" max="7918" width="9.28515625" style="27" customWidth="1"/>
    <col min="7919" max="8163" width="9.140625" style="27"/>
    <col min="8164" max="8164" width="0.42578125" style="27" customWidth="1"/>
    <col min="8165" max="8165" width="12.140625" style="27" customWidth="1"/>
    <col min="8166" max="8166" width="9.85546875" style="27" customWidth="1"/>
    <col min="8167" max="8168" width="10" style="27" customWidth="1"/>
    <col min="8169" max="8174" width="9.28515625" style="27" customWidth="1"/>
    <col min="8175" max="8419" width="9.140625" style="27"/>
    <col min="8420" max="8420" width="0.42578125" style="27" customWidth="1"/>
    <col min="8421" max="8421" width="12.140625" style="27" customWidth="1"/>
    <col min="8422" max="8422" width="9.85546875" style="27" customWidth="1"/>
    <col min="8423" max="8424" width="10" style="27" customWidth="1"/>
    <col min="8425" max="8430" width="9.28515625" style="27" customWidth="1"/>
    <col min="8431" max="8675" width="9.140625" style="27"/>
    <col min="8676" max="8676" width="0.42578125" style="27" customWidth="1"/>
    <col min="8677" max="8677" width="12.140625" style="27" customWidth="1"/>
    <col min="8678" max="8678" width="9.85546875" style="27" customWidth="1"/>
    <col min="8679" max="8680" width="10" style="27" customWidth="1"/>
    <col min="8681" max="8686" width="9.28515625" style="27" customWidth="1"/>
    <col min="8687" max="8931" width="9.140625" style="27"/>
    <col min="8932" max="8932" width="0.42578125" style="27" customWidth="1"/>
    <col min="8933" max="8933" width="12.140625" style="27" customWidth="1"/>
    <col min="8934" max="8934" width="9.85546875" style="27" customWidth="1"/>
    <col min="8935" max="8936" width="10" style="27" customWidth="1"/>
    <col min="8937" max="8942" width="9.28515625" style="27" customWidth="1"/>
    <col min="8943" max="9187" width="9.140625" style="27"/>
    <col min="9188" max="9188" width="0.42578125" style="27" customWidth="1"/>
    <col min="9189" max="9189" width="12.140625" style="27" customWidth="1"/>
    <col min="9190" max="9190" width="9.85546875" style="27" customWidth="1"/>
    <col min="9191" max="9192" width="10" style="27" customWidth="1"/>
    <col min="9193" max="9198" width="9.28515625" style="27" customWidth="1"/>
    <col min="9199" max="9443" width="9.140625" style="27"/>
    <col min="9444" max="9444" width="0.42578125" style="27" customWidth="1"/>
    <col min="9445" max="9445" width="12.140625" style="27" customWidth="1"/>
    <col min="9446" max="9446" width="9.85546875" style="27" customWidth="1"/>
    <col min="9447" max="9448" width="10" style="27" customWidth="1"/>
    <col min="9449" max="9454" width="9.28515625" style="27" customWidth="1"/>
    <col min="9455" max="9699" width="9.140625" style="27"/>
    <col min="9700" max="9700" width="0.42578125" style="27" customWidth="1"/>
    <col min="9701" max="9701" width="12.140625" style="27" customWidth="1"/>
    <col min="9702" max="9702" width="9.85546875" style="27" customWidth="1"/>
    <col min="9703" max="9704" width="10" style="27" customWidth="1"/>
    <col min="9705" max="9710" width="9.28515625" style="27" customWidth="1"/>
    <col min="9711" max="9955" width="9.140625" style="27"/>
    <col min="9956" max="9956" width="0.42578125" style="27" customWidth="1"/>
    <col min="9957" max="9957" width="12.140625" style="27" customWidth="1"/>
    <col min="9958" max="9958" width="9.85546875" style="27" customWidth="1"/>
    <col min="9959" max="9960" width="10" style="27" customWidth="1"/>
    <col min="9961" max="9966" width="9.28515625" style="27" customWidth="1"/>
    <col min="9967" max="10211" width="9.140625" style="27"/>
    <col min="10212" max="10212" width="0.42578125" style="27" customWidth="1"/>
    <col min="10213" max="10213" width="12.140625" style="27" customWidth="1"/>
    <col min="10214" max="10214" width="9.85546875" style="27" customWidth="1"/>
    <col min="10215" max="10216" width="10" style="27" customWidth="1"/>
    <col min="10217" max="10222" width="9.28515625" style="27" customWidth="1"/>
    <col min="10223" max="10467" width="9.140625" style="27"/>
    <col min="10468" max="10468" width="0.42578125" style="27" customWidth="1"/>
    <col min="10469" max="10469" width="12.140625" style="27" customWidth="1"/>
    <col min="10470" max="10470" width="9.85546875" style="27" customWidth="1"/>
    <col min="10471" max="10472" width="10" style="27" customWidth="1"/>
    <col min="10473" max="10478" width="9.28515625" style="27" customWidth="1"/>
    <col min="10479" max="10723" width="9.140625" style="27"/>
    <col min="10724" max="10724" width="0.42578125" style="27" customWidth="1"/>
    <col min="10725" max="10725" width="12.140625" style="27" customWidth="1"/>
    <col min="10726" max="10726" width="9.85546875" style="27" customWidth="1"/>
    <col min="10727" max="10728" width="10" style="27" customWidth="1"/>
    <col min="10729" max="10734" width="9.28515625" style="27" customWidth="1"/>
    <col min="10735" max="10979" width="9.140625" style="27"/>
    <col min="10980" max="10980" width="0.42578125" style="27" customWidth="1"/>
    <col min="10981" max="10981" width="12.140625" style="27" customWidth="1"/>
    <col min="10982" max="10982" width="9.85546875" style="27" customWidth="1"/>
    <col min="10983" max="10984" width="10" style="27" customWidth="1"/>
    <col min="10985" max="10990" width="9.28515625" style="27" customWidth="1"/>
    <col min="10991" max="11235" width="9.140625" style="27"/>
    <col min="11236" max="11236" width="0.42578125" style="27" customWidth="1"/>
    <col min="11237" max="11237" width="12.140625" style="27" customWidth="1"/>
    <col min="11238" max="11238" width="9.85546875" style="27" customWidth="1"/>
    <col min="11239" max="11240" width="10" style="27" customWidth="1"/>
    <col min="11241" max="11246" width="9.28515625" style="27" customWidth="1"/>
    <col min="11247" max="11491" width="9.140625" style="27"/>
    <col min="11492" max="11492" width="0.42578125" style="27" customWidth="1"/>
    <col min="11493" max="11493" width="12.140625" style="27" customWidth="1"/>
    <col min="11494" max="11494" width="9.85546875" style="27" customWidth="1"/>
    <col min="11495" max="11496" width="10" style="27" customWidth="1"/>
    <col min="11497" max="11502" width="9.28515625" style="27" customWidth="1"/>
    <col min="11503" max="11747" width="9.140625" style="27"/>
    <col min="11748" max="11748" width="0.42578125" style="27" customWidth="1"/>
    <col min="11749" max="11749" width="12.140625" style="27" customWidth="1"/>
    <col min="11750" max="11750" width="9.85546875" style="27" customWidth="1"/>
    <col min="11751" max="11752" width="10" style="27" customWidth="1"/>
    <col min="11753" max="11758" width="9.28515625" style="27" customWidth="1"/>
    <col min="11759" max="12003" width="9.140625" style="27"/>
    <col min="12004" max="12004" width="0.42578125" style="27" customWidth="1"/>
    <col min="12005" max="12005" width="12.140625" style="27" customWidth="1"/>
    <col min="12006" max="12006" width="9.85546875" style="27" customWidth="1"/>
    <col min="12007" max="12008" width="10" style="27" customWidth="1"/>
    <col min="12009" max="12014" width="9.28515625" style="27" customWidth="1"/>
    <col min="12015" max="12259" width="9.140625" style="27"/>
    <col min="12260" max="12260" width="0.42578125" style="27" customWidth="1"/>
    <col min="12261" max="12261" width="12.140625" style="27" customWidth="1"/>
    <col min="12262" max="12262" width="9.85546875" style="27" customWidth="1"/>
    <col min="12263" max="12264" width="10" style="27" customWidth="1"/>
    <col min="12265" max="12270" width="9.28515625" style="27" customWidth="1"/>
    <col min="12271" max="12515" width="9.140625" style="27"/>
    <col min="12516" max="12516" width="0.42578125" style="27" customWidth="1"/>
    <col min="12517" max="12517" width="12.140625" style="27" customWidth="1"/>
    <col min="12518" max="12518" width="9.85546875" style="27" customWidth="1"/>
    <col min="12519" max="12520" width="10" style="27" customWidth="1"/>
    <col min="12521" max="12526" width="9.28515625" style="27" customWidth="1"/>
    <col min="12527" max="12771" width="9.140625" style="27"/>
    <col min="12772" max="12772" width="0.42578125" style="27" customWidth="1"/>
    <col min="12773" max="12773" width="12.140625" style="27" customWidth="1"/>
    <col min="12774" max="12774" width="9.85546875" style="27" customWidth="1"/>
    <col min="12775" max="12776" width="10" style="27" customWidth="1"/>
    <col min="12777" max="12782" width="9.28515625" style="27" customWidth="1"/>
    <col min="12783" max="13027" width="9.140625" style="27"/>
    <col min="13028" max="13028" width="0.42578125" style="27" customWidth="1"/>
    <col min="13029" max="13029" width="12.140625" style="27" customWidth="1"/>
    <col min="13030" max="13030" width="9.85546875" style="27" customWidth="1"/>
    <col min="13031" max="13032" width="10" style="27" customWidth="1"/>
    <col min="13033" max="13038" width="9.28515625" style="27" customWidth="1"/>
    <col min="13039" max="13283" width="9.140625" style="27"/>
    <col min="13284" max="13284" width="0.42578125" style="27" customWidth="1"/>
    <col min="13285" max="13285" width="12.140625" style="27" customWidth="1"/>
    <col min="13286" max="13286" width="9.85546875" style="27" customWidth="1"/>
    <col min="13287" max="13288" width="10" style="27" customWidth="1"/>
    <col min="13289" max="13294" width="9.28515625" style="27" customWidth="1"/>
    <col min="13295" max="13539" width="9.140625" style="27"/>
    <col min="13540" max="13540" width="0.42578125" style="27" customWidth="1"/>
    <col min="13541" max="13541" width="12.140625" style="27" customWidth="1"/>
    <col min="13542" max="13542" width="9.85546875" style="27" customWidth="1"/>
    <col min="13543" max="13544" width="10" style="27" customWidth="1"/>
    <col min="13545" max="13550" width="9.28515625" style="27" customWidth="1"/>
    <col min="13551" max="13795" width="9.140625" style="27"/>
    <col min="13796" max="13796" width="0.42578125" style="27" customWidth="1"/>
    <col min="13797" max="13797" width="12.140625" style="27" customWidth="1"/>
    <col min="13798" max="13798" width="9.85546875" style="27" customWidth="1"/>
    <col min="13799" max="13800" width="10" style="27" customWidth="1"/>
    <col min="13801" max="13806" width="9.28515625" style="27" customWidth="1"/>
    <col min="13807" max="14051" width="9.140625" style="27"/>
    <col min="14052" max="14052" width="0.42578125" style="27" customWidth="1"/>
    <col min="14053" max="14053" width="12.140625" style="27" customWidth="1"/>
    <col min="14054" max="14054" width="9.85546875" style="27" customWidth="1"/>
    <col min="14055" max="14056" width="10" style="27" customWidth="1"/>
    <col min="14057" max="14062" width="9.28515625" style="27" customWidth="1"/>
    <col min="14063" max="14307" width="9.140625" style="27"/>
    <col min="14308" max="14308" width="0.42578125" style="27" customWidth="1"/>
    <col min="14309" max="14309" width="12.140625" style="27" customWidth="1"/>
    <col min="14310" max="14310" width="9.85546875" style="27" customWidth="1"/>
    <col min="14311" max="14312" width="10" style="27" customWidth="1"/>
    <col min="14313" max="14318" width="9.28515625" style="27" customWidth="1"/>
    <col min="14319" max="14563" width="9.140625" style="27"/>
    <col min="14564" max="14564" width="0.42578125" style="27" customWidth="1"/>
    <col min="14565" max="14565" width="12.140625" style="27" customWidth="1"/>
    <col min="14566" max="14566" width="9.85546875" style="27" customWidth="1"/>
    <col min="14567" max="14568" width="10" style="27" customWidth="1"/>
    <col min="14569" max="14574" width="9.28515625" style="27" customWidth="1"/>
    <col min="14575" max="14819" width="9.140625" style="27"/>
    <col min="14820" max="14820" width="0.42578125" style="27" customWidth="1"/>
    <col min="14821" max="14821" width="12.140625" style="27" customWidth="1"/>
    <col min="14822" max="14822" width="9.85546875" style="27" customWidth="1"/>
    <col min="14823" max="14824" width="10" style="27" customWidth="1"/>
    <col min="14825" max="14830" width="9.28515625" style="27" customWidth="1"/>
    <col min="14831" max="15075" width="9.140625" style="27"/>
    <col min="15076" max="15076" width="0.42578125" style="27" customWidth="1"/>
    <col min="15077" max="15077" width="12.140625" style="27" customWidth="1"/>
    <col min="15078" max="15078" width="9.85546875" style="27" customWidth="1"/>
    <col min="15079" max="15080" width="10" style="27" customWidth="1"/>
    <col min="15081" max="15086" width="9.28515625" style="27" customWidth="1"/>
    <col min="15087" max="15331" width="9.140625" style="27"/>
    <col min="15332" max="15332" width="0.42578125" style="27" customWidth="1"/>
    <col min="15333" max="15333" width="12.140625" style="27" customWidth="1"/>
    <col min="15334" max="15334" width="9.85546875" style="27" customWidth="1"/>
    <col min="15335" max="15336" width="10" style="27" customWidth="1"/>
    <col min="15337" max="15342" width="9.28515625" style="27" customWidth="1"/>
    <col min="15343" max="15587" width="9.140625" style="27"/>
    <col min="15588" max="15588" width="0.42578125" style="27" customWidth="1"/>
    <col min="15589" max="15589" width="12.140625" style="27" customWidth="1"/>
    <col min="15590" max="15590" width="9.85546875" style="27" customWidth="1"/>
    <col min="15591" max="15592" width="10" style="27" customWidth="1"/>
    <col min="15593" max="15598" width="9.28515625" style="27" customWidth="1"/>
    <col min="15599" max="15843" width="9.140625" style="27"/>
    <col min="15844" max="15844" width="0.42578125" style="27" customWidth="1"/>
    <col min="15845" max="15845" width="12.140625" style="27" customWidth="1"/>
    <col min="15846" max="15846" width="9.85546875" style="27" customWidth="1"/>
    <col min="15847" max="15848" width="10" style="27" customWidth="1"/>
    <col min="15849" max="15854" width="9.28515625" style="27" customWidth="1"/>
    <col min="15855" max="16099" width="9.140625" style="27"/>
    <col min="16100" max="16100" width="0.42578125" style="27" customWidth="1"/>
    <col min="16101" max="16101" width="12.140625" style="27" customWidth="1"/>
    <col min="16102" max="16102" width="9.85546875" style="27" customWidth="1"/>
    <col min="16103" max="16104" width="10" style="27" customWidth="1"/>
    <col min="16105" max="16110" width="9.28515625" style="27" customWidth="1"/>
    <col min="16111" max="16384" width="9.140625" style="27"/>
  </cols>
  <sheetData>
    <row r="1" spans="1:11" x14ac:dyDescent="0.2">
      <c r="H1" s="28"/>
    </row>
    <row r="2" spans="1:11" ht="18" customHeight="1" x14ac:dyDescent="0.25">
      <c r="H2" s="29" t="s">
        <v>61</v>
      </c>
      <c r="I2" s="121"/>
    </row>
    <row r="3" spans="1:11" ht="18.75" customHeight="1" x14ac:dyDescent="0.2"/>
    <row r="4" spans="1:11" ht="18" customHeight="1" x14ac:dyDescent="0.25">
      <c r="H4" s="30"/>
      <c r="K4" s="2" t="s">
        <v>651</v>
      </c>
    </row>
    <row r="5" spans="1:11" s="32" customFormat="1" ht="69" customHeight="1" x14ac:dyDescent="0.25">
      <c r="A5" s="104" t="s">
        <v>280</v>
      </c>
      <c r="B5" s="104"/>
      <c r="C5" s="104"/>
      <c r="D5" s="104"/>
      <c r="E5" s="104"/>
      <c r="F5" s="104"/>
      <c r="G5" s="27"/>
      <c r="H5" s="27"/>
      <c r="I5" s="27"/>
      <c r="J5" s="27"/>
      <c r="K5" s="27"/>
    </row>
    <row r="6" spans="1:11" s="32" customFormat="1" ht="16.5" customHeight="1" x14ac:dyDescent="0.2">
      <c r="A6" s="105"/>
      <c r="B6" s="34" t="s">
        <v>149</v>
      </c>
      <c r="C6" s="35"/>
      <c r="D6" s="35"/>
      <c r="E6" s="35"/>
      <c r="F6" s="36"/>
      <c r="G6" s="34" t="s">
        <v>150</v>
      </c>
      <c r="H6" s="35"/>
      <c r="I6" s="35"/>
      <c r="J6" s="35"/>
      <c r="K6" s="36"/>
    </row>
    <row r="7" spans="1:11" s="32" customFormat="1" ht="25.5" customHeight="1" x14ac:dyDescent="0.2">
      <c r="A7" s="105"/>
      <c r="B7" s="38" t="s">
        <v>65</v>
      </c>
      <c r="C7" s="39" t="s">
        <v>66</v>
      </c>
      <c r="D7" s="39"/>
      <c r="E7" s="39" t="s">
        <v>137</v>
      </c>
      <c r="F7" s="39"/>
      <c r="G7" s="38" t="s">
        <v>65</v>
      </c>
      <c r="H7" s="39" t="s">
        <v>66</v>
      </c>
      <c r="I7" s="39"/>
      <c r="J7" s="39" t="s">
        <v>137</v>
      </c>
      <c r="K7" s="39"/>
    </row>
    <row r="8" spans="1:11" s="32" customFormat="1" ht="15" customHeight="1" x14ac:dyDescent="0.2">
      <c r="A8" s="106"/>
      <c r="B8" s="38"/>
      <c r="C8" s="40" t="s">
        <v>151</v>
      </c>
      <c r="D8" s="41" t="s">
        <v>69</v>
      </c>
      <c r="E8" s="40" t="s">
        <v>151</v>
      </c>
      <c r="F8" s="41" t="s">
        <v>69</v>
      </c>
      <c r="G8" s="38"/>
      <c r="H8" s="40" t="s">
        <v>151</v>
      </c>
      <c r="I8" s="41" t="s">
        <v>69</v>
      </c>
      <c r="J8" s="40" t="s">
        <v>151</v>
      </c>
      <c r="K8" s="41" t="s">
        <v>69</v>
      </c>
    </row>
    <row r="9" spans="1:11" s="32" customFormat="1" ht="3" customHeight="1" x14ac:dyDescent="0.2">
      <c r="A9" s="42"/>
      <c r="B9" s="42"/>
      <c r="C9" s="42"/>
      <c r="D9" s="42"/>
      <c r="G9" s="42"/>
      <c r="H9" s="42"/>
      <c r="I9" s="42"/>
    </row>
    <row r="10" spans="1:11" s="32" customFormat="1" ht="14.25" customHeight="1" x14ac:dyDescent="0.2">
      <c r="A10" s="132" t="s">
        <v>70</v>
      </c>
      <c r="B10" s="133">
        <v>426382</v>
      </c>
      <c r="C10" s="133">
        <v>1836</v>
      </c>
      <c r="D10" s="134">
        <v>0.43246197114093643</v>
      </c>
      <c r="E10" s="133">
        <v>-1379</v>
      </c>
      <c r="F10" s="134">
        <v>-0.3223762802125486</v>
      </c>
      <c r="G10" s="133">
        <v>306677</v>
      </c>
      <c r="H10" s="133">
        <v>701</v>
      </c>
      <c r="I10" s="134">
        <v>0.2291029361780009</v>
      </c>
      <c r="J10" s="133">
        <v>-8305</v>
      </c>
      <c r="K10" s="134">
        <v>-2.6366586027138057</v>
      </c>
    </row>
    <row r="11" spans="1:11" s="32" customFormat="1" ht="14.25" customHeight="1" x14ac:dyDescent="0.2">
      <c r="A11" s="132" t="s">
        <v>281</v>
      </c>
      <c r="B11" s="133">
        <v>271232</v>
      </c>
      <c r="C11" s="133">
        <v>590</v>
      </c>
      <c r="D11" s="154">
        <v>-1.3728991503378154</v>
      </c>
      <c r="E11" s="133">
        <v>-9324</v>
      </c>
      <c r="F11" s="154">
        <v>-110.45904737756032</v>
      </c>
      <c r="G11" s="133">
        <v>187109</v>
      </c>
      <c r="H11" s="133">
        <v>97</v>
      </c>
      <c r="I11" s="134">
        <v>-3.1645873296084366</v>
      </c>
      <c r="J11" s="133">
        <v>-12495</v>
      </c>
      <c r="K11" s="134">
        <v>-146.35955217433369</v>
      </c>
    </row>
    <row r="12" spans="1:11" s="32" customFormat="1" ht="15.75" customHeight="1" x14ac:dyDescent="0.2">
      <c r="A12" s="138" t="s">
        <v>100</v>
      </c>
      <c r="B12" s="136">
        <v>4241</v>
      </c>
      <c r="C12" s="136">
        <v>22</v>
      </c>
      <c r="D12" s="137">
        <v>0.52145058070632855</v>
      </c>
      <c r="E12" s="136">
        <v>25</v>
      </c>
      <c r="F12" s="137">
        <v>0.59297912713472489</v>
      </c>
      <c r="G12" s="136">
        <v>3373</v>
      </c>
      <c r="H12" s="136">
        <v>7</v>
      </c>
      <c r="I12" s="137">
        <v>0.20796197266785502</v>
      </c>
      <c r="J12" s="136">
        <v>-1</v>
      </c>
      <c r="K12" s="137">
        <v>-2.9638411381149969E-2</v>
      </c>
    </row>
    <row r="13" spans="1:11" s="32" customFormat="1" ht="31.5" customHeight="1" x14ac:dyDescent="0.2">
      <c r="A13" s="138" t="s">
        <v>101</v>
      </c>
      <c r="B13" s="136">
        <v>9477</v>
      </c>
      <c r="C13" s="136">
        <v>-202</v>
      </c>
      <c r="D13" s="137">
        <v>-2.086992457898543</v>
      </c>
      <c r="E13" s="136">
        <v>-913</v>
      </c>
      <c r="F13" s="137">
        <v>-8.7872954764196347</v>
      </c>
      <c r="G13" s="136">
        <v>5593</v>
      </c>
      <c r="H13" s="136">
        <v>-78</v>
      </c>
      <c r="I13" s="137">
        <v>-1.375418797390231</v>
      </c>
      <c r="J13" s="136">
        <v>-914</v>
      </c>
      <c r="K13" s="137">
        <v>-14.046411556785001</v>
      </c>
    </row>
    <row r="14" spans="1:11" s="32" customFormat="1" ht="31.5" customHeight="1" x14ac:dyDescent="0.2">
      <c r="A14" s="138" t="s">
        <v>102</v>
      </c>
      <c r="B14" s="136">
        <v>28051</v>
      </c>
      <c r="C14" s="136">
        <v>416</v>
      </c>
      <c r="D14" s="137">
        <v>1.5053374344128823</v>
      </c>
      <c r="E14" s="136">
        <v>2333</v>
      </c>
      <c r="F14" s="137">
        <v>9.0714674547009881</v>
      </c>
      <c r="G14" s="136">
        <v>19993</v>
      </c>
      <c r="H14" s="136">
        <v>317</v>
      </c>
      <c r="I14" s="137">
        <v>1.6110998170359829</v>
      </c>
      <c r="J14" s="136">
        <v>1486</v>
      </c>
      <c r="K14" s="137">
        <v>8.0293942832441783</v>
      </c>
    </row>
    <row r="15" spans="1:11" s="32" customFormat="1" ht="31.5" customHeight="1" x14ac:dyDescent="0.2">
      <c r="A15" s="138" t="s">
        <v>103</v>
      </c>
      <c r="B15" s="136">
        <v>26708</v>
      </c>
      <c r="C15" s="136">
        <v>238</v>
      </c>
      <c r="D15" s="137">
        <v>0.89913109180204009</v>
      </c>
      <c r="E15" s="136">
        <v>293</v>
      </c>
      <c r="F15" s="137">
        <v>1.1092182472080256</v>
      </c>
      <c r="G15" s="136">
        <v>18498</v>
      </c>
      <c r="H15" s="136">
        <v>244</v>
      </c>
      <c r="I15" s="137">
        <v>1.3366933274898651</v>
      </c>
      <c r="J15" s="136">
        <v>-72</v>
      </c>
      <c r="K15" s="137">
        <v>-0.3877221324717286</v>
      </c>
    </row>
    <row r="16" spans="1:11" s="32" customFormat="1" ht="31.5" customHeight="1" x14ac:dyDescent="0.2">
      <c r="A16" s="142" t="s">
        <v>104</v>
      </c>
      <c r="B16" s="143">
        <v>25659</v>
      </c>
      <c r="C16" s="143">
        <v>383</v>
      </c>
      <c r="D16" s="144">
        <v>1.5152714037031176</v>
      </c>
      <c r="E16" s="143">
        <v>-1200</v>
      </c>
      <c r="F16" s="144">
        <v>-4.4677761644141629</v>
      </c>
      <c r="G16" s="143">
        <v>17584</v>
      </c>
      <c r="H16" s="136">
        <v>126</v>
      </c>
      <c r="I16" s="137">
        <v>0.72173215717722539</v>
      </c>
      <c r="J16" s="136">
        <v>-1637</v>
      </c>
      <c r="K16" s="137">
        <v>-8.5167264970605068</v>
      </c>
    </row>
    <row r="17" spans="1:11" s="32" customFormat="1" ht="31.5" customHeight="1" x14ac:dyDescent="0.2">
      <c r="A17" s="142" t="s">
        <v>105</v>
      </c>
      <c r="B17" s="143">
        <v>11592</v>
      </c>
      <c r="C17" s="143">
        <v>140</v>
      </c>
      <c r="D17" s="144">
        <v>1.2224938875305624</v>
      </c>
      <c r="E17" s="143">
        <v>-1837</v>
      </c>
      <c r="F17" s="144">
        <v>-13.679350659021521</v>
      </c>
      <c r="G17" s="145">
        <v>7493</v>
      </c>
      <c r="H17" s="136">
        <v>82</v>
      </c>
      <c r="I17" s="137">
        <v>1.1064633652678451</v>
      </c>
      <c r="J17" s="136">
        <v>-826</v>
      </c>
      <c r="K17" s="137">
        <v>-9.9290780141843964</v>
      </c>
    </row>
    <row r="18" spans="1:11" s="32" customFormat="1" ht="31.5" customHeight="1" x14ac:dyDescent="0.2">
      <c r="A18" s="138" t="s">
        <v>106</v>
      </c>
      <c r="B18" s="136">
        <v>44313</v>
      </c>
      <c r="C18" s="136">
        <v>-394</v>
      </c>
      <c r="D18" s="137">
        <v>-0.88129375712975599</v>
      </c>
      <c r="E18" s="136">
        <v>-1456</v>
      </c>
      <c r="F18" s="137">
        <v>-3.1811925102143372</v>
      </c>
      <c r="G18" s="136">
        <v>31123</v>
      </c>
      <c r="H18" s="136">
        <v>-320</v>
      </c>
      <c r="I18" s="137">
        <v>-1.017714594663359</v>
      </c>
      <c r="J18" s="136">
        <v>-3069</v>
      </c>
      <c r="K18" s="137">
        <v>-8.9757838090781465</v>
      </c>
    </row>
    <row r="19" spans="1:11" s="32" customFormat="1" ht="31.5" customHeight="1" x14ac:dyDescent="0.2">
      <c r="A19" s="138" t="s">
        <v>107</v>
      </c>
      <c r="B19" s="136">
        <v>22170</v>
      </c>
      <c r="C19" s="136">
        <v>138</v>
      </c>
      <c r="D19" s="137">
        <v>0.62636165577342051</v>
      </c>
      <c r="E19" s="136">
        <v>209</v>
      </c>
      <c r="F19" s="137">
        <v>0.95168708164473381</v>
      </c>
      <c r="G19" s="136">
        <v>14200</v>
      </c>
      <c r="H19" s="136">
        <v>76</v>
      </c>
      <c r="I19" s="137">
        <v>0.5380911922967998</v>
      </c>
      <c r="J19" s="136">
        <v>-550</v>
      </c>
      <c r="K19" s="137">
        <v>-3.7288135593220337</v>
      </c>
    </row>
    <row r="20" spans="1:11" s="32" customFormat="1" ht="31.5" customHeight="1" x14ac:dyDescent="0.2">
      <c r="A20" s="138" t="s">
        <v>282</v>
      </c>
      <c r="B20" s="136">
        <v>3365</v>
      </c>
      <c r="C20" s="136">
        <v>-11</v>
      </c>
      <c r="D20" s="137">
        <v>-0.32582938388625593</v>
      </c>
      <c r="E20" s="136">
        <v>-216</v>
      </c>
      <c r="F20" s="137">
        <v>-6.0318346830494276</v>
      </c>
      <c r="G20" s="136">
        <v>1991</v>
      </c>
      <c r="H20" s="136">
        <v>22</v>
      </c>
      <c r="I20" s="137">
        <v>1.1173184357541899</v>
      </c>
      <c r="J20" s="136">
        <v>-312</v>
      </c>
      <c r="K20" s="137">
        <v>-13.547546678245766</v>
      </c>
    </row>
    <row r="21" spans="1:11" s="32" customFormat="1" ht="31.5" customHeight="1" x14ac:dyDescent="0.2">
      <c r="A21" s="138" t="s">
        <v>109</v>
      </c>
      <c r="B21" s="136">
        <v>2737</v>
      </c>
      <c r="C21" s="136">
        <v>20</v>
      </c>
      <c r="D21" s="137">
        <v>0.73610599926389397</v>
      </c>
      <c r="E21" s="136">
        <v>-105</v>
      </c>
      <c r="F21" s="137">
        <v>-3.6945812807881775</v>
      </c>
      <c r="G21" s="136">
        <v>1941</v>
      </c>
      <c r="H21" s="136">
        <v>0</v>
      </c>
      <c r="I21" s="137">
        <v>0</v>
      </c>
      <c r="J21" s="136">
        <v>-240</v>
      </c>
      <c r="K21" s="137">
        <v>-11.004126547455297</v>
      </c>
    </row>
    <row r="22" spans="1:11" s="32" customFormat="1" ht="31.5" customHeight="1" x14ac:dyDescent="0.2">
      <c r="A22" s="138" t="s">
        <v>110</v>
      </c>
      <c r="B22" s="136">
        <v>12254</v>
      </c>
      <c r="C22" s="136">
        <v>-125</v>
      </c>
      <c r="D22" s="137">
        <v>-1.0097746183051943</v>
      </c>
      <c r="E22" s="136">
        <v>-294</v>
      </c>
      <c r="F22" s="137">
        <v>-2.3430028689831048</v>
      </c>
      <c r="G22" s="136">
        <v>9469</v>
      </c>
      <c r="H22" s="136">
        <v>-115</v>
      </c>
      <c r="I22" s="137">
        <v>-1.1999165275459098</v>
      </c>
      <c r="J22" s="136">
        <v>-654</v>
      </c>
      <c r="K22" s="137">
        <v>-6.4605354144028446</v>
      </c>
    </row>
    <row r="23" spans="1:11" s="32" customFormat="1" ht="31.5" customHeight="1" x14ac:dyDescent="0.2">
      <c r="A23" s="138" t="s">
        <v>111</v>
      </c>
      <c r="B23" s="136">
        <v>9276</v>
      </c>
      <c r="C23" s="136">
        <v>104</v>
      </c>
      <c r="D23" s="137">
        <v>1.13388573920628</v>
      </c>
      <c r="E23" s="136">
        <v>-763</v>
      </c>
      <c r="F23" s="137">
        <v>-7.6003586014543281</v>
      </c>
      <c r="G23" s="136">
        <v>6547</v>
      </c>
      <c r="H23" s="136">
        <v>30</v>
      </c>
      <c r="I23" s="137">
        <v>0.46033450974374712</v>
      </c>
      <c r="J23" s="136">
        <v>-667</v>
      </c>
      <c r="K23" s="137">
        <v>-9.2459107291377869</v>
      </c>
    </row>
    <row r="24" spans="1:11" s="32" customFormat="1" ht="31.5" customHeight="1" x14ac:dyDescent="0.2">
      <c r="A24" s="138" t="s">
        <v>112</v>
      </c>
      <c r="B24" s="136">
        <v>1918</v>
      </c>
      <c r="C24" s="136">
        <v>34</v>
      </c>
      <c r="D24" s="137">
        <v>1.8046709129511678</v>
      </c>
      <c r="E24" s="136">
        <v>-257</v>
      </c>
      <c r="F24" s="137">
        <v>-11.816091954022989</v>
      </c>
      <c r="G24" s="136">
        <v>1327</v>
      </c>
      <c r="H24" s="136">
        <v>13</v>
      </c>
      <c r="I24" s="137">
        <v>0.98934550989345504</v>
      </c>
      <c r="J24" s="136">
        <v>-178</v>
      </c>
      <c r="K24" s="137">
        <v>-11.827242524916944</v>
      </c>
    </row>
    <row r="25" spans="1:11" s="32" customFormat="1" ht="31.5" customHeight="1" x14ac:dyDescent="0.2">
      <c r="A25" s="138" t="s">
        <v>113</v>
      </c>
      <c r="B25" s="136">
        <v>7691</v>
      </c>
      <c r="C25" s="136">
        <v>6</v>
      </c>
      <c r="D25" s="137">
        <v>7.8074170461938847E-2</v>
      </c>
      <c r="E25" s="136">
        <v>-3439</v>
      </c>
      <c r="F25" s="137">
        <v>-30.898472596585805</v>
      </c>
      <c r="G25" s="136">
        <v>5078</v>
      </c>
      <c r="H25" s="136">
        <v>-55</v>
      </c>
      <c r="I25" s="137">
        <v>-1.0714981492304696</v>
      </c>
      <c r="J25" s="136">
        <v>-799</v>
      </c>
      <c r="K25" s="137">
        <v>-13.595371788327379</v>
      </c>
    </row>
    <row r="26" spans="1:11" s="32" customFormat="1" ht="31.5" customHeight="1" x14ac:dyDescent="0.2">
      <c r="A26" s="138" t="s">
        <v>114</v>
      </c>
      <c r="B26" s="136">
        <v>34269</v>
      </c>
      <c r="C26" s="136">
        <v>-137</v>
      </c>
      <c r="D26" s="137">
        <v>-0.39818636284369008</v>
      </c>
      <c r="E26" s="136">
        <v>-1056</v>
      </c>
      <c r="F26" s="137">
        <v>-2.9893842887473459</v>
      </c>
      <c r="G26" s="136">
        <v>23428</v>
      </c>
      <c r="H26" s="136">
        <v>-160</v>
      </c>
      <c r="I26" s="137">
        <v>-0.67831100559606583</v>
      </c>
      <c r="J26" s="136">
        <v>-2015</v>
      </c>
      <c r="K26" s="137">
        <v>-7.9196635616869075</v>
      </c>
    </row>
    <row r="27" spans="1:11" s="32" customFormat="1" ht="31.5" customHeight="1" x14ac:dyDescent="0.2">
      <c r="A27" s="138" t="s">
        <v>115</v>
      </c>
      <c r="B27" s="136">
        <v>27440</v>
      </c>
      <c r="C27" s="136">
        <v>-37</v>
      </c>
      <c r="D27" s="137">
        <v>-0.13465807766495613</v>
      </c>
      <c r="E27" s="136">
        <v>-625</v>
      </c>
      <c r="F27" s="137">
        <v>-2.226973098164974</v>
      </c>
      <c r="G27" s="136">
        <v>19419</v>
      </c>
      <c r="H27" s="136">
        <v>-89</v>
      </c>
      <c r="I27" s="137">
        <v>-0.45622308796391225</v>
      </c>
      <c r="J27" s="136">
        <v>-2029</v>
      </c>
      <c r="K27" s="137">
        <v>-9.4600895188362557</v>
      </c>
    </row>
    <row r="28" spans="1:11" s="32" customFormat="1" ht="31.5" customHeight="1" x14ac:dyDescent="0.2">
      <c r="A28" s="138" t="s">
        <v>116</v>
      </c>
      <c r="B28" s="136">
        <v>71</v>
      </c>
      <c r="C28" s="136">
        <v>-5</v>
      </c>
      <c r="D28" s="137">
        <v>-6.5789473684210522</v>
      </c>
      <c r="E28" s="136">
        <v>-23</v>
      </c>
      <c r="F28" s="137">
        <v>-24.468085106382979</v>
      </c>
      <c r="G28" s="136">
        <v>52</v>
      </c>
      <c r="H28" s="136">
        <v>-3</v>
      </c>
      <c r="I28" s="137">
        <v>-5.4545454545454541</v>
      </c>
      <c r="J28" s="136">
        <v>-18</v>
      </c>
      <c r="K28" s="137">
        <v>-25.714285714285715</v>
      </c>
    </row>
    <row r="29" spans="1:11" s="32" customFormat="1" ht="14.25" customHeight="1" x14ac:dyDescent="0.2">
      <c r="A29" s="132" t="s">
        <v>283</v>
      </c>
      <c r="B29" s="133">
        <v>155150</v>
      </c>
      <c r="C29" s="133">
        <v>1246</v>
      </c>
      <c r="D29" s="134">
        <v>17.307781322996927</v>
      </c>
      <c r="E29" s="133">
        <v>7945</v>
      </c>
      <c r="F29" s="134">
        <v>134.41474764828396</v>
      </c>
      <c r="G29" s="133">
        <v>119568</v>
      </c>
      <c r="H29" s="133">
        <v>604</v>
      </c>
      <c r="I29" s="134">
        <v>11.35004239181001</v>
      </c>
      <c r="J29" s="133">
        <v>4190</v>
      </c>
      <c r="K29" s="134">
        <v>104.49355447981279</v>
      </c>
    </row>
    <row r="30" spans="1:11" s="32" customFormat="1" ht="30.75" customHeight="1" x14ac:dyDescent="0.2">
      <c r="A30" s="138" t="s">
        <v>100</v>
      </c>
      <c r="B30" s="136">
        <v>3730</v>
      </c>
      <c r="C30" s="136">
        <v>29</v>
      </c>
      <c r="D30" s="137">
        <v>0.78357200756552281</v>
      </c>
      <c r="E30" s="136">
        <v>257</v>
      </c>
      <c r="F30" s="137">
        <v>7.3999424128995104</v>
      </c>
      <c r="G30" s="136">
        <v>2391</v>
      </c>
      <c r="H30" s="136">
        <v>2</v>
      </c>
      <c r="I30" s="137">
        <v>8.3717036416910848E-2</v>
      </c>
      <c r="J30" s="136">
        <v>29</v>
      </c>
      <c r="K30" s="137">
        <v>1.2277730736663843</v>
      </c>
    </row>
    <row r="31" spans="1:11" s="32" customFormat="1" ht="30.75" customHeight="1" x14ac:dyDescent="0.2">
      <c r="A31" s="138" t="s">
        <v>101</v>
      </c>
      <c r="B31" s="136">
        <v>4295</v>
      </c>
      <c r="C31" s="136">
        <v>-9</v>
      </c>
      <c r="D31" s="137">
        <v>-0.20910780669144982</v>
      </c>
      <c r="E31" s="136">
        <v>372</v>
      </c>
      <c r="F31" s="137">
        <v>9.4825388733112419</v>
      </c>
      <c r="G31" s="136">
        <v>3109</v>
      </c>
      <c r="H31" s="136">
        <v>-42</v>
      </c>
      <c r="I31" s="137">
        <v>-1.3329101872421454</v>
      </c>
      <c r="J31" s="136">
        <v>228</v>
      </c>
      <c r="K31" s="137">
        <v>7.9139187782020128</v>
      </c>
    </row>
    <row r="32" spans="1:11" s="32" customFormat="1" ht="30.75" customHeight="1" x14ac:dyDescent="0.2">
      <c r="A32" s="138" t="s">
        <v>102</v>
      </c>
      <c r="B32" s="136">
        <v>13670</v>
      </c>
      <c r="C32" s="136">
        <v>37</v>
      </c>
      <c r="D32" s="137">
        <v>0.27140027873542139</v>
      </c>
      <c r="E32" s="136">
        <v>241</v>
      </c>
      <c r="F32" s="137">
        <v>1.7946235758433242</v>
      </c>
      <c r="G32" s="136">
        <v>9405</v>
      </c>
      <c r="H32" s="136">
        <v>2</v>
      </c>
      <c r="I32" s="137">
        <v>2.1269807508242051E-2</v>
      </c>
      <c r="J32" s="136">
        <v>-272</v>
      </c>
      <c r="K32" s="137">
        <v>-2.8107884675002581</v>
      </c>
    </row>
    <row r="33" spans="1:11" s="32" customFormat="1" ht="30.75" customHeight="1" x14ac:dyDescent="0.2">
      <c r="A33" s="138" t="s">
        <v>103</v>
      </c>
      <c r="B33" s="136">
        <v>14310</v>
      </c>
      <c r="C33" s="136">
        <v>143</v>
      </c>
      <c r="D33" s="137">
        <v>1.0093880143996612</v>
      </c>
      <c r="E33" s="136">
        <v>458</v>
      </c>
      <c r="F33" s="137">
        <v>3.3063817499278083</v>
      </c>
      <c r="G33" s="136">
        <v>10400</v>
      </c>
      <c r="H33" s="136">
        <v>59</v>
      </c>
      <c r="I33" s="137">
        <v>0.5705444347741998</v>
      </c>
      <c r="J33" s="136">
        <v>-25</v>
      </c>
      <c r="K33" s="137">
        <v>-0.23980815347721823</v>
      </c>
    </row>
    <row r="34" spans="1:11" s="32" customFormat="1" ht="30.75" customHeight="1" x14ac:dyDescent="0.2">
      <c r="A34" s="138" t="s">
        <v>104</v>
      </c>
      <c r="B34" s="136">
        <v>21376</v>
      </c>
      <c r="C34" s="136">
        <v>136</v>
      </c>
      <c r="D34" s="137">
        <v>0.64030131826741998</v>
      </c>
      <c r="E34" s="136">
        <v>614</v>
      </c>
      <c r="F34" s="137">
        <v>2.9573258838262211</v>
      </c>
      <c r="G34" s="136">
        <v>16154</v>
      </c>
      <c r="H34" s="136">
        <v>105</v>
      </c>
      <c r="I34" s="137">
        <v>0.65424637049037326</v>
      </c>
      <c r="J34" s="136">
        <v>100</v>
      </c>
      <c r="K34" s="137">
        <v>0.62289772019434408</v>
      </c>
    </row>
    <row r="35" spans="1:11" s="32" customFormat="1" ht="30.75" customHeight="1" x14ac:dyDescent="0.2">
      <c r="A35" s="138" t="s">
        <v>105</v>
      </c>
      <c r="B35" s="136">
        <v>7435</v>
      </c>
      <c r="C35" s="136">
        <v>71</v>
      </c>
      <c r="D35" s="137">
        <v>0.96414991852254206</v>
      </c>
      <c r="E35" s="136">
        <v>471</v>
      </c>
      <c r="F35" s="137">
        <v>6.7633543940264218</v>
      </c>
      <c r="G35" s="136">
        <v>5343</v>
      </c>
      <c r="H35" s="136">
        <v>5</v>
      </c>
      <c r="I35" s="137">
        <v>9.3668040464593483E-2</v>
      </c>
      <c r="J35" s="136">
        <v>39</v>
      </c>
      <c r="K35" s="137">
        <v>0.73529411764705888</v>
      </c>
    </row>
    <row r="36" spans="1:11" s="32" customFormat="1" ht="30.75" customHeight="1" x14ac:dyDescent="0.2">
      <c r="A36" s="138" t="s">
        <v>106</v>
      </c>
      <c r="B36" s="136">
        <v>20808</v>
      </c>
      <c r="C36" s="136">
        <v>128</v>
      </c>
      <c r="D36" s="137">
        <v>0.61895551257253389</v>
      </c>
      <c r="E36" s="136">
        <v>1419</v>
      </c>
      <c r="F36" s="137">
        <v>7.3185827015317964</v>
      </c>
      <c r="G36" s="136">
        <v>17309</v>
      </c>
      <c r="H36" s="136">
        <v>65</v>
      </c>
      <c r="I36" s="137">
        <v>0.37694270470888425</v>
      </c>
      <c r="J36" s="136">
        <v>985</v>
      </c>
      <c r="K36" s="137">
        <v>6.034060279343298</v>
      </c>
    </row>
    <row r="37" spans="1:11" s="32" customFormat="1" ht="30.75" customHeight="1" x14ac:dyDescent="0.2">
      <c r="A37" s="138" t="s">
        <v>107</v>
      </c>
      <c r="B37" s="136">
        <v>11903</v>
      </c>
      <c r="C37" s="136">
        <v>135</v>
      </c>
      <c r="D37" s="137">
        <v>1.1471787899388171</v>
      </c>
      <c r="E37" s="136">
        <v>1064</v>
      </c>
      <c r="F37" s="137">
        <v>9.8164037272811147</v>
      </c>
      <c r="G37" s="136">
        <v>8782</v>
      </c>
      <c r="H37" s="136">
        <v>82</v>
      </c>
      <c r="I37" s="137">
        <v>0.94252873563218387</v>
      </c>
      <c r="J37" s="136">
        <v>960</v>
      </c>
      <c r="K37" s="137">
        <v>12.273075939657376</v>
      </c>
    </row>
    <row r="38" spans="1:11" s="32" customFormat="1" ht="30.75" customHeight="1" x14ac:dyDescent="0.2">
      <c r="A38" s="142" t="s">
        <v>108</v>
      </c>
      <c r="B38" s="143">
        <v>2072</v>
      </c>
      <c r="C38" s="143">
        <v>11</v>
      </c>
      <c r="D38" s="144">
        <v>0.53372149442018435</v>
      </c>
      <c r="E38" s="143">
        <v>123</v>
      </c>
      <c r="F38" s="144">
        <v>6.3109286813750645</v>
      </c>
      <c r="G38" s="136">
        <v>1621</v>
      </c>
      <c r="H38" s="136">
        <v>5</v>
      </c>
      <c r="I38" s="137">
        <v>0.3094059405940594</v>
      </c>
      <c r="J38" s="136">
        <v>67</v>
      </c>
      <c r="K38" s="137">
        <v>4.3114543114543116</v>
      </c>
    </row>
    <row r="39" spans="1:11" s="32" customFormat="1" ht="30.75" customHeight="1" x14ac:dyDescent="0.2">
      <c r="A39" s="142" t="s">
        <v>109</v>
      </c>
      <c r="B39" s="143">
        <v>1641</v>
      </c>
      <c r="C39" s="143">
        <v>12</v>
      </c>
      <c r="D39" s="144">
        <v>0.73664825046040516</v>
      </c>
      <c r="E39" s="143">
        <v>122</v>
      </c>
      <c r="F39" s="150">
        <v>8.031599736668861</v>
      </c>
      <c r="G39" s="136">
        <v>1377</v>
      </c>
      <c r="H39" s="136">
        <v>1</v>
      </c>
      <c r="I39" s="137">
        <v>7.2674418604651167E-2</v>
      </c>
      <c r="J39" s="136">
        <v>112</v>
      </c>
      <c r="K39" s="137">
        <v>8.8537549407114629</v>
      </c>
    </row>
    <row r="40" spans="1:11" s="32" customFormat="1" ht="30.75" customHeight="1" x14ac:dyDescent="0.2">
      <c r="A40" s="138" t="s">
        <v>110</v>
      </c>
      <c r="B40" s="136">
        <v>5930</v>
      </c>
      <c r="C40" s="136">
        <v>104</v>
      </c>
      <c r="D40" s="137">
        <v>1.7851012701682114</v>
      </c>
      <c r="E40" s="136">
        <v>200</v>
      </c>
      <c r="F40" s="137">
        <v>3.4904013961605584</v>
      </c>
      <c r="G40" s="136">
        <v>4977</v>
      </c>
      <c r="H40" s="136">
        <v>61</v>
      </c>
      <c r="I40" s="137">
        <v>1.2408462164361269</v>
      </c>
      <c r="J40" s="136">
        <v>41</v>
      </c>
      <c r="K40" s="137">
        <v>0.83063209076175037</v>
      </c>
    </row>
    <row r="41" spans="1:11" s="32" customFormat="1" ht="30.75" customHeight="1" x14ac:dyDescent="0.2">
      <c r="A41" s="138" t="s">
        <v>111</v>
      </c>
      <c r="B41" s="136">
        <v>4911</v>
      </c>
      <c r="C41" s="136">
        <v>60</v>
      </c>
      <c r="D41" s="137">
        <v>1.2368583797155226</v>
      </c>
      <c r="E41" s="136">
        <v>292</v>
      </c>
      <c r="F41" s="137">
        <v>6.3217146568521327</v>
      </c>
      <c r="G41" s="136">
        <v>3867</v>
      </c>
      <c r="H41" s="136">
        <v>32</v>
      </c>
      <c r="I41" s="137">
        <v>0.83441981747066496</v>
      </c>
      <c r="J41" s="136">
        <v>171</v>
      </c>
      <c r="K41" s="137">
        <v>4.6266233766233764</v>
      </c>
    </row>
    <row r="42" spans="1:11" s="32" customFormat="1" ht="30.75" customHeight="1" x14ac:dyDescent="0.2">
      <c r="A42" s="138" t="s">
        <v>112</v>
      </c>
      <c r="B42" s="136">
        <v>1944</v>
      </c>
      <c r="C42" s="136">
        <v>-5</v>
      </c>
      <c r="D42" s="137">
        <v>-0.25654181631605949</v>
      </c>
      <c r="E42" s="136">
        <v>-83</v>
      </c>
      <c r="F42" s="137">
        <v>-4.0947212629501726</v>
      </c>
      <c r="G42" s="136">
        <v>1519</v>
      </c>
      <c r="H42" s="136">
        <v>-7</v>
      </c>
      <c r="I42" s="137">
        <v>-0.45871559633027525</v>
      </c>
      <c r="J42" s="136">
        <v>-54</v>
      </c>
      <c r="K42" s="137">
        <v>-3.4329307056579785</v>
      </c>
    </row>
    <row r="43" spans="1:11" s="32" customFormat="1" ht="30.75" customHeight="1" x14ac:dyDescent="0.2">
      <c r="A43" s="138" t="s">
        <v>113</v>
      </c>
      <c r="B43" s="136">
        <v>4102</v>
      </c>
      <c r="C43" s="136">
        <v>-9</v>
      </c>
      <c r="D43" s="137">
        <v>-0.21892483580637315</v>
      </c>
      <c r="E43" s="136">
        <v>251</v>
      </c>
      <c r="F43" s="137">
        <v>6.5177875876395746</v>
      </c>
      <c r="G43" s="136">
        <v>3014</v>
      </c>
      <c r="H43" s="136">
        <v>-21</v>
      </c>
      <c r="I43" s="137">
        <v>-0.69192751235584848</v>
      </c>
      <c r="J43" s="136">
        <v>94</v>
      </c>
      <c r="K43" s="137">
        <v>3.2191780821917808</v>
      </c>
    </row>
    <row r="44" spans="1:11" s="32" customFormat="1" ht="30.75" customHeight="1" x14ac:dyDescent="0.2">
      <c r="A44" s="138" t="s">
        <v>114</v>
      </c>
      <c r="B44" s="136">
        <v>23592</v>
      </c>
      <c r="C44" s="136">
        <v>252</v>
      </c>
      <c r="D44" s="137">
        <v>1.0796915167095116</v>
      </c>
      <c r="E44" s="136">
        <v>1120</v>
      </c>
      <c r="F44" s="137">
        <v>4.983980064079744</v>
      </c>
      <c r="G44" s="136">
        <v>18765</v>
      </c>
      <c r="H44" s="136">
        <v>142</v>
      </c>
      <c r="I44" s="137">
        <v>0.76249798636095156</v>
      </c>
      <c r="J44" s="136">
        <v>865</v>
      </c>
      <c r="K44" s="137">
        <v>4.8324022346368718</v>
      </c>
    </row>
    <row r="45" spans="1:11" s="32" customFormat="1" ht="30.75" customHeight="1" x14ac:dyDescent="0.2">
      <c r="A45" s="138" t="s">
        <v>115</v>
      </c>
      <c r="B45" s="136">
        <v>13396</v>
      </c>
      <c r="C45" s="136">
        <v>149</v>
      </c>
      <c r="D45" s="137">
        <v>1.1247829697289953</v>
      </c>
      <c r="E45" s="136">
        <v>1013</v>
      </c>
      <c r="F45" s="137">
        <v>8.1805701364774279</v>
      </c>
      <c r="G45" s="136">
        <v>11504</v>
      </c>
      <c r="H45" s="136">
        <v>111</v>
      </c>
      <c r="I45" s="137">
        <v>0.97428245413850612</v>
      </c>
      <c r="J45" s="136">
        <v>840</v>
      </c>
      <c r="K45" s="137">
        <v>7.8769692423105777</v>
      </c>
    </row>
    <row r="46" spans="1:11" s="32" customFormat="1" ht="30.75" customHeight="1" x14ac:dyDescent="0.2">
      <c r="A46" s="146" t="s">
        <v>116</v>
      </c>
      <c r="B46" s="147">
        <v>35</v>
      </c>
      <c r="C46" s="147">
        <v>2</v>
      </c>
      <c r="D46" s="148">
        <v>6.0606060606060606</v>
      </c>
      <c r="E46" s="147">
        <v>11</v>
      </c>
      <c r="F46" s="148">
        <v>45.833333333333336</v>
      </c>
      <c r="G46" s="147">
        <v>31</v>
      </c>
      <c r="H46" s="147">
        <v>2</v>
      </c>
      <c r="I46" s="148">
        <v>6.8965517241379306</v>
      </c>
      <c r="J46" s="147">
        <v>10</v>
      </c>
      <c r="K46" s="148">
        <v>47.61904761904762</v>
      </c>
    </row>
    <row r="47" spans="1:11" ht="9.9499999999999993" customHeight="1" x14ac:dyDescent="0.2">
      <c r="A47" s="125"/>
      <c r="B47" s="125"/>
      <c r="C47" s="125"/>
      <c r="D47" s="125"/>
      <c r="E47" s="125"/>
      <c r="F47" s="125"/>
      <c r="G47" s="125"/>
      <c r="H47" s="125"/>
      <c r="I47" s="125"/>
      <c r="J47" s="125"/>
      <c r="K47" s="125"/>
    </row>
    <row r="48" spans="1:11" x14ac:dyDescent="0.2">
      <c r="A48" s="66" t="s">
        <v>135</v>
      </c>
    </row>
    <row r="49" spans="1:11" s="85" customFormat="1" ht="12.75" x14ac:dyDescent="0.2">
      <c r="B49" s="66"/>
      <c r="C49" s="66"/>
      <c r="D49" s="66"/>
    </row>
    <row r="50" spans="1:11" x14ac:dyDescent="0.2">
      <c r="A50" s="149" t="s">
        <v>60</v>
      </c>
      <c r="B50" s="149"/>
      <c r="C50" s="149"/>
      <c r="D50" s="149"/>
      <c r="E50" s="149"/>
      <c r="F50" s="149"/>
      <c r="G50" s="149"/>
      <c r="H50" s="149"/>
      <c r="I50" s="149"/>
      <c r="J50" s="149"/>
      <c r="K50" s="149"/>
    </row>
  </sheetData>
  <mergeCells count="11">
    <mergeCell ref="A50:K50"/>
    <mergeCell ref="A5:F5"/>
    <mergeCell ref="A6:A8"/>
    <mergeCell ref="B6:F6"/>
    <mergeCell ref="G6:K6"/>
    <mergeCell ref="B7:B8"/>
    <mergeCell ref="C7:D7"/>
    <mergeCell ref="E7:F7"/>
    <mergeCell ref="G7:G8"/>
    <mergeCell ref="H7:I7"/>
    <mergeCell ref="J7:K7"/>
  </mergeCells>
  <hyperlinks>
    <hyperlink ref="H2" location="ÍNDICE!A1" display="VOLVER AL ÍNDICE"/>
  </hyperlinks>
  <pageMargins left="0.51181102362204722" right="0.51181102362204722" top="0.74803149606299213" bottom="0.74803149606299213" header="0.31496062992125984" footer="0.31496062992125984"/>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8"/>
  <dimension ref="A1:K81"/>
  <sheetViews>
    <sheetView zoomScaleNormal="100" zoomScaleSheetLayoutView="100" workbookViewId="0"/>
  </sheetViews>
  <sheetFormatPr baseColWidth="10" defaultColWidth="9.140625" defaultRowHeight="15" x14ac:dyDescent="0.2"/>
  <cols>
    <col min="1" max="1" width="35" style="27" customWidth="1"/>
    <col min="2" max="2" width="6.5703125" style="27" customWidth="1"/>
    <col min="3" max="3" width="6.42578125" style="27" customWidth="1"/>
    <col min="4" max="4" width="5.85546875" style="27" customWidth="1"/>
    <col min="5" max="5" width="7.42578125" style="27" customWidth="1"/>
    <col min="6" max="6" width="5.85546875" style="27" customWidth="1"/>
    <col min="7" max="7" width="6.42578125" style="27" customWidth="1"/>
    <col min="8" max="8" width="5.5703125" style="27" customWidth="1"/>
    <col min="9" max="9" width="4.28515625" style="27" customWidth="1"/>
    <col min="10" max="10" width="6.28515625" style="27" customWidth="1"/>
    <col min="11" max="11" width="4.42578125" style="27" customWidth="1"/>
    <col min="12" max="227" width="9.140625" style="27"/>
    <col min="228" max="228" width="0.42578125" style="27" customWidth="1"/>
    <col min="229" max="229" width="12.140625" style="27" customWidth="1"/>
    <col min="230" max="230" width="9.85546875" style="27" customWidth="1"/>
    <col min="231" max="232" width="10" style="27" customWidth="1"/>
    <col min="233" max="238" width="9.28515625" style="27" customWidth="1"/>
    <col min="239" max="483" width="9.140625" style="27"/>
    <col min="484" max="484" width="0.42578125" style="27" customWidth="1"/>
    <col min="485" max="485" width="12.140625" style="27" customWidth="1"/>
    <col min="486" max="486" width="9.85546875" style="27" customWidth="1"/>
    <col min="487" max="488" width="10" style="27" customWidth="1"/>
    <col min="489" max="494" width="9.28515625" style="27" customWidth="1"/>
    <col min="495" max="739" width="9.140625" style="27"/>
    <col min="740" max="740" width="0.42578125" style="27" customWidth="1"/>
    <col min="741" max="741" width="12.140625" style="27" customWidth="1"/>
    <col min="742" max="742" width="9.85546875" style="27" customWidth="1"/>
    <col min="743" max="744" width="10" style="27" customWidth="1"/>
    <col min="745" max="750" width="9.28515625" style="27" customWidth="1"/>
    <col min="751" max="995" width="9.140625" style="27"/>
    <col min="996" max="996" width="0.42578125" style="27" customWidth="1"/>
    <col min="997" max="997" width="12.140625" style="27" customWidth="1"/>
    <col min="998" max="998" width="9.85546875" style="27" customWidth="1"/>
    <col min="999" max="1000" width="10" style="27" customWidth="1"/>
    <col min="1001" max="1006" width="9.28515625" style="27" customWidth="1"/>
    <col min="1007" max="1251" width="9.140625" style="27"/>
    <col min="1252" max="1252" width="0.42578125" style="27" customWidth="1"/>
    <col min="1253" max="1253" width="12.140625" style="27" customWidth="1"/>
    <col min="1254" max="1254" width="9.85546875" style="27" customWidth="1"/>
    <col min="1255" max="1256" width="10" style="27" customWidth="1"/>
    <col min="1257" max="1262" width="9.28515625" style="27" customWidth="1"/>
    <col min="1263" max="1507" width="9.140625" style="27"/>
    <col min="1508" max="1508" width="0.42578125" style="27" customWidth="1"/>
    <col min="1509" max="1509" width="12.140625" style="27" customWidth="1"/>
    <col min="1510" max="1510" width="9.85546875" style="27" customWidth="1"/>
    <col min="1511" max="1512" width="10" style="27" customWidth="1"/>
    <col min="1513" max="1518" width="9.28515625" style="27" customWidth="1"/>
    <col min="1519" max="1763" width="9.140625" style="27"/>
    <col min="1764" max="1764" width="0.42578125" style="27" customWidth="1"/>
    <col min="1765" max="1765" width="12.140625" style="27" customWidth="1"/>
    <col min="1766" max="1766" width="9.85546875" style="27" customWidth="1"/>
    <col min="1767" max="1768" width="10" style="27" customWidth="1"/>
    <col min="1769" max="1774" width="9.28515625" style="27" customWidth="1"/>
    <col min="1775" max="2019" width="9.140625" style="27"/>
    <col min="2020" max="2020" width="0.42578125" style="27" customWidth="1"/>
    <col min="2021" max="2021" width="12.140625" style="27" customWidth="1"/>
    <col min="2022" max="2022" width="9.85546875" style="27" customWidth="1"/>
    <col min="2023" max="2024" width="10" style="27" customWidth="1"/>
    <col min="2025" max="2030" width="9.28515625" style="27" customWidth="1"/>
    <col min="2031" max="2275" width="9.140625" style="27"/>
    <col min="2276" max="2276" width="0.42578125" style="27" customWidth="1"/>
    <col min="2277" max="2277" width="12.140625" style="27" customWidth="1"/>
    <col min="2278" max="2278" width="9.85546875" style="27" customWidth="1"/>
    <col min="2279" max="2280" width="10" style="27" customWidth="1"/>
    <col min="2281" max="2286" width="9.28515625" style="27" customWidth="1"/>
    <col min="2287" max="2531" width="9.140625" style="27"/>
    <col min="2532" max="2532" width="0.42578125" style="27" customWidth="1"/>
    <col min="2533" max="2533" width="12.140625" style="27" customWidth="1"/>
    <col min="2534" max="2534" width="9.85546875" style="27" customWidth="1"/>
    <col min="2535" max="2536" width="10" style="27" customWidth="1"/>
    <col min="2537" max="2542" width="9.28515625" style="27" customWidth="1"/>
    <col min="2543" max="2787" width="9.140625" style="27"/>
    <col min="2788" max="2788" width="0.42578125" style="27" customWidth="1"/>
    <col min="2789" max="2789" width="12.140625" style="27" customWidth="1"/>
    <col min="2790" max="2790" width="9.85546875" style="27" customWidth="1"/>
    <col min="2791" max="2792" width="10" style="27" customWidth="1"/>
    <col min="2793" max="2798" width="9.28515625" style="27" customWidth="1"/>
    <col min="2799" max="3043" width="9.140625" style="27"/>
    <col min="3044" max="3044" width="0.42578125" style="27" customWidth="1"/>
    <col min="3045" max="3045" width="12.140625" style="27" customWidth="1"/>
    <col min="3046" max="3046" width="9.85546875" style="27" customWidth="1"/>
    <col min="3047" max="3048" width="10" style="27" customWidth="1"/>
    <col min="3049" max="3054" width="9.28515625" style="27" customWidth="1"/>
    <col min="3055" max="3299" width="9.140625" style="27"/>
    <col min="3300" max="3300" width="0.42578125" style="27" customWidth="1"/>
    <col min="3301" max="3301" width="12.140625" style="27" customWidth="1"/>
    <col min="3302" max="3302" width="9.85546875" style="27" customWidth="1"/>
    <col min="3303" max="3304" width="10" style="27" customWidth="1"/>
    <col min="3305" max="3310" width="9.28515625" style="27" customWidth="1"/>
    <col min="3311" max="3555" width="9.140625" style="27"/>
    <col min="3556" max="3556" width="0.42578125" style="27" customWidth="1"/>
    <col min="3557" max="3557" width="12.140625" style="27" customWidth="1"/>
    <col min="3558" max="3558" width="9.85546875" style="27" customWidth="1"/>
    <col min="3559" max="3560" width="10" style="27" customWidth="1"/>
    <col min="3561" max="3566" width="9.28515625" style="27" customWidth="1"/>
    <col min="3567" max="3811" width="9.140625" style="27"/>
    <col min="3812" max="3812" width="0.42578125" style="27" customWidth="1"/>
    <col min="3813" max="3813" width="12.140625" style="27" customWidth="1"/>
    <col min="3814" max="3814" width="9.85546875" style="27" customWidth="1"/>
    <col min="3815" max="3816" width="10" style="27" customWidth="1"/>
    <col min="3817" max="3822" width="9.28515625" style="27" customWidth="1"/>
    <col min="3823" max="4067" width="9.140625" style="27"/>
    <col min="4068" max="4068" width="0.42578125" style="27" customWidth="1"/>
    <col min="4069" max="4069" width="12.140625" style="27" customWidth="1"/>
    <col min="4070" max="4070" width="9.85546875" style="27" customWidth="1"/>
    <col min="4071" max="4072" width="10" style="27" customWidth="1"/>
    <col min="4073" max="4078" width="9.28515625" style="27" customWidth="1"/>
    <col min="4079" max="4323" width="9.140625" style="27"/>
    <col min="4324" max="4324" width="0.42578125" style="27" customWidth="1"/>
    <col min="4325" max="4325" width="12.140625" style="27" customWidth="1"/>
    <col min="4326" max="4326" width="9.85546875" style="27" customWidth="1"/>
    <col min="4327" max="4328" width="10" style="27" customWidth="1"/>
    <col min="4329" max="4334" width="9.28515625" style="27" customWidth="1"/>
    <col min="4335" max="4579" width="9.140625" style="27"/>
    <col min="4580" max="4580" width="0.42578125" style="27" customWidth="1"/>
    <col min="4581" max="4581" width="12.140625" style="27" customWidth="1"/>
    <col min="4582" max="4582" width="9.85546875" style="27" customWidth="1"/>
    <col min="4583" max="4584" width="10" style="27" customWidth="1"/>
    <col min="4585" max="4590" width="9.28515625" style="27" customWidth="1"/>
    <col min="4591" max="4835" width="9.140625" style="27"/>
    <col min="4836" max="4836" width="0.42578125" style="27" customWidth="1"/>
    <col min="4837" max="4837" width="12.140625" style="27" customWidth="1"/>
    <col min="4838" max="4838" width="9.85546875" style="27" customWidth="1"/>
    <col min="4839" max="4840" width="10" style="27" customWidth="1"/>
    <col min="4841" max="4846" width="9.28515625" style="27" customWidth="1"/>
    <col min="4847" max="5091" width="9.140625" style="27"/>
    <col min="5092" max="5092" width="0.42578125" style="27" customWidth="1"/>
    <col min="5093" max="5093" width="12.140625" style="27" customWidth="1"/>
    <col min="5094" max="5094" width="9.85546875" style="27" customWidth="1"/>
    <col min="5095" max="5096" width="10" style="27" customWidth="1"/>
    <col min="5097" max="5102" width="9.28515625" style="27" customWidth="1"/>
    <col min="5103" max="5347" width="9.140625" style="27"/>
    <col min="5348" max="5348" width="0.42578125" style="27" customWidth="1"/>
    <col min="5349" max="5349" width="12.140625" style="27" customWidth="1"/>
    <col min="5350" max="5350" width="9.85546875" style="27" customWidth="1"/>
    <col min="5351" max="5352" width="10" style="27" customWidth="1"/>
    <col min="5353" max="5358" width="9.28515625" style="27" customWidth="1"/>
    <col min="5359" max="5603" width="9.140625" style="27"/>
    <col min="5604" max="5604" width="0.42578125" style="27" customWidth="1"/>
    <col min="5605" max="5605" width="12.140625" style="27" customWidth="1"/>
    <col min="5606" max="5606" width="9.85546875" style="27" customWidth="1"/>
    <col min="5607" max="5608" width="10" style="27" customWidth="1"/>
    <col min="5609" max="5614" width="9.28515625" style="27" customWidth="1"/>
    <col min="5615" max="5859" width="9.140625" style="27"/>
    <col min="5860" max="5860" width="0.42578125" style="27" customWidth="1"/>
    <col min="5861" max="5861" width="12.140625" style="27" customWidth="1"/>
    <col min="5862" max="5862" width="9.85546875" style="27" customWidth="1"/>
    <col min="5863" max="5864" width="10" style="27" customWidth="1"/>
    <col min="5865" max="5870" width="9.28515625" style="27" customWidth="1"/>
    <col min="5871" max="6115" width="9.140625" style="27"/>
    <col min="6116" max="6116" width="0.42578125" style="27" customWidth="1"/>
    <col min="6117" max="6117" width="12.140625" style="27" customWidth="1"/>
    <col min="6118" max="6118" width="9.85546875" style="27" customWidth="1"/>
    <col min="6119" max="6120" width="10" style="27" customWidth="1"/>
    <col min="6121" max="6126" width="9.28515625" style="27" customWidth="1"/>
    <col min="6127" max="6371" width="9.140625" style="27"/>
    <col min="6372" max="6372" width="0.42578125" style="27" customWidth="1"/>
    <col min="6373" max="6373" width="12.140625" style="27" customWidth="1"/>
    <col min="6374" max="6374" width="9.85546875" style="27" customWidth="1"/>
    <col min="6375" max="6376" width="10" style="27" customWidth="1"/>
    <col min="6377" max="6382" width="9.28515625" style="27" customWidth="1"/>
    <col min="6383" max="6627" width="9.140625" style="27"/>
    <col min="6628" max="6628" width="0.42578125" style="27" customWidth="1"/>
    <col min="6629" max="6629" width="12.140625" style="27" customWidth="1"/>
    <col min="6630" max="6630" width="9.85546875" style="27" customWidth="1"/>
    <col min="6631" max="6632" width="10" style="27" customWidth="1"/>
    <col min="6633" max="6638" width="9.28515625" style="27" customWidth="1"/>
    <col min="6639" max="6883" width="9.140625" style="27"/>
    <col min="6884" max="6884" width="0.42578125" style="27" customWidth="1"/>
    <col min="6885" max="6885" width="12.140625" style="27" customWidth="1"/>
    <col min="6886" max="6886" width="9.85546875" style="27" customWidth="1"/>
    <col min="6887" max="6888" width="10" style="27" customWidth="1"/>
    <col min="6889" max="6894" width="9.28515625" style="27" customWidth="1"/>
    <col min="6895" max="7139" width="9.140625" style="27"/>
    <col min="7140" max="7140" width="0.42578125" style="27" customWidth="1"/>
    <col min="7141" max="7141" width="12.140625" style="27" customWidth="1"/>
    <col min="7142" max="7142" width="9.85546875" style="27" customWidth="1"/>
    <col min="7143" max="7144" width="10" style="27" customWidth="1"/>
    <col min="7145" max="7150" width="9.28515625" style="27" customWidth="1"/>
    <col min="7151" max="7395" width="9.140625" style="27"/>
    <col min="7396" max="7396" width="0.42578125" style="27" customWidth="1"/>
    <col min="7397" max="7397" width="12.140625" style="27" customWidth="1"/>
    <col min="7398" max="7398" width="9.85546875" style="27" customWidth="1"/>
    <col min="7399" max="7400" width="10" style="27" customWidth="1"/>
    <col min="7401" max="7406" width="9.28515625" style="27" customWidth="1"/>
    <col min="7407" max="7651" width="9.140625" style="27"/>
    <col min="7652" max="7652" width="0.42578125" style="27" customWidth="1"/>
    <col min="7653" max="7653" width="12.140625" style="27" customWidth="1"/>
    <col min="7654" max="7654" width="9.85546875" style="27" customWidth="1"/>
    <col min="7655" max="7656" width="10" style="27" customWidth="1"/>
    <col min="7657" max="7662" width="9.28515625" style="27" customWidth="1"/>
    <col min="7663" max="7907" width="9.140625" style="27"/>
    <col min="7908" max="7908" width="0.42578125" style="27" customWidth="1"/>
    <col min="7909" max="7909" width="12.140625" style="27" customWidth="1"/>
    <col min="7910" max="7910" width="9.85546875" style="27" customWidth="1"/>
    <col min="7911" max="7912" width="10" style="27" customWidth="1"/>
    <col min="7913" max="7918" width="9.28515625" style="27" customWidth="1"/>
    <col min="7919" max="8163" width="9.140625" style="27"/>
    <col min="8164" max="8164" width="0.42578125" style="27" customWidth="1"/>
    <col min="8165" max="8165" width="12.140625" style="27" customWidth="1"/>
    <col min="8166" max="8166" width="9.85546875" style="27" customWidth="1"/>
    <col min="8167" max="8168" width="10" style="27" customWidth="1"/>
    <col min="8169" max="8174" width="9.28515625" style="27" customWidth="1"/>
    <col min="8175" max="8419" width="9.140625" style="27"/>
    <col min="8420" max="8420" width="0.42578125" style="27" customWidth="1"/>
    <col min="8421" max="8421" width="12.140625" style="27" customWidth="1"/>
    <col min="8422" max="8422" width="9.85546875" style="27" customWidth="1"/>
    <col min="8423" max="8424" width="10" style="27" customWidth="1"/>
    <col min="8425" max="8430" width="9.28515625" style="27" customWidth="1"/>
    <col min="8431" max="8675" width="9.140625" style="27"/>
    <col min="8676" max="8676" width="0.42578125" style="27" customWidth="1"/>
    <col min="8677" max="8677" width="12.140625" style="27" customWidth="1"/>
    <col min="8678" max="8678" width="9.85546875" style="27" customWidth="1"/>
    <col min="8679" max="8680" width="10" style="27" customWidth="1"/>
    <col min="8681" max="8686" width="9.28515625" style="27" customWidth="1"/>
    <col min="8687" max="8931" width="9.140625" style="27"/>
    <col min="8932" max="8932" width="0.42578125" style="27" customWidth="1"/>
    <col min="8933" max="8933" width="12.140625" style="27" customWidth="1"/>
    <col min="8934" max="8934" width="9.85546875" style="27" customWidth="1"/>
    <col min="8935" max="8936" width="10" style="27" customWidth="1"/>
    <col min="8937" max="8942" width="9.28515625" style="27" customWidth="1"/>
    <col min="8943" max="9187" width="9.140625" style="27"/>
    <col min="9188" max="9188" width="0.42578125" style="27" customWidth="1"/>
    <col min="9189" max="9189" width="12.140625" style="27" customWidth="1"/>
    <col min="9190" max="9190" width="9.85546875" style="27" customWidth="1"/>
    <col min="9191" max="9192" width="10" style="27" customWidth="1"/>
    <col min="9193" max="9198" width="9.28515625" style="27" customWidth="1"/>
    <col min="9199" max="9443" width="9.140625" style="27"/>
    <col min="9444" max="9444" width="0.42578125" style="27" customWidth="1"/>
    <col min="9445" max="9445" width="12.140625" style="27" customWidth="1"/>
    <col min="9446" max="9446" width="9.85546875" style="27" customWidth="1"/>
    <col min="9447" max="9448" width="10" style="27" customWidth="1"/>
    <col min="9449" max="9454" width="9.28515625" style="27" customWidth="1"/>
    <col min="9455" max="9699" width="9.140625" style="27"/>
    <col min="9700" max="9700" width="0.42578125" style="27" customWidth="1"/>
    <col min="9701" max="9701" width="12.140625" style="27" customWidth="1"/>
    <col min="9702" max="9702" width="9.85546875" style="27" customWidth="1"/>
    <col min="9703" max="9704" width="10" style="27" customWidth="1"/>
    <col min="9705" max="9710" width="9.28515625" style="27" customWidth="1"/>
    <col min="9711" max="9955" width="9.140625" style="27"/>
    <col min="9956" max="9956" width="0.42578125" style="27" customWidth="1"/>
    <col min="9957" max="9957" width="12.140625" style="27" customWidth="1"/>
    <col min="9958" max="9958" width="9.85546875" style="27" customWidth="1"/>
    <col min="9959" max="9960" width="10" style="27" customWidth="1"/>
    <col min="9961" max="9966" width="9.28515625" style="27" customWidth="1"/>
    <col min="9967" max="10211" width="9.140625" style="27"/>
    <col min="10212" max="10212" width="0.42578125" style="27" customWidth="1"/>
    <col min="10213" max="10213" width="12.140625" style="27" customWidth="1"/>
    <col min="10214" max="10214" width="9.85546875" style="27" customWidth="1"/>
    <col min="10215" max="10216" width="10" style="27" customWidth="1"/>
    <col min="10217" max="10222" width="9.28515625" style="27" customWidth="1"/>
    <col min="10223" max="10467" width="9.140625" style="27"/>
    <col min="10468" max="10468" width="0.42578125" style="27" customWidth="1"/>
    <col min="10469" max="10469" width="12.140625" style="27" customWidth="1"/>
    <col min="10470" max="10470" width="9.85546875" style="27" customWidth="1"/>
    <col min="10471" max="10472" width="10" style="27" customWidth="1"/>
    <col min="10473" max="10478" width="9.28515625" style="27" customWidth="1"/>
    <col min="10479" max="10723" width="9.140625" style="27"/>
    <col min="10724" max="10724" width="0.42578125" style="27" customWidth="1"/>
    <col min="10725" max="10725" width="12.140625" style="27" customWidth="1"/>
    <col min="10726" max="10726" width="9.85546875" style="27" customWidth="1"/>
    <col min="10727" max="10728" width="10" style="27" customWidth="1"/>
    <col min="10729" max="10734" width="9.28515625" style="27" customWidth="1"/>
    <col min="10735" max="10979" width="9.140625" style="27"/>
    <col min="10980" max="10980" width="0.42578125" style="27" customWidth="1"/>
    <col min="10981" max="10981" width="12.140625" style="27" customWidth="1"/>
    <col min="10982" max="10982" width="9.85546875" style="27" customWidth="1"/>
    <col min="10983" max="10984" width="10" style="27" customWidth="1"/>
    <col min="10985" max="10990" width="9.28515625" style="27" customWidth="1"/>
    <col min="10991" max="11235" width="9.140625" style="27"/>
    <col min="11236" max="11236" width="0.42578125" style="27" customWidth="1"/>
    <col min="11237" max="11237" width="12.140625" style="27" customWidth="1"/>
    <col min="11238" max="11238" width="9.85546875" style="27" customWidth="1"/>
    <col min="11239" max="11240" width="10" style="27" customWidth="1"/>
    <col min="11241" max="11246" width="9.28515625" style="27" customWidth="1"/>
    <col min="11247" max="11491" width="9.140625" style="27"/>
    <col min="11492" max="11492" width="0.42578125" style="27" customWidth="1"/>
    <col min="11493" max="11493" width="12.140625" style="27" customWidth="1"/>
    <col min="11494" max="11494" width="9.85546875" style="27" customWidth="1"/>
    <col min="11495" max="11496" width="10" style="27" customWidth="1"/>
    <col min="11497" max="11502" width="9.28515625" style="27" customWidth="1"/>
    <col min="11503" max="11747" width="9.140625" style="27"/>
    <col min="11748" max="11748" width="0.42578125" style="27" customWidth="1"/>
    <col min="11749" max="11749" width="12.140625" style="27" customWidth="1"/>
    <col min="11750" max="11750" width="9.85546875" style="27" customWidth="1"/>
    <col min="11751" max="11752" width="10" style="27" customWidth="1"/>
    <col min="11753" max="11758" width="9.28515625" style="27" customWidth="1"/>
    <col min="11759" max="12003" width="9.140625" style="27"/>
    <col min="12004" max="12004" width="0.42578125" style="27" customWidth="1"/>
    <col min="12005" max="12005" width="12.140625" style="27" customWidth="1"/>
    <col min="12006" max="12006" width="9.85546875" style="27" customWidth="1"/>
    <col min="12007" max="12008" width="10" style="27" customWidth="1"/>
    <col min="12009" max="12014" width="9.28515625" style="27" customWidth="1"/>
    <col min="12015" max="12259" width="9.140625" style="27"/>
    <col min="12260" max="12260" width="0.42578125" style="27" customWidth="1"/>
    <col min="12261" max="12261" width="12.140625" style="27" customWidth="1"/>
    <col min="12262" max="12262" width="9.85546875" style="27" customWidth="1"/>
    <col min="12263" max="12264" width="10" style="27" customWidth="1"/>
    <col min="12265" max="12270" width="9.28515625" style="27" customWidth="1"/>
    <col min="12271" max="12515" width="9.140625" style="27"/>
    <col min="12516" max="12516" width="0.42578125" style="27" customWidth="1"/>
    <col min="12517" max="12517" width="12.140625" style="27" customWidth="1"/>
    <col min="12518" max="12518" width="9.85546875" style="27" customWidth="1"/>
    <col min="12519" max="12520" width="10" style="27" customWidth="1"/>
    <col min="12521" max="12526" width="9.28515625" style="27" customWidth="1"/>
    <col min="12527" max="12771" width="9.140625" style="27"/>
    <col min="12772" max="12772" width="0.42578125" style="27" customWidth="1"/>
    <col min="12773" max="12773" width="12.140625" style="27" customWidth="1"/>
    <col min="12774" max="12774" width="9.85546875" style="27" customWidth="1"/>
    <col min="12775" max="12776" width="10" style="27" customWidth="1"/>
    <col min="12777" max="12782" width="9.28515625" style="27" customWidth="1"/>
    <col min="12783" max="13027" width="9.140625" style="27"/>
    <col min="13028" max="13028" width="0.42578125" style="27" customWidth="1"/>
    <col min="13029" max="13029" width="12.140625" style="27" customWidth="1"/>
    <col min="13030" max="13030" width="9.85546875" style="27" customWidth="1"/>
    <col min="13031" max="13032" width="10" style="27" customWidth="1"/>
    <col min="13033" max="13038" width="9.28515625" style="27" customWidth="1"/>
    <col min="13039" max="13283" width="9.140625" style="27"/>
    <col min="13284" max="13284" width="0.42578125" style="27" customWidth="1"/>
    <col min="13285" max="13285" width="12.140625" style="27" customWidth="1"/>
    <col min="13286" max="13286" width="9.85546875" style="27" customWidth="1"/>
    <col min="13287" max="13288" width="10" style="27" customWidth="1"/>
    <col min="13289" max="13294" width="9.28515625" style="27" customWidth="1"/>
    <col min="13295" max="13539" width="9.140625" style="27"/>
    <col min="13540" max="13540" width="0.42578125" style="27" customWidth="1"/>
    <col min="13541" max="13541" width="12.140625" style="27" customWidth="1"/>
    <col min="13542" max="13542" width="9.85546875" style="27" customWidth="1"/>
    <col min="13543" max="13544" width="10" style="27" customWidth="1"/>
    <col min="13545" max="13550" width="9.28515625" style="27" customWidth="1"/>
    <col min="13551" max="13795" width="9.140625" style="27"/>
    <col min="13796" max="13796" width="0.42578125" style="27" customWidth="1"/>
    <col min="13797" max="13797" width="12.140625" style="27" customWidth="1"/>
    <col min="13798" max="13798" width="9.85546875" style="27" customWidth="1"/>
    <col min="13799" max="13800" width="10" style="27" customWidth="1"/>
    <col min="13801" max="13806" width="9.28515625" style="27" customWidth="1"/>
    <col min="13807" max="14051" width="9.140625" style="27"/>
    <col min="14052" max="14052" width="0.42578125" style="27" customWidth="1"/>
    <col min="14053" max="14053" width="12.140625" style="27" customWidth="1"/>
    <col min="14054" max="14054" width="9.85546875" style="27" customWidth="1"/>
    <col min="14055" max="14056" width="10" style="27" customWidth="1"/>
    <col min="14057" max="14062" width="9.28515625" style="27" customWidth="1"/>
    <col min="14063" max="14307" width="9.140625" style="27"/>
    <col min="14308" max="14308" width="0.42578125" style="27" customWidth="1"/>
    <col min="14309" max="14309" width="12.140625" style="27" customWidth="1"/>
    <col min="14310" max="14310" width="9.85546875" style="27" customWidth="1"/>
    <col min="14311" max="14312" width="10" style="27" customWidth="1"/>
    <col min="14313" max="14318" width="9.28515625" style="27" customWidth="1"/>
    <col min="14319" max="14563" width="9.140625" style="27"/>
    <col min="14564" max="14564" width="0.42578125" style="27" customWidth="1"/>
    <col min="14565" max="14565" width="12.140625" style="27" customWidth="1"/>
    <col min="14566" max="14566" width="9.85546875" style="27" customWidth="1"/>
    <col min="14567" max="14568" width="10" style="27" customWidth="1"/>
    <col min="14569" max="14574" width="9.28515625" style="27" customWidth="1"/>
    <col min="14575" max="14819" width="9.140625" style="27"/>
    <col min="14820" max="14820" width="0.42578125" style="27" customWidth="1"/>
    <col min="14821" max="14821" width="12.140625" style="27" customWidth="1"/>
    <col min="14822" max="14822" width="9.85546875" style="27" customWidth="1"/>
    <col min="14823" max="14824" width="10" style="27" customWidth="1"/>
    <col min="14825" max="14830" width="9.28515625" style="27" customWidth="1"/>
    <col min="14831" max="15075" width="9.140625" style="27"/>
    <col min="15076" max="15076" width="0.42578125" style="27" customWidth="1"/>
    <col min="15077" max="15077" width="12.140625" style="27" customWidth="1"/>
    <col min="15078" max="15078" width="9.85546875" style="27" customWidth="1"/>
    <col min="15079" max="15080" width="10" style="27" customWidth="1"/>
    <col min="15081" max="15086" width="9.28515625" style="27" customWidth="1"/>
    <col min="15087" max="15331" width="9.140625" style="27"/>
    <col min="15332" max="15332" width="0.42578125" style="27" customWidth="1"/>
    <col min="15333" max="15333" width="12.140625" style="27" customWidth="1"/>
    <col min="15334" max="15334" width="9.85546875" style="27" customWidth="1"/>
    <col min="15335" max="15336" width="10" style="27" customWidth="1"/>
    <col min="15337" max="15342" width="9.28515625" style="27" customWidth="1"/>
    <col min="15343" max="15587" width="9.140625" style="27"/>
    <col min="15588" max="15588" width="0.42578125" style="27" customWidth="1"/>
    <col min="15589" max="15589" width="12.140625" style="27" customWidth="1"/>
    <col min="15590" max="15590" width="9.85546875" style="27" customWidth="1"/>
    <col min="15591" max="15592" width="10" style="27" customWidth="1"/>
    <col min="15593" max="15598" width="9.28515625" style="27" customWidth="1"/>
    <col min="15599" max="15843" width="9.140625" style="27"/>
    <col min="15844" max="15844" width="0.42578125" style="27" customWidth="1"/>
    <col min="15845" max="15845" width="12.140625" style="27" customWidth="1"/>
    <col min="15846" max="15846" width="9.85546875" style="27" customWidth="1"/>
    <col min="15847" max="15848" width="10" style="27" customWidth="1"/>
    <col min="15849" max="15854" width="9.28515625" style="27" customWidth="1"/>
    <col min="15855" max="16099" width="9.140625" style="27"/>
    <col min="16100" max="16100" width="0.42578125" style="27" customWidth="1"/>
    <col min="16101" max="16101" width="12.140625" style="27" customWidth="1"/>
    <col min="16102" max="16102" width="9.85546875" style="27" customWidth="1"/>
    <col min="16103" max="16104" width="10" style="27" customWidth="1"/>
    <col min="16105" max="16110" width="9.28515625" style="27" customWidth="1"/>
    <col min="16111" max="16384" width="9.140625" style="27"/>
  </cols>
  <sheetData>
    <row r="1" spans="1:11" x14ac:dyDescent="0.2">
      <c r="H1" s="28"/>
    </row>
    <row r="2" spans="1:11" ht="18" customHeight="1" x14ac:dyDescent="0.25">
      <c r="H2" s="29" t="s">
        <v>61</v>
      </c>
      <c r="I2" s="121"/>
    </row>
    <row r="3" spans="1:11" ht="18.75" customHeight="1" x14ac:dyDescent="0.2"/>
    <row r="4" spans="1:11" ht="19.5" customHeight="1" x14ac:dyDescent="0.25">
      <c r="H4" s="30"/>
      <c r="K4" s="2" t="s">
        <v>651</v>
      </c>
    </row>
    <row r="5" spans="1:11" s="32" customFormat="1" ht="49.5" customHeight="1" x14ac:dyDescent="0.25">
      <c r="A5" s="104" t="s">
        <v>284</v>
      </c>
      <c r="B5" s="104"/>
      <c r="C5" s="104"/>
      <c r="D5" s="104"/>
      <c r="E5" s="104"/>
      <c r="F5" s="104"/>
      <c r="G5" s="27"/>
      <c r="H5" s="27"/>
      <c r="I5" s="27"/>
      <c r="J5" s="27"/>
      <c r="K5" s="27"/>
    </row>
    <row r="6" spans="1:11" s="32" customFormat="1" ht="16.5" customHeight="1" x14ac:dyDescent="0.2">
      <c r="A6" s="105"/>
      <c r="B6" s="34" t="s">
        <v>149</v>
      </c>
      <c r="C6" s="35"/>
      <c r="D6" s="35"/>
      <c r="E6" s="35"/>
      <c r="F6" s="36"/>
      <c r="G6" s="34" t="s">
        <v>150</v>
      </c>
      <c r="H6" s="35"/>
      <c r="I6" s="35"/>
      <c r="J6" s="35"/>
      <c r="K6" s="36"/>
    </row>
    <row r="7" spans="1:11" s="32" customFormat="1" ht="25.5" customHeight="1" x14ac:dyDescent="0.2">
      <c r="A7" s="105"/>
      <c r="B7" s="38" t="s">
        <v>65</v>
      </c>
      <c r="C7" s="39" t="s">
        <v>66</v>
      </c>
      <c r="D7" s="39"/>
      <c r="E7" s="39" t="s">
        <v>137</v>
      </c>
      <c r="F7" s="39"/>
      <c r="G7" s="38" t="s">
        <v>65</v>
      </c>
      <c r="H7" s="39" t="s">
        <v>66</v>
      </c>
      <c r="I7" s="39"/>
      <c r="J7" s="39" t="s">
        <v>137</v>
      </c>
      <c r="K7" s="39"/>
    </row>
    <row r="8" spans="1:11" s="32" customFormat="1" ht="15" customHeight="1" x14ac:dyDescent="0.2">
      <c r="A8" s="106"/>
      <c r="B8" s="38"/>
      <c r="C8" s="40" t="s">
        <v>68</v>
      </c>
      <c r="D8" s="41" t="s">
        <v>69</v>
      </c>
      <c r="E8" s="40" t="s">
        <v>68</v>
      </c>
      <c r="F8" s="41" t="s">
        <v>69</v>
      </c>
      <c r="G8" s="38"/>
      <c r="H8" s="40" t="s">
        <v>68</v>
      </c>
      <c r="I8" s="41" t="s">
        <v>69</v>
      </c>
      <c r="J8" s="40" t="s">
        <v>68</v>
      </c>
      <c r="K8" s="41" t="s">
        <v>69</v>
      </c>
    </row>
    <row r="9" spans="1:11" s="32" customFormat="1" ht="3" customHeight="1" x14ac:dyDescent="0.2">
      <c r="A9" s="42"/>
      <c r="B9" s="42"/>
      <c r="C9" s="42"/>
      <c r="D9" s="42"/>
      <c r="G9" s="42"/>
      <c r="H9" s="42"/>
      <c r="I9" s="42"/>
    </row>
    <row r="10" spans="1:11" s="32" customFormat="1" ht="14.25" customHeight="1" x14ac:dyDescent="0.2">
      <c r="A10" s="132" t="s">
        <v>269</v>
      </c>
      <c r="B10" s="133">
        <v>426382</v>
      </c>
      <c r="C10" s="133">
        <v>1836</v>
      </c>
      <c r="D10" s="134">
        <v>0.43246197114093643</v>
      </c>
      <c r="E10" s="133">
        <v>-1379</v>
      </c>
      <c r="F10" s="134">
        <v>-0.3223762802125486</v>
      </c>
      <c r="G10" s="133">
        <v>306677</v>
      </c>
      <c r="H10" s="133">
        <v>701</v>
      </c>
      <c r="I10" s="134">
        <v>0.2291029361780009</v>
      </c>
      <c r="J10" s="133">
        <v>-8305</v>
      </c>
      <c r="K10" s="134">
        <v>-2.6366586027138057</v>
      </c>
    </row>
    <row r="11" spans="1:11" s="32" customFormat="1" ht="36.75" customHeight="1" x14ac:dyDescent="0.2">
      <c r="A11" s="138" t="s">
        <v>285</v>
      </c>
      <c r="B11" s="136">
        <v>106</v>
      </c>
      <c r="C11" s="136">
        <v>-3</v>
      </c>
      <c r="D11" s="137">
        <v>-2.7522935779816513</v>
      </c>
      <c r="E11" s="136">
        <v>-12</v>
      </c>
      <c r="F11" s="137">
        <v>-10.169491525423728</v>
      </c>
      <c r="G11" s="136">
        <v>83</v>
      </c>
      <c r="H11" s="136">
        <v>-1</v>
      </c>
      <c r="I11" s="137">
        <v>-1.1904761904761905</v>
      </c>
      <c r="J11" s="136">
        <v>-8</v>
      </c>
      <c r="K11" s="137">
        <v>-8.791208791208792</v>
      </c>
    </row>
    <row r="12" spans="1:11" s="32" customFormat="1" ht="36.75" customHeight="1" x14ac:dyDescent="0.2">
      <c r="A12" s="155" t="s">
        <v>286</v>
      </c>
      <c r="B12" s="156">
        <v>440</v>
      </c>
      <c r="C12" s="156">
        <v>18</v>
      </c>
      <c r="D12" s="157">
        <v>4.2654028436018958</v>
      </c>
      <c r="E12" s="156">
        <v>22</v>
      </c>
      <c r="F12" s="157">
        <v>5.2631578947368425</v>
      </c>
      <c r="G12" s="156">
        <v>311</v>
      </c>
      <c r="H12" s="156">
        <v>9</v>
      </c>
      <c r="I12" s="157">
        <v>2.9801324503311259</v>
      </c>
      <c r="J12" s="156">
        <v>18</v>
      </c>
      <c r="K12" s="157">
        <v>6.1433447098976108</v>
      </c>
    </row>
    <row r="13" spans="1:11" s="32" customFormat="1" ht="36.75" customHeight="1" x14ac:dyDescent="0.2">
      <c r="A13" s="138" t="s">
        <v>287</v>
      </c>
      <c r="B13" s="136">
        <v>4365</v>
      </c>
      <c r="C13" s="136">
        <v>26</v>
      </c>
      <c r="D13" s="137">
        <v>0.59921640931090114</v>
      </c>
      <c r="E13" s="136">
        <v>228</v>
      </c>
      <c r="F13" s="137">
        <v>5.5112400290065269</v>
      </c>
      <c r="G13" s="136">
        <v>3316</v>
      </c>
      <c r="H13" s="136">
        <v>6</v>
      </c>
      <c r="I13" s="137">
        <v>0.18126888217522658</v>
      </c>
      <c r="J13" s="136">
        <v>125</v>
      </c>
      <c r="K13" s="137">
        <v>3.9172673143215291</v>
      </c>
    </row>
    <row r="14" spans="1:11" s="32" customFormat="1" ht="36.75" customHeight="1" x14ac:dyDescent="0.2">
      <c r="A14" s="46" t="s">
        <v>288</v>
      </c>
      <c r="B14" s="156">
        <v>1875</v>
      </c>
      <c r="C14" s="156">
        <v>22</v>
      </c>
      <c r="D14" s="157">
        <v>1.1872638963842417</v>
      </c>
      <c r="E14" s="156">
        <v>-17</v>
      </c>
      <c r="F14" s="157">
        <v>-0.89852008456659616</v>
      </c>
      <c r="G14" s="156">
        <v>1149</v>
      </c>
      <c r="H14" s="156">
        <v>2</v>
      </c>
      <c r="I14" s="157">
        <v>0.17436791630340018</v>
      </c>
      <c r="J14" s="156">
        <v>-151</v>
      </c>
      <c r="K14" s="157">
        <v>-11.615384615384615</v>
      </c>
    </row>
    <row r="15" spans="1:11" s="32" customFormat="1" ht="36.75" customHeight="1" x14ac:dyDescent="0.2">
      <c r="A15" s="138" t="s">
        <v>289</v>
      </c>
      <c r="B15" s="136">
        <v>822</v>
      </c>
      <c r="C15" s="136">
        <v>-11</v>
      </c>
      <c r="D15" s="137">
        <v>-1.3205282112845138</v>
      </c>
      <c r="E15" s="136">
        <v>93</v>
      </c>
      <c r="F15" s="137">
        <v>12.757201646090534</v>
      </c>
      <c r="G15" s="136">
        <v>644</v>
      </c>
      <c r="H15" s="136">
        <v>-6</v>
      </c>
      <c r="I15" s="137">
        <v>-0.92307692307692313</v>
      </c>
      <c r="J15" s="136">
        <v>69</v>
      </c>
      <c r="K15" s="137">
        <v>12</v>
      </c>
    </row>
    <row r="16" spans="1:11" s="32" customFormat="1" ht="36.75" customHeight="1" x14ac:dyDescent="0.2">
      <c r="A16" s="46" t="s">
        <v>290</v>
      </c>
      <c r="B16" s="156">
        <v>469</v>
      </c>
      <c r="C16" s="156">
        <v>-4</v>
      </c>
      <c r="D16" s="157">
        <v>-0.84566596194503174</v>
      </c>
      <c r="E16" s="156">
        <v>-44</v>
      </c>
      <c r="F16" s="157">
        <v>-8.5769980506822616</v>
      </c>
      <c r="G16" s="156">
        <v>344</v>
      </c>
      <c r="H16" s="156">
        <v>-2</v>
      </c>
      <c r="I16" s="157">
        <v>-0.5780346820809249</v>
      </c>
      <c r="J16" s="156">
        <v>-33</v>
      </c>
      <c r="K16" s="157">
        <v>-8.7533156498673748</v>
      </c>
    </row>
    <row r="17" spans="1:11" s="32" customFormat="1" ht="36.75" customHeight="1" x14ac:dyDescent="0.2">
      <c r="A17" s="138" t="s">
        <v>291</v>
      </c>
      <c r="B17" s="136">
        <v>3505</v>
      </c>
      <c r="C17" s="136">
        <v>-40</v>
      </c>
      <c r="D17" s="137">
        <v>-1.1283497884344147</v>
      </c>
      <c r="E17" s="136">
        <v>-117</v>
      </c>
      <c r="F17" s="137">
        <v>-3.2302595251242407</v>
      </c>
      <c r="G17" s="136">
        <v>2178</v>
      </c>
      <c r="H17" s="136">
        <v>-89</v>
      </c>
      <c r="I17" s="137">
        <v>-3.9258932509925013</v>
      </c>
      <c r="J17" s="136">
        <v>-137</v>
      </c>
      <c r="K17" s="137">
        <v>-5.9179265658747298</v>
      </c>
    </row>
    <row r="18" spans="1:11" s="32" customFormat="1" ht="36.75" customHeight="1" x14ac:dyDescent="0.2">
      <c r="A18" s="46" t="s">
        <v>292</v>
      </c>
      <c r="B18" s="156">
        <v>6548</v>
      </c>
      <c r="C18" s="156">
        <v>-101</v>
      </c>
      <c r="D18" s="157">
        <v>-1.5190254173559934</v>
      </c>
      <c r="E18" s="156">
        <v>-516</v>
      </c>
      <c r="F18" s="157">
        <v>-7.3046432616081542</v>
      </c>
      <c r="G18" s="156">
        <v>4250</v>
      </c>
      <c r="H18" s="156">
        <v>-21</v>
      </c>
      <c r="I18" s="157">
        <v>-0.49168812924373684</v>
      </c>
      <c r="J18" s="156">
        <v>-553</v>
      </c>
      <c r="K18" s="157">
        <v>-11.513637310014575</v>
      </c>
    </row>
    <row r="19" spans="1:11" s="32" customFormat="1" ht="36.75" customHeight="1" x14ac:dyDescent="0.2">
      <c r="A19" s="138" t="s">
        <v>293</v>
      </c>
      <c r="B19" s="136">
        <v>3719</v>
      </c>
      <c r="C19" s="136">
        <v>-70</v>
      </c>
      <c r="D19" s="137">
        <v>-1.8474531538664556</v>
      </c>
      <c r="E19" s="136">
        <v>92</v>
      </c>
      <c r="F19" s="137">
        <v>2.5365315687896333</v>
      </c>
      <c r="G19" s="136">
        <v>2274</v>
      </c>
      <c r="H19" s="136">
        <v>-10</v>
      </c>
      <c r="I19" s="137">
        <v>-0.43782837127845886</v>
      </c>
      <c r="J19" s="136">
        <v>4</v>
      </c>
      <c r="K19" s="137">
        <v>0.1762114537444934</v>
      </c>
    </row>
    <row r="20" spans="1:11" s="32" customFormat="1" ht="36.75" customHeight="1" x14ac:dyDescent="0.2">
      <c r="A20" s="46" t="s">
        <v>294</v>
      </c>
      <c r="B20" s="156">
        <v>10062</v>
      </c>
      <c r="C20" s="156">
        <v>236</v>
      </c>
      <c r="D20" s="157">
        <v>2.4017911662935072</v>
      </c>
      <c r="E20" s="156">
        <v>353</v>
      </c>
      <c r="F20" s="157">
        <v>3.6358018333504996</v>
      </c>
      <c r="G20" s="156">
        <v>7104</v>
      </c>
      <c r="H20" s="156">
        <v>132</v>
      </c>
      <c r="I20" s="157">
        <v>1.8932874354561102</v>
      </c>
      <c r="J20" s="156">
        <v>91</v>
      </c>
      <c r="K20" s="157">
        <v>1.297590189647797</v>
      </c>
    </row>
    <row r="21" spans="1:11" s="32" customFormat="1" ht="36.75" customHeight="1" x14ac:dyDescent="0.2">
      <c r="A21" s="138" t="s">
        <v>295</v>
      </c>
      <c r="B21" s="136">
        <v>2940</v>
      </c>
      <c r="C21" s="136">
        <v>25</v>
      </c>
      <c r="D21" s="137">
        <v>0.85763293310463118</v>
      </c>
      <c r="E21" s="136">
        <v>158</v>
      </c>
      <c r="F21" s="137">
        <v>5.6793673616103524</v>
      </c>
      <c r="G21" s="136">
        <v>2084</v>
      </c>
      <c r="H21" s="136">
        <v>1</v>
      </c>
      <c r="I21" s="137">
        <v>4.8007681228996638E-2</v>
      </c>
      <c r="J21" s="136">
        <v>23</v>
      </c>
      <c r="K21" s="137">
        <v>1.1159631246967492</v>
      </c>
    </row>
    <row r="22" spans="1:11" s="32" customFormat="1" ht="36.75" customHeight="1" x14ac:dyDescent="0.2">
      <c r="A22" s="158" t="s">
        <v>296</v>
      </c>
      <c r="B22" s="159">
        <v>10309</v>
      </c>
      <c r="C22" s="159">
        <v>107</v>
      </c>
      <c r="D22" s="160">
        <v>1.0488139580474416</v>
      </c>
      <c r="E22" s="159">
        <v>710</v>
      </c>
      <c r="F22" s="160">
        <v>7.3966038128971769</v>
      </c>
      <c r="G22" s="159">
        <v>7485</v>
      </c>
      <c r="H22" s="156">
        <v>65</v>
      </c>
      <c r="I22" s="157">
        <v>0.87601078167115898</v>
      </c>
      <c r="J22" s="156">
        <v>342</v>
      </c>
      <c r="K22" s="157">
        <v>4.7879042419151618</v>
      </c>
    </row>
    <row r="23" spans="1:11" s="32" customFormat="1" ht="36.75" customHeight="1" x14ac:dyDescent="0.2">
      <c r="A23" s="142" t="s">
        <v>297</v>
      </c>
      <c r="B23" s="143">
        <v>4006</v>
      </c>
      <c r="C23" s="143">
        <v>114</v>
      </c>
      <c r="D23" s="144">
        <v>2.9290853031860227</v>
      </c>
      <c r="E23" s="143">
        <v>556</v>
      </c>
      <c r="F23" s="144">
        <v>16.115942028985508</v>
      </c>
      <c r="G23" s="145">
        <v>2959</v>
      </c>
      <c r="H23" s="136">
        <v>119</v>
      </c>
      <c r="I23" s="137">
        <v>4.1901408450704229</v>
      </c>
      <c r="J23" s="136">
        <v>457</v>
      </c>
      <c r="K23" s="137">
        <v>18.265387689848122</v>
      </c>
    </row>
    <row r="24" spans="1:11" s="32" customFormat="1" ht="36.75" customHeight="1" x14ac:dyDescent="0.2">
      <c r="A24" s="161" t="s">
        <v>298</v>
      </c>
      <c r="B24" s="156">
        <v>5987</v>
      </c>
      <c r="C24" s="156">
        <v>-45</v>
      </c>
      <c r="D24" s="157">
        <v>-0.74602122015915118</v>
      </c>
      <c r="E24" s="156">
        <v>255</v>
      </c>
      <c r="F24" s="157">
        <v>4.4487090020935103</v>
      </c>
      <c r="G24" s="156">
        <v>3630</v>
      </c>
      <c r="H24" s="156">
        <v>-17</v>
      </c>
      <c r="I24" s="157">
        <v>-0.46613655058952563</v>
      </c>
      <c r="J24" s="156">
        <v>14</v>
      </c>
      <c r="K24" s="157">
        <v>0.38716814159292035</v>
      </c>
    </row>
    <row r="25" spans="1:11" s="32" customFormat="1" ht="36.75" customHeight="1" x14ac:dyDescent="0.2">
      <c r="A25" s="138" t="s">
        <v>299</v>
      </c>
      <c r="B25" s="136">
        <v>8417</v>
      </c>
      <c r="C25" s="136">
        <v>16</v>
      </c>
      <c r="D25" s="137">
        <v>0.19045351743840019</v>
      </c>
      <c r="E25" s="136">
        <v>542</v>
      </c>
      <c r="F25" s="137">
        <v>6.882539682539683</v>
      </c>
      <c r="G25" s="136">
        <v>6136</v>
      </c>
      <c r="H25" s="136">
        <v>19</v>
      </c>
      <c r="I25" s="137">
        <v>0.31060977603400358</v>
      </c>
      <c r="J25" s="136">
        <v>287</v>
      </c>
      <c r="K25" s="137">
        <v>4.9068216789194734</v>
      </c>
    </row>
    <row r="26" spans="1:11" s="32" customFormat="1" ht="36.75" customHeight="1" x14ac:dyDescent="0.2">
      <c r="A26" s="46" t="s">
        <v>300</v>
      </c>
      <c r="B26" s="156">
        <v>6221</v>
      </c>
      <c r="C26" s="156">
        <v>183</v>
      </c>
      <c r="D26" s="157">
        <v>3.0308049022855248</v>
      </c>
      <c r="E26" s="156">
        <v>-561</v>
      </c>
      <c r="F26" s="157">
        <v>-8.2718961958124453</v>
      </c>
      <c r="G26" s="156">
        <v>4256</v>
      </c>
      <c r="H26" s="156">
        <v>84</v>
      </c>
      <c r="I26" s="157">
        <v>2.0134228187919465</v>
      </c>
      <c r="J26" s="156">
        <v>-268</v>
      </c>
      <c r="K26" s="157">
        <v>-5.9239610963748897</v>
      </c>
    </row>
    <row r="27" spans="1:11" s="32" customFormat="1" ht="36.75" customHeight="1" x14ac:dyDescent="0.2">
      <c r="A27" s="138" t="s">
        <v>301</v>
      </c>
      <c r="B27" s="136">
        <v>738</v>
      </c>
      <c r="C27" s="136">
        <v>19</v>
      </c>
      <c r="D27" s="137">
        <v>2.642559109874826</v>
      </c>
      <c r="E27" s="136">
        <v>16</v>
      </c>
      <c r="F27" s="137">
        <v>2.21606648199446</v>
      </c>
      <c r="G27" s="136">
        <v>566</v>
      </c>
      <c r="H27" s="136">
        <v>-2</v>
      </c>
      <c r="I27" s="137">
        <v>-0.352112676056338</v>
      </c>
      <c r="J27" s="136">
        <v>20</v>
      </c>
      <c r="K27" s="137">
        <v>3.6630036630036629</v>
      </c>
    </row>
    <row r="28" spans="1:11" s="32" customFormat="1" ht="36.75" customHeight="1" x14ac:dyDescent="0.2">
      <c r="A28" s="46" t="s">
        <v>302</v>
      </c>
      <c r="B28" s="156">
        <v>3323</v>
      </c>
      <c r="C28" s="156">
        <v>-63</v>
      </c>
      <c r="D28" s="157">
        <v>-1.8606024808033077</v>
      </c>
      <c r="E28" s="156">
        <v>117</v>
      </c>
      <c r="F28" s="157">
        <v>3.649407361197754</v>
      </c>
      <c r="G28" s="156">
        <v>2452</v>
      </c>
      <c r="H28" s="156">
        <v>-45</v>
      </c>
      <c r="I28" s="157">
        <v>-1.8021625951141369</v>
      </c>
      <c r="J28" s="156">
        <v>4</v>
      </c>
      <c r="K28" s="157">
        <v>0.16339869281045752</v>
      </c>
    </row>
    <row r="29" spans="1:11" s="32" customFormat="1" ht="36.75" customHeight="1" x14ac:dyDescent="0.2">
      <c r="A29" s="138" t="s">
        <v>303</v>
      </c>
      <c r="B29" s="136">
        <v>1491</v>
      </c>
      <c r="C29" s="136">
        <v>21</v>
      </c>
      <c r="D29" s="137">
        <v>1.4285714285714286</v>
      </c>
      <c r="E29" s="136">
        <v>-52</v>
      </c>
      <c r="F29" s="137">
        <v>-3.3700583279325986</v>
      </c>
      <c r="G29" s="136">
        <v>961</v>
      </c>
      <c r="H29" s="136">
        <v>16</v>
      </c>
      <c r="I29" s="137">
        <v>1.693121693121693</v>
      </c>
      <c r="J29" s="136">
        <v>-131</v>
      </c>
      <c r="K29" s="137">
        <v>-11.996336996336996</v>
      </c>
    </row>
    <row r="30" spans="1:11" s="32" customFormat="1" ht="36.75" customHeight="1" x14ac:dyDescent="0.2">
      <c r="A30" s="46" t="s">
        <v>304</v>
      </c>
      <c r="B30" s="156">
        <v>8592</v>
      </c>
      <c r="C30" s="156">
        <v>-17</v>
      </c>
      <c r="D30" s="157">
        <v>-0.19746776629109072</v>
      </c>
      <c r="E30" s="156">
        <v>281</v>
      </c>
      <c r="F30" s="157">
        <v>3.3810612441342798</v>
      </c>
      <c r="G30" s="156">
        <v>6478</v>
      </c>
      <c r="H30" s="156">
        <v>-20</v>
      </c>
      <c r="I30" s="157">
        <v>-0.30778701138811942</v>
      </c>
      <c r="J30" s="156">
        <v>7</v>
      </c>
      <c r="K30" s="157">
        <v>0.1081749343223613</v>
      </c>
    </row>
    <row r="31" spans="1:11" s="32" customFormat="1" ht="36.75" customHeight="1" x14ac:dyDescent="0.2">
      <c r="A31" s="138" t="s">
        <v>305</v>
      </c>
      <c r="B31" s="136">
        <v>5315</v>
      </c>
      <c r="C31" s="136">
        <v>76</v>
      </c>
      <c r="D31" s="137">
        <v>1.4506585226188204</v>
      </c>
      <c r="E31" s="136">
        <v>-250</v>
      </c>
      <c r="F31" s="137">
        <v>-4.4923629829290208</v>
      </c>
      <c r="G31" s="136">
        <v>3749</v>
      </c>
      <c r="H31" s="136">
        <v>25</v>
      </c>
      <c r="I31" s="137">
        <v>0.6713211600429646</v>
      </c>
      <c r="J31" s="136">
        <v>-386</v>
      </c>
      <c r="K31" s="137">
        <v>-9.3349455864570743</v>
      </c>
    </row>
    <row r="32" spans="1:11" s="32" customFormat="1" ht="36.75" customHeight="1" x14ac:dyDescent="0.2">
      <c r="A32" s="46" t="s">
        <v>306</v>
      </c>
      <c r="B32" s="156">
        <v>8135</v>
      </c>
      <c r="C32" s="156">
        <v>-92</v>
      </c>
      <c r="D32" s="157">
        <v>-1.1182691138932783</v>
      </c>
      <c r="E32" s="156">
        <v>244</v>
      </c>
      <c r="F32" s="157">
        <v>3.092130274996832</v>
      </c>
      <c r="G32" s="156">
        <v>5171</v>
      </c>
      <c r="H32" s="156">
        <v>-7</v>
      </c>
      <c r="I32" s="157">
        <v>-0.13518733101583624</v>
      </c>
      <c r="J32" s="156">
        <v>-5</v>
      </c>
      <c r="K32" s="157">
        <v>-9.6599690880989186E-2</v>
      </c>
    </row>
    <row r="33" spans="1:11" s="32" customFormat="1" ht="36.75" customHeight="1" x14ac:dyDescent="0.2">
      <c r="A33" s="138" t="s">
        <v>307</v>
      </c>
      <c r="B33" s="136">
        <v>7203</v>
      </c>
      <c r="C33" s="136">
        <v>254</v>
      </c>
      <c r="D33" s="137">
        <v>3.6552021873650884</v>
      </c>
      <c r="E33" s="136">
        <v>956</v>
      </c>
      <c r="F33" s="137">
        <v>15.303345605890827</v>
      </c>
      <c r="G33" s="136">
        <v>5265</v>
      </c>
      <c r="H33" s="136">
        <v>252</v>
      </c>
      <c r="I33" s="137">
        <v>5.0269299820466786</v>
      </c>
      <c r="J33" s="136">
        <v>662</v>
      </c>
      <c r="K33" s="137">
        <v>14.381924831631544</v>
      </c>
    </row>
    <row r="34" spans="1:11" s="32" customFormat="1" ht="36.75" customHeight="1" x14ac:dyDescent="0.2">
      <c r="A34" s="46" t="s">
        <v>308</v>
      </c>
      <c r="B34" s="156">
        <v>6963</v>
      </c>
      <c r="C34" s="156">
        <v>164</v>
      </c>
      <c r="D34" s="157">
        <v>2.4121194293278423</v>
      </c>
      <c r="E34" s="156">
        <v>-420</v>
      </c>
      <c r="F34" s="157">
        <v>-5.6887444128403084</v>
      </c>
      <c r="G34" s="156">
        <v>4597</v>
      </c>
      <c r="H34" s="156">
        <v>140</v>
      </c>
      <c r="I34" s="157">
        <v>3.141126318151223</v>
      </c>
      <c r="J34" s="156">
        <v>-318</v>
      </c>
      <c r="K34" s="157">
        <v>-6.4699898270600205</v>
      </c>
    </row>
    <row r="35" spans="1:11" s="32" customFormat="1" ht="36.75" customHeight="1" x14ac:dyDescent="0.2">
      <c r="A35" s="138" t="s">
        <v>309</v>
      </c>
      <c r="B35" s="136">
        <v>1451</v>
      </c>
      <c r="C35" s="136">
        <v>58</v>
      </c>
      <c r="D35" s="137">
        <v>4.1636755204594404</v>
      </c>
      <c r="E35" s="136">
        <v>87</v>
      </c>
      <c r="F35" s="137">
        <v>6.3782991202346038</v>
      </c>
      <c r="G35" s="136">
        <v>1048</v>
      </c>
      <c r="H35" s="136">
        <v>43</v>
      </c>
      <c r="I35" s="137">
        <v>4.278606965174129</v>
      </c>
      <c r="J35" s="136">
        <v>30</v>
      </c>
      <c r="K35" s="137">
        <v>2.9469548133595285</v>
      </c>
    </row>
    <row r="36" spans="1:11" s="32" customFormat="1" ht="36.75" customHeight="1" x14ac:dyDescent="0.2">
      <c r="A36" s="46" t="s">
        <v>310</v>
      </c>
      <c r="B36" s="156">
        <v>38621</v>
      </c>
      <c r="C36" s="156">
        <v>297</v>
      </c>
      <c r="D36" s="157">
        <v>0.7749712973593571</v>
      </c>
      <c r="E36" s="156">
        <v>-253</v>
      </c>
      <c r="F36" s="157">
        <v>-0.65082059988681384</v>
      </c>
      <c r="G36" s="156">
        <v>28093</v>
      </c>
      <c r="H36" s="156">
        <v>48</v>
      </c>
      <c r="I36" s="157">
        <v>0.17115350329827064</v>
      </c>
      <c r="J36" s="156">
        <v>-1249</v>
      </c>
      <c r="K36" s="157">
        <v>-4.2566968850112463</v>
      </c>
    </row>
    <row r="37" spans="1:11" s="32" customFormat="1" ht="36.75" customHeight="1" x14ac:dyDescent="0.2">
      <c r="A37" s="138" t="s">
        <v>311</v>
      </c>
      <c r="B37" s="136">
        <v>18601</v>
      </c>
      <c r="C37" s="136">
        <v>198</v>
      </c>
      <c r="D37" s="137">
        <v>1.0759115361625822</v>
      </c>
      <c r="E37" s="136">
        <v>-1364</v>
      </c>
      <c r="F37" s="137">
        <v>-6.8319559228650135</v>
      </c>
      <c r="G37" s="136">
        <v>12551</v>
      </c>
      <c r="H37" s="136">
        <v>86</v>
      </c>
      <c r="I37" s="137">
        <v>0.68993180906538309</v>
      </c>
      <c r="J37" s="136">
        <v>-756</v>
      </c>
      <c r="K37" s="137">
        <v>-5.6812204103103632</v>
      </c>
    </row>
    <row r="38" spans="1:11" s="32" customFormat="1" ht="36.75" customHeight="1" x14ac:dyDescent="0.2">
      <c r="A38" s="46" t="s">
        <v>312</v>
      </c>
      <c r="B38" s="156">
        <v>426</v>
      </c>
      <c r="C38" s="156">
        <v>13</v>
      </c>
      <c r="D38" s="157">
        <v>3.1476997578692494</v>
      </c>
      <c r="E38" s="156">
        <v>-2</v>
      </c>
      <c r="F38" s="157">
        <v>-0.46728971962616822</v>
      </c>
      <c r="G38" s="156">
        <v>285</v>
      </c>
      <c r="H38" s="156">
        <v>1</v>
      </c>
      <c r="I38" s="157">
        <v>0.352112676056338</v>
      </c>
      <c r="J38" s="156">
        <v>-31</v>
      </c>
      <c r="K38" s="157">
        <v>-9.8101265822784818</v>
      </c>
    </row>
    <row r="39" spans="1:11" s="32" customFormat="1" ht="36.75" customHeight="1" x14ac:dyDescent="0.2">
      <c r="A39" s="138" t="s">
        <v>313</v>
      </c>
      <c r="B39" s="136">
        <v>69</v>
      </c>
      <c r="C39" s="136">
        <v>8</v>
      </c>
      <c r="D39" s="137">
        <v>13.114754098360656</v>
      </c>
      <c r="E39" s="136">
        <v>-5</v>
      </c>
      <c r="F39" s="137">
        <v>-6.756756756756757</v>
      </c>
      <c r="G39" s="136">
        <v>51</v>
      </c>
      <c r="H39" s="136">
        <v>7</v>
      </c>
      <c r="I39" s="137">
        <v>15.909090909090908</v>
      </c>
      <c r="J39" s="136">
        <v>-4</v>
      </c>
      <c r="K39" s="137">
        <v>-7.2727272727272725</v>
      </c>
    </row>
    <row r="40" spans="1:11" s="32" customFormat="1" ht="36.75" customHeight="1" x14ac:dyDescent="0.2">
      <c r="A40" s="46" t="s">
        <v>314</v>
      </c>
      <c r="B40" s="156">
        <v>20887</v>
      </c>
      <c r="C40" s="156">
        <v>-73</v>
      </c>
      <c r="D40" s="157">
        <v>-0.34828244274809161</v>
      </c>
      <c r="E40" s="156">
        <v>861</v>
      </c>
      <c r="F40" s="157">
        <v>4.2994107660041943</v>
      </c>
      <c r="G40" s="156">
        <v>15019</v>
      </c>
      <c r="H40" s="156">
        <v>-134</v>
      </c>
      <c r="I40" s="157">
        <v>-0.88431333729294526</v>
      </c>
      <c r="J40" s="156">
        <v>-156</v>
      </c>
      <c r="K40" s="157">
        <v>-1.0280065897858319</v>
      </c>
    </row>
    <row r="41" spans="1:11" s="32" customFormat="1" ht="36.75" customHeight="1" x14ac:dyDescent="0.2">
      <c r="A41" s="138" t="s">
        <v>315</v>
      </c>
      <c r="B41" s="136">
        <v>35403</v>
      </c>
      <c r="C41" s="136">
        <v>-207</v>
      </c>
      <c r="D41" s="137">
        <v>-0.5812973883740522</v>
      </c>
      <c r="E41" s="136">
        <v>-921</v>
      </c>
      <c r="F41" s="137">
        <v>-2.5355137099438387</v>
      </c>
      <c r="G41" s="136">
        <v>27010</v>
      </c>
      <c r="H41" s="136">
        <v>-121</v>
      </c>
      <c r="I41" s="137">
        <v>-0.44598429840403964</v>
      </c>
      <c r="J41" s="136">
        <v>-1796</v>
      </c>
      <c r="K41" s="137">
        <v>-6.2348121919044646</v>
      </c>
    </row>
    <row r="42" spans="1:11" s="32" customFormat="1" ht="36.75" customHeight="1" x14ac:dyDescent="0.2">
      <c r="A42" s="46" t="s">
        <v>316</v>
      </c>
      <c r="B42" s="156">
        <v>44</v>
      </c>
      <c r="C42" s="156">
        <v>3</v>
      </c>
      <c r="D42" s="157">
        <v>7.3170731707317076</v>
      </c>
      <c r="E42" s="156">
        <v>7</v>
      </c>
      <c r="F42" s="157">
        <v>18.918918918918919</v>
      </c>
      <c r="G42" s="156">
        <v>28</v>
      </c>
      <c r="H42" s="156">
        <v>-2</v>
      </c>
      <c r="I42" s="157">
        <v>-6.666666666666667</v>
      </c>
      <c r="J42" s="156">
        <v>-3</v>
      </c>
      <c r="K42" s="157">
        <v>-9.67741935483871</v>
      </c>
    </row>
    <row r="43" spans="1:11" s="32" customFormat="1" ht="36.75" customHeight="1" x14ac:dyDescent="0.2">
      <c r="A43" s="138" t="s">
        <v>317</v>
      </c>
      <c r="B43" s="136">
        <v>1336</v>
      </c>
      <c r="C43" s="136">
        <v>-5</v>
      </c>
      <c r="D43" s="137">
        <v>-0.37285607755406414</v>
      </c>
      <c r="E43" s="136">
        <v>-82</v>
      </c>
      <c r="F43" s="137">
        <v>-5.7827926657263751</v>
      </c>
      <c r="G43" s="136">
        <v>1027</v>
      </c>
      <c r="H43" s="136">
        <v>1</v>
      </c>
      <c r="I43" s="137">
        <v>9.7465886939571145E-2</v>
      </c>
      <c r="J43" s="136">
        <v>-80</v>
      </c>
      <c r="K43" s="137">
        <v>-7.2267389340560069</v>
      </c>
    </row>
    <row r="44" spans="1:11" s="32" customFormat="1" ht="36.75" customHeight="1" x14ac:dyDescent="0.2">
      <c r="A44" s="46" t="s">
        <v>318</v>
      </c>
      <c r="B44" s="156">
        <v>7382</v>
      </c>
      <c r="C44" s="156">
        <v>8</v>
      </c>
      <c r="D44" s="157">
        <v>0.10848928668294006</v>
      </c>
      <c r="E44" s="156">
        <v>103</v>
      </c>
      <c r="F44" s="157">
        <v>1.4150295370243164</v>
      </c>
      <c r="G44" s="156">
        <v>5297</v>
      </c>
      <c r="H44" s="156">
        <v>-6</v>
      </c>
      <c r="I44" s="157">
        <v>-0.11314350367716387</v>
      </c>
      <c r="J44" s="156">
        <v>-45</v>
      </c>
      <c r="K44" s="157">
        <v>-0.84238113066267317</v>
      </c>
    </row>
    <row r="45" spans="1:11" ht="36.75" customHeight="1" x14ac:dyDescent="0.2">
      <c r="A45" s="138" t="s">
        <v>319</v>
      </c>
      <c r="B45" s="136">
        <v>8925</v>
      </c>
      <c r="C45" s="136">
        <v>125</v>
      </c>
      <c r="D45" s="137">
        <v>1.4204545454545454</v>
      </c>
      <c r="E45" s="136">
        <v>329</v>
      </c>
      <c r="F45" s="137">
        <v>3.8273615635179152</v>
      </c>
      <c r="G45" s="136">
        <v>5836</v>
      </c>
      <c r="H45" s="136">
        <v>117</v>
      </c>
      <c r="I45" s="137">
        <v>2.045812204930932</v>
      </c>
      <c r="J45" s="136">
        <v>17</v>
      </c>
      <c r="K45" s="137">
        <v>0.292146416910122</v>
      </c>
    </row>
    <row r="46" spans="1:11" s="85" customFormat="1" ht="36.75" customHeight="1" x14ac:dyDescent="0.2">
      <c r="A46" s="46" t="s">
        <v>320</v>
      </c>
      <c r="B46" s="156">
        <v>8287</v>
      </c>
      <c r="C46" s="156">
        <v>-2</v>
      </c>
      <c r="D46" s="157">
        <v>-2.4128362890577876E-2</v>
      </c>
      <c r="E46" s="156">
        <v>282</v>
      </c>
      <c r="F46" s="157">
        <v>3.5227982510930667</v>
      </c>
      <c r="G46" s="156">
        <v>5430</v>
      </c>
      <c r="H46" s="156">
        <v>-56</v>
      </c>
      <c r="I46" s="157">
        <v>-1.0207801676995989</v>
      </c>
      <c r="J46" s="156">
        <v>239</v>
      </c>
      <c r="K46" s="157">
        <v>4.6041225197457134</v>
      </c>
    </row>
    <row r="47" spans="1:11" s="85" customFormat="1" ht="36.75" customHeight="1" x14ac:dyDescent="0.2">
      <c r="A47" s="138" t="s">
        <v>321</v>
      </c>
      <c r="B47" s="136">
        <v>16861</v>
      </c>
      <c r="C47" s="136">
        <v>150</v>
      </c>
      <c r="D47" s="137">
        <v>0.89761235114595173</v>
      </c>
      <c r="E47" s="136">
        <v>662</v>
      </c>
      <c r="F47" s="137">
        <v>4.0866720167911597</v>
      </c>
      <c r="G47" s="136">
        <v>11716</v>
      </c>
      <c r="H47" s="136">
        <v>97</v>
      </c>
      <c r="I47" s="137">
        <v>0.83483948704707811</v>
      </c>
      <c r="J47" s="136">
        <v>154</v>
      </c>
      <c r="K47" s="137">
        <v>1.3319494897076631</v>
      </c>
    </row>
    <row r="48" spans="1:11" s="85" customFormat="1" ht="36.75" customHeight="1" x14ac:dyDescent="0.2">
      <c r="A48" s="46" t="s">
        <v>322</v>
      </c>
      <c r="B48" s="156">
        <v>5437</v>
      </c>
      <c r="C48" s="156">
        <v>0</v>
      </c>
      <c r="D48" s="157">
        <v>0</v>
      </c>
      <c r="E48" s="156">
        <v>-93</v>
      </c>
      <c r="F48" s="157">
        <v>-1.6817359855334539</v>
      </c>
      <c r="G48" s="156">
        <v>3612</v>
      </c>
      <c r="H48" s="156">
        <v>27</v>
      </c>
      <c r="I48" s="157">
        <v>0.7531380753138075</v>
      </c>
      <c r="J48" s="156">
        <v>-245</v>
      </c>
      <c r="K48" s="157">
        <v>-6.3520871143375679</v>
      </c>
    </row>
    <row r="49" spans="1:11" ht="36.75" customHeight="1" x14ac:dyDescent="0.2">
      <c r="A49" s="138" t="s">
        <v>323</v>
      </c>
      <c r="B49" s="136">
        <v>4106</v>
      </c>
      <c r="C49" s="136">
        <v>18</v>
      </c>
      <c r="D49" s="137">
        <v>0.44031311154598823</v>
      </c>
      <c r="E49" s="136">
        <v>-19</v>
      </c>
      <c r="F49" s="137">
        <v>-0.46060606060606063</v>
      </c>
      <c r="G49" s="136">
        <v>3138</v>
      </c>
      <c r="H49" s="136">
        <v>-6</v>
      </c>
      <c r="I49" s="137">
        <v>-0.19083969465648856</v>
      </c>
      <c r="J49" s="136">
        <v>-145</v>
      </c>
      <c r="K49" s="137">
        <v>-4.4166920499543103</v>
      </c>
    </row>
    <row r="50" spans="1:11" ht="36.75" customHeight="1" x14ac:dyDescent="0.2">
      <c r="A50" s="46" t="s">
        <v>324</v>
      </c>
      <c r="B50" s="156">
        <v>130</v>
      </c>
      <c r="C50" s="156">
        <v>10</v>
      </c>
      <c r="D50" s="157">
        <v>8.3333333333333339</v>
      </c>
      <c r="E50" s="156">
        <v>24</v>
      </c>
      <c r="F50" s="157">
        <v>22.641509433962263</v>
      </c>
      <c r="G50" s="156">
        <v>92</v>
      </c>
      <c r="H50" s="156">
        <v>6</v>
      </c>
      <c r="I50" s="157">
        <v>6.9767441860465116</v>
      </c>
      <c r="J50" s="156">
        <v>18</v>
      </c>
      <c r="K50" s="157">
        <v>24.324324324324323</v>
      </c>
    </row>
    <row r="51" spans="1:11" ht="36.75" customHeight="1" x14ac:dyDescent="0.2">
      <c r="A51" s="138" t="s">
        <v>325</v>
      </c>
      <c r="B51" s="136">
        <v>7</v>
      </c>
      <c r="C51" s="136">
        <v>0</v>
      </c>
      <c r="D51" s="137">
        <v>0</v>
      </c>
      <c r="E51" s="136">
        <v>1</v>
      </c>
      <c r="F51" s="137">
        <v>16.666666666666668</v>
      </c>
      <c r="G51" s="136">
        <v>6</v>
      </c>
      <c r="H51" s="136">
        <v>-1</v>
      </c>
      <c r="I51" s="137">
        <v>-14.285714285714286</v>
      </c>
      <c r="J51" s="136">
        <v>2</v>
      </c>
      <c r="K51" s="137">
        <v>50</v>
      </c>
    </row>
    <row r="52" spans="1:11" ht="36.75" customHeight="1" x14ac:dyDescent="0.2">
      <c r="A52" s="46" t="s">
        <v>326</v>
      </c>
      <c r="B52" s="156">
        <v>135</v>
      </c>
      <c r="C52" s="156">
        <v>4</v>
      </c>
      <c r="D52" s="157">
        <v>3.053435114503817</v>
      </c>
      <c r="E52" s="156">
        <v>11</v>
      </c>
      <c r="F52" s="157">
        <v>8.870967741935484</v>
      </c>
      <c r="G52" s="156">
        <v>82</v>
      </c>
      <c r="H52" s="156">
        <v>2</v>
      </c>
      <c r="I52" s="157">
        <v>2.5</v>
      </c>
      <c r="J52" s="156">
        <v>-3</v>
      </c>
      <c r="K52" s="157">
        <v>-3.5294117647058822</v>
      </c>
    </row>
    <row r="53" spans="1:11" ht="36.75" customHeight="1" x14ac:dyDescent="0.2">
      <c r="A53" s="138" t="s">
        <v>327</v>
      </c>
      <c r="B53" s="136">
        <v>12120</v>
      </c>
      <c r="C53" s="136">
        <v>-37</v>
      </c>
      <c r="D53" s="137">
        <v>-0.30435140248416548</v>
      </c>
      <c r="E53" s="136">
        <v>-39</v>
      </c>
      <c r="F53" s="137">
        <v>-0.32075006168270415</v>
      </c>
      <c r="G53" s="136">
        <v>9673</v>
      </c>
      <c r="H53" s="136">
        <v>-54</v>
      </c>
      <c r="I53" s="137">
        <v>-0.55515575203043077</v>
      </c>
      <c r="J53" s="136">
        <v>-323</v>
      </c>
      <c r="K53" s="137">
        <v>-3.2312925170068025</v>
      </c>
    </row>
    <row r="54" spans="1:11" ht="36.75" customHeight="1" x14ac:dyDescent="0.2">
      <c r="A54" s="46" t="s">
        <v>328</v>
      </c>
      <c r="B54" s="156">
        <v>6064</v>
      </c>
      <c r="C54" s="156">
        <v>16</v>
      </c>
      <c r="D54" s="157">
        <v>0.26455026455026454</v>
      </c>
      <c r="E54" s="156">
        <v>-55</v>
      </c>
      <c r="F54" s="157">
        <v>-0.89883967968622325</v>
      </c>
      <c r="G54" s="156">
        <v>4773</v>
      </c>
      <c r="H54" s="156">
        <v>0</v>
      </c>
      <c r="I54" s="157">
        <v>0</v>
      </c>
      <c r="J54" s="156">
        <v>-290</v>
      </c>
      <c r="K54" s="157">
        <v>-5.7278293501876361</v>
      </c>
    </row>
    <row r="55" spans="1:11" ht="36.75" customHeight="1" x14ac:dyDescent="0.2">
      <c r="A55" s="138" t="s">
        <v>329</v>
      </c>
      <c r="B55" s="136">
        <v>2694</v>
      </c>
      <c r="C55" s="136">
        <v>64</v>
      </c>
      <c r="D55" s="137">
        <v>2.4334600760456273</v>
      </c>
      <c r="E55" s="136">
        <v>-65</v>
      </c>
      <c r="F55" s="137">
        <v>-2.3559260601667269</v>
      </c>
      <c r="G55" s="136">
        <v>2021</v>
      </c>
      <c r="H55" s="136">
        <v>58</v>
      </c>
      <c r="I55" s="137">
        <v>2.9546612328069282</v>
      </c>
      <c r="J55" s="136">
        <v>-103</v>
      </c>
      <c r="K55" s="137">
        <v>-4.849340866290019</v>
      </c>
    </row>
    <row r="56" spans="1:11" ht="36.75" customHeight="1" x14ac:dyDescent="0.2">
      <c r="A56" s="46" t="s">
        <v>330</v>
      </c>
      <c r="B56" s="156">
        <v>2601</v>
      </c>
      <c r="C56" s="156">
        <v>29</v>
      </c>
      <c r="D56" s="157">
        <v>1.1275272161741836</v>
      </c>
      <c r="E56" s="156">
        <v>-133</v>
      </c>
      <c r="F56" s="157">
        <v>-4.8646671543525972</v>
      </c>
      <c r="G56" s="156">
        <v>1919</v>
      </c>
      <c r="H56" s="156">
        <v>-15</v>
      </c>
      <c r="I56" s="157">
        <v>-0.7755946225439504</v>
      </c>
      <c r="J56" s="156">
        <v>-121</v>
      </c>
      <c r="K56" s="157">
        <v>-5.9313725490196081</v>
      </c>
    </row>
    <row r="57" spans="1:11" ht="36.75" customHeight="1" x14ac:dyDescent="0.2">
      <c r="A57" s="138" t="s">
        <v>331</v>
      </c>
      <c r="B57" s="136">
        <v>4045</v>
      </c>
      <c r="C57" s="136">
        <v>70</v>
      </c>
      <c r="D57" s="137">
        <v>1.7610062893081762</v>
      </c>
      <c r="E57" s="136">
        <v>-154</v>
      </c>
      <c r="F57" s="137">
        <v>-3.6675398904501071</v>
      </c>
      <c r="G57" s="136">
        <v>2813</v>
      </c>
      <c r="H57" s="136">
        <v>18</v>
      </c>
      <c r="I57" s="137">
        <v>0.64400715563506261</v>
      </c>
      <c r="J57" s="136">
        <v>-77</v>
      </c>
      <c r="K57" s="137">
        <v>-2.6643598615916955</v>
      </c>
    </row>
    <row r="58" spans="1:11" ht="36.75" customHeight="1" x14ac:dyDescent="0.2">
      <c r="A58" s="46" t="s">
        <v>332</v>
      </c>
      <c r="B58" s="156">
        <v>1417</v>
      </c>
      <c r="C58" s="156">
        <v>23</v>
      </c>
      <c r="D58" s="157">
        <v>1.6499282639885222</v>
      </c>
      <c r="E58" s="156">
        <v>-74</v>
      </c>
      <c r="F58" s="157">
        <v>-4.9631120053655264</v>
      </c>
      <c r="G58" s="156">
        <v>1091</v>
      </c>
      <c r="H58" s="156">
        <v>27</v>
      </c>
      <c r="I58" s="157">
        <v>2.5375939849624061</v>
      </c>
      <c r="J58" s="156">
        <v>-77</v>
      </c>
      <c r="K58" s="157">
        <v>-6.5924657534246576</v>
      </c>
    </row>
    <row r="59" spans="1:11" ht="36.75" customHeight="1" x14ac:dyDescent="0.2">
      <c r="A59" s="138" t="s">
        <v>333</v>
      </c>
      <c r="B59" s="136">
        <v>1450</v>
      </c>
      <c r="C59" s="136">
        <v>24</v>
      </c>
      <c r="D59" s="137">
        <v>1.6830294530154277</v>
      </c>
      <c r="E59" s="136">
        <v>-4</v>
      </c>
      <c r="F59" s="137">
        <v>-0.27510316368638238</v>
      </c>
      <c r="G59" s="136">
        <v>1142</v>
      </c>
      <c r="H59" s="136">
        <v>17</v>
      </c>
      <c r="I59" s="137">
        <v>1.5111111111111111</v>
      </c>
      <c r="J59" s="136">
        <v>-16</v>
      </c>
      <c r="K59" s="137">
        <v>-1.3816925734024179</v>
      </c>
    </row>
    <row r="60" spans="1:11" ht="36.75" customHeight="1" x14ac:dyDescent="0.2">
      <c r="A60" s="46" t="s">
        <v>334</v>
      </c>
      <c r="B60" s="156">
        <v>1980</v>
      </c>
      <c r="C60" s="156">
        <v>-46</v>
      </c>
      <c r="D60" s="157">
        <v>-2.2704837117472851</v>
      </c>
      <c r="E60" s="156">
        <v>-41</v>
      </c>
      <c r="F60" s="157">
        <v>-2.0286986640277092</v>
      </c>
      <c r="G60" s="156">
        <v>1428</v>
      </c>
      <c r="H60" s="156">
        <v>-43</v>
      </c>
      <c r="I60" s="157">
        <v>-2.9231815091774305</v>
      </c>
      <c r="J60" s="156">
        <v>-102</v>
      </c>
      <c r="K60" s="157">
        <v>-6.666666666666667</v>
      </c>
    </row>
    <row r="61" spans="1:11" ht="36.75" customHeight="1" x14ac:dyDescent="0.2">
      <c r="A61" s="138" t="s">
        <v>335</v>
      </c>
      <c r="B61" s="136">
        <v>2729</v>
      </c>
      <c r="C61" s="136">
        <v>8</v>
      </c>
      <c r="D61" s="137">
        <v>0.29400955531054757</v>
      </c>
      <c r="E61" s="136">
        <v>-254</v>
      </c>
      <c r="F61" s="137">
        <v>-8.5149178679182036</v>
      </c>
      <c r="G61" s="136">
        <v>2032</v>
      </c>
      <c r="H61" s="136">
        <v>16</v>
      </c>
      <c r="I61" s="137">
        <v>0.79365079365079361</v>
      </c>
      <c r="J61" s="136">
        <v>-134</v>
      </c>
      <c r="K61" s="137">
        <v>-6.1865189289012008</v>
      </c>
    </row>
    <row r="62" spans="1:11" ht="36.75" customHeight="1" x14ac:dyDescent="0.2">
      <c r="A62" s="158" t="s">
        <v>336</v>
      </c>
      <c r="B62" s="159">
        <v>1133</v>
      </c>
      <c r="C62" s="159">
        <v>21</v>
      </c>
      <c r="D62" s="160">
        <v>1.8884892086330936</v>
      </c>
      <c r="E62" s="159">
        <v>-86</v>
      </c>
      <c r="F62" s="160">
        <v>-7.0549630844954878</v>
      </c>
      <c r="G62" s="159">
        <v>814</v>
      </c>
      <c r="H62" s="156">
        <v>-10</v>
      </c>
      <c r="I62" s="157">
        <v>-1.2135922330097086</v>
      </c>
      <c r="J62" s="156">
        <v>-98</v>
      </c>
      <c r="K62" s="157">
        <v>-10.745614035087719</v>
      </c>
    </row>
    <row r="63" spans="1:11" ht="36.75" customHeight="1" x14ac:dyDescent="0.2">
      <c r="A63" s="142" t="s">
        <v>337</v>
      </c>
      <c r="B63" s="143">
        <v>3330</v>
      </c>
      <c r="C63" s="143">
        <v>-22</v>
      </c>
      <c r="D63" s="144">
        <v>-0.65632458233890212</v>
      </c>
      <c r="E63" s="143">
        <v>-2819</v>
      </c>
      <c r="F63" s="144">
        <v>-45.844852821597009</v>
      </c>
      <c r="G63" s="145">
        <v>1961</v>
      </c>
      <c r="H63" s="136">
        <v>-31</v>
      </c>
      <c r="I63" s="137">
        <v>-1.5562248995983936</v>
      </c>
      <c r="J63" s="136">
        <v>-435</v>
      </c>
      <c r="K63" s="137">
        <v>-18.15525876460768</v>
      </c>
    </row>
    <row r="64" spans="1:11" ht="36.75" customHeight="1" x14ac:dyDescent="0.2">
      <c r="A64" s="161" t="s">
        <v>338</v>
      </c>
      <c r="B64" s="156">
        <v>8463</v>
      </c>
      <c r="C64" s="156">
        <v>19</v>
      </c>
      <c r="D64" s="157">
        <v>0.22501184272856467</v>
      </c>
      <c r="E64" s="156">
        <v>-369</v>
      </c>
      <c r="F64" s="157">
        <v>-4.1779891304347823</v>
      </c>
      <c r="G64" s="156">
        <v>6131</v>
      </c>
      <c r="H64" s="156">
        <v>-45</v>
      </c>
      <c r="I64" s="157">
        <v>-0.72862694300518138</v>
      </c>
      <c r="J64" s="156">
        <v>-270</v>
      </c>
      <c r="K64" s="157">
        <v>-4.2180909232932358</v>
      </c>
    </row>
    <row r="65" spans="1:11" s="85" customFormat="1" ht="36.75" customHeight="1" x14ac:dyDescent="0.2">
      <c r="A65" s="138" t="s">
        <v>339</v>
      </c>
      <c r="B65" s="136">
        <v>5520</v>
      </c>
      <c r="C65" s="136">
        <v>117</v>
      </c>
      <c r="D65" s="137">
        <v>2.1654636313159354</v>
      </c>
      <c r="E65" s="136">
        <v>665</v>
      </c>
      <c r="F65" s="137">
        <v>13.697219361483008</v>
      </c>
      <c r="G65" s="136">
        <v>3838</v>
      </c>
      <c r="H65" s="136">
        <v>37</v>
      </c>
      <c r="I65" s="137">
        <v>0.97342804525124971</v>
      </c>
      <c r="J65" s="136">
        <v>377</v>
      </c>
      <c r="K65" s="137">
        <v>10.892805547529615</v>
      </c>
    </row>
    <row r="66" spans="1:11" s="85" customFormat="1" ht="36.75" customHeight="1" x14ac:dyDescent="0.2">
      <c r="A66" s="46" t="s">
        <v>340</v>
      </c>
      <c r="B66" s="156">
        <v>42612</v>
      </c>
      <c r="C66" s="156">
        <v>-63</v>
      </c>
      <c r="D66" s="157">
        <v>-0.14762741652021089</v>
      </c>
      <c r="E66" s="156">
        <v>438</v>
      </c>
      <c r="F66" s="157">
        <v>1.0385545596813202</v>
      </c>
      <c r="G66" s="156">
        <v>31562</v>
      </c>
      <c r="H66" s="156">
        <v>-64</v>
      </c>
      <c r="I66" s="157">
        <v>-0.20236514260418642</v>
      </c>
      <c r="J66" s="156">
        <v>-524</v>
      </c>
      <c r="K66" s="157">
        <v>-1.6331110141494734</v>
      </c>
    </row>
    <row r="67" spans="1:11" s="85" customFormat="1" ht="36.75" customHeight="1" x14ac:dyDescent="0.2">
      <c r="A67" s="138" t="s">
        <v>341</v>
      </c>
      <c r="B67" s="136">
        <v>3348</v>
      </c>
      <c r="C67" s="136">
        <v>-34</v>
      </c>
      <c r="D67" s="137">
        <v>-1.0053222945002958</v>
      </c>
      <c r="E67" s="136">
        <v>112</v>
      </c>
      <c r="F67" s="137">
        <v>3.4610630407911001</v>
      </c>
      <c r="G67" s="136">
        <v>2455</v>
      </c>
      <c r="H67" s="136">
        <v>-36</v>
      </c>
      <c r="I67" s="137">
        <v>-1.4452027298273786</v>
      </c>
      <c r="J67" s="136">
        <v>13</v>
      </c>
      <c r="K67" s="137">
        <v>0.53235053235053231</v>
      </c>
    </row>
    <row r="68" spans="1:11" ht="36.75" customHeight="1" x14ac:dyDescent="0.2">
      <c r="A68" s="46" t="s">
        <v>342</v>
      </c>
      <c r="B68" s="156">
        <v>6381</v>
      </c>
      <c r="C68" s="156">
        <v>95</v>
      </c>
      <c r="D68" s="162">
        <v>1.5112949411390391</v>
      </c>
      <c r="E68" s="156">
        <v>-1151</v>
      </c>
      <c r="F68" s="162">
        <v>-15.281465746149761</v>
      </c>
      <c r="G68" s="156">
        <v>4338</v>
      </c>
      <c r="H68" s="156">
        <v>45</v>
      </c>
      <c r="I68" s="157">
        <v>1.0482180293501049</v>
      </c>
      <c r="J68" s="156">
        <v>-1016</v>
      </c>
      <c r="K68" s="157">
        <v>-18.976466193500187</v>
      </c>
    </row>
    <row r="69" spans="1:11" ht="36.75" customHeight="1" x14ac:dyDescent="0.2">
      <c r="A69" s="138" t="s">
        <v>343</v>
      </c>
      <c r="B69" s="136">
        <v>2275</v>
      </c>
      <c r="C69" s="136">
        <v>-17</v>
      </c>
      <c r="D69" s="137">
        <v>-0.7417102966841187</v>
      </c>
      <c r="E69" s="136">
        <v>-18</v>
      </c>
      <c r="F69" s="137">
        <v>-0.78499781945050151</v>
      </c>
      <c r="G69" s="136">
        <v>1708</v>
      </c>
      <c r="H69" s="136">
        <v>-5</v>
      </c>
      <c r="I69" s="137">
        <v>-0.29188558085230587</v>
      </c>
      <c r="J69" s="136">
        <v>-89</v>
      </c>
      <c r="K69" s="137">
        <v>-4.9526989426822485</v>
      </c>
    </row>
    <row r="70" spans="1:11" ht="36.75" customHeight="1" x14ac:dyDescent="0.2">
      <c r="A70" s="46" t="s">
        <v>344</v>
      </c>
      <c r="B70" s="156">
        <v>4069</v>
      </c>
      <c r="C70" s="156">
        <v>-6</v>
      </c>
      <c r="D70" s="157">
        <v>-0.14723926380368099</v>
      </c>
      <c r="E70" s="156">
        <v>66</v>
      </c>
      <c r="F70" s="157">
        <v>1.6487634274294278</v>
      </c>
      <c r="G70" s="156">
        <v>3217</v>
      </c>
      <c r="H70" s="156">
        <v>-18</v>
      </c>
      <c r="I70" s="157">
        <v>-0.55641421947449765</v>
      </c>
      <c r="J70" s="156">
        <v>-25</v>
      </c>
      <c r="K70" s="157">
        <v>-0.77112893275755712</v>
      </c>
    </row>
    <row r="71" spans="1:11" ht="36.75" customHeight="1" x14ac:dyDescent="0.2">
      <c r="A71" s="138" t="s">
        <v>345</v>
      </c>
      <c r="B71" s="136">
        <v>15286</v>
      </c>
      <c r="C71" s="136">
        <v>54</v>
      </c>
      <c r="D71" s="137">
        <v>0.35451680672268909</v>
      </c>
      <c r="E71" s="136">
        <v>-650</v>
      </c>
      <c r="F71" s="137">
        <v>-4.078815261044177</v>
      </c>
      <c r="G71" s="136">
        <v>11746</v>
      </c>
      <c r="H71" s="136">
        <v>-12</v>
      </c>
      <c r="I71" s="137">
        <v>-0.10205817315870046</v>
      </c>
      <c r="J71" s="136">
        <v>-882</v>
      </c>
      <c r="K71" s="137">
        <v>-6.9844789356984478</v>
      </c>
    </row>
    <row r="72" spans="1:11" ht="36.75" customHeight="1" x14ac:dyDescent="0.2">
      <c r="A72" s="163" t="s">
        <v>346</v>
      </c>
      <c r="B72" s="164">
        <v>19206</v>
      </c>
      <c r="C72" s="164">
        <v>81</v>
      </c>
      <c r="D72" s="165">
        <v>0.42352941176470588</v>
      </c>
      <c r="E72" s="164">
        <v>990</v>
      </c>
      <c r="F72" s="165">
        <v>5.4347826086956523</v>
      </c>
      <c r="G72" s="164">
        <v>14252</v>
      </c>
      <c r="H72" s="164">
        <v>57</v>
      </c>
      <c r="I72" s="165">
        <v>0.40154984149348361</v>
      </c>
      <c r="J72" s="164">
        <v>-193</v>
      </c>
      <c r="K72" s="165">
        <v>-1.3361024575977847</v>
      </c>
    </row>
    <row r="73" spans="1:11" ht="11.25" customHeight="1" x14ac:dyDescent="0.2">
      <c r="A73" s="125"/>
      <c r="B73" s="125"/>
      <c r="C73" s="125"/>
      <c r="D73" s="125"/>
      <c r="E73" s="125"/>
      <c r="F73" s="125"/>
      <c r="G73" s="125"/>
      <c r="H73" s="125"/>
      <c r="I73" s="125"/>
      <c r="J73" s="125"/>
      <c r="K73" s="125"/>
    </row>
    <row r="74" spans="1:11" x14ac:dyDescent="0.2">
      <c r="A74" s="66" t="s">
        <v>135</v>
      </c>
    </row>
    <row r="75" spans="1:11" s="85" customFormat="1" ht="12.75" x14ac:dyDescent="0.2">
      <c r="B75" s="66"/>
      <c r="C75" s="66"/>
      <c r="D75" s="66"/>
    </row>
    <row r="76" spans="1:11" x14ac:dyDescent="0.2">
      <c r="A76" s="149" t="s">
        <v>60</v>
      </c>
      <c r="B76" s="149"/>
      <c r="C76" s="149"/>
      <c r="D76" s="149"/>
      <c r="E76" s="149"/>
      <c r="F76" s="149"/>
      <c r="G76" s="149"/>
      <c r="H76" s="149"/>
      <c r="I76" s="149"/>
      <c r="J76" s="149"/>
      <c r="K76" s="149"/>
    </row>
    <row r="81" ht="15.75" customHeight="1" x14ac:dyDescent="0.2"/>
  </sheetData>
  <mergeCells count="11">
    <mergeCell ref="A76:K76"/>
    <mergeCell ref="A5:F5"/>
    <mergeCell ref="A6:A8"/>
    <mergeCell ref="B6:F6"/>
    <mergeCell ref="G6:K6"/>
    <mergeCell ref="B7:B8"/>
    <mergeCell ref="C7:D7"/>
    <mergeCell ref="E7:F7"/>
    <mergeCell ref="G7:G8"/>
    <mergeCell ref="H7:I7"/>
    <mergeCell ref="J7:K7"/>
  </mergeCells>
  <hyperlinks>
    <hyperlink ref="H2" location="ÍNDICE!A1" display="VOLVER AL ÍNDICE"/>
  </hyperlinks>
  <pageMargins left="0.51181102362204722" right="0.51181102362204722" top="0.74803149606299213" bottom="0.74803149606299213" header="0.31496062992125984" footer="0.31496062992125984"/>
  <pageSetup paperSize="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9"/>
  <dimension ref="A1:K40"/>
  <sheetViews>
    <sheetView zoomScaleNormal="100" zoomScaleSheetLayoutView="100" workbookViewId="0"/>
  </sheetViews>
  <sheetFormatPr baseColWidth="10" defaultColWidth="9.140625" defaultRowHeight="15" x14ac:dyDescent="0.2"/>
  <cols>
    <col min="1" max="1" width="29.85546875" style="27" customWidth="1"/>
    <col min="2" max="2" width="6.7109375" style="27" customWidth="1"/>
    <col min="3" max="3" width="7.28515625" style="27" customWidth="1"/>
    <col min="4" max="4" width="5.42578125" style="27" customWidth="1"/>
    <col min="5" max="5" width="7.42578125" style="27" customWidth="1"/>
    <col min="6" max="6" width="5.42578125" style="27" customWidth="1"/>
    <col min="7" max="7" width="7.28515625" style="27" customWidth="1"/>
    <col min="8" max="8" width="6.42578125" style="27" customWidth="1"/>
    <col min="9" max="9" width="5.42578125" style="27" customWidth="1"/>
    <col min="10" max="10" width="6.28515625" style="27" customWidth="1"/>
    <col min="11" max="11" width="5.42578125" style="27" customWidth="1"/>
    <col min="12" max="227" width="9.140625" style="27"/>
    <col min="228" max="228" width="0.42578125" style="27" customWidth="1"/>
    <col min="229" max="229" width="12.140625" style="27" customWidth="1"/>
    <col min="230" max="230" width="9.85546875" style="27" customWidth="1"/>
    <col min="231" max="232" width="10" style="27" customWidth="1"/>
    <col min="233" max="238" width="9.28515625" style="27" customWidth="1"/>
    <col min="239" max="483" width="9.140625" style="27"/>
    <col min="484" max="484" width="0.42578125" style="27" customWidth="1"/>
    <col min="485" max="485" width="12.140625" style="27" customWidth="1"/>
    <col min="486" max="486" width="9.85546875" style="27" customWidth="1"/>
    <col min="487" max="488" width="10" style="27" customWidth="1"/>
    <col min="489" max="494" width="9.28515625" style="27" customWidth="1"/>
    <col min="495" max="739" width="9.140625" style="27"/>
    <col min="740" max="740" width="0.42578125" style="27" customWidth="1"/>
    <col min="741" max="741" width="12.140625" style="27" customWidth="1"/>
    <col min="742" max="742" width="9.85546875" style="27" customWidth="1"/>
    <col min="743" max="744" width="10" style="27" customWidth="1"/>
    <col min="745" max="750" width="9.28515625" style="27" customWidth="1"/>
    <col min="751" max="995" width="9.140625" style="27"/>
    <col min="996" max="996" width="0.42578125" style="27" customWidth="1"/>
    <col min="997" max="997" width="12.140625" style="27" customWidth="1"/>
    <col min="998" max="998" width="9.85546875" style="27" customWidth="1"/>
    <col min="999" max="1000" width="10" style="27" customWidth="1"/>
    <col min="1001" max="1006" width="9.28515625" style="27" customWidth="1"/>
    <col min="1007" max="1251" width="9.140625" style="27"/>
    <col min="1252" max="1252" width="0.42578125" style="27" customWidth="1"/>
    <col min="1253" max="1253" width="12.140625" style="27" customWidth="1"/>
    <col min="1254" max="1254" width="9.85546875" style="27" customWidth="1"/>
    <col min="1255" max="1256" width="10" style="27" customWidth="1"/>
    <col min="1257" max="1262" width="9.28515625" style="27" customWidth="1"/>
    <col min="1263" max="1507" width="9.140625" style="27"/>
    <col min="1508" max="1508" width="0.42578125" style="27" customWidth="1"/>
    <col min="1509" max="1509" width="12.140625" style="27" customWidth="1"/>
    <col min="1510" max="1510" width="9.85546875" style="27" customWidth="1"/>
    <col min="1511" max="1512" width="10" style="27" customWidth="1"/>
    <col min="1513" max="1518" width="9.28515625" style="27" customWidth="1"/>
    <col min="1519" max="1763" width="9.140625" style="27"/>
    <col min="1764" max="1764" width="0.42578125" style="27" customWidth="1"/>
    <col min="1765" max="1765" width="12.140625" style="27" customWidth="1"/>
    <col min="1766" max="1766" width="9.85546875" style="27" customWidth="1"/>
    <col min="1767" max="1768" width="10" style="27" customWidth="1"/>
    <col min="1769" max="1774" width="9.28515625" style="27" customWidth="1"/>
    <col min="1775" max="2019" width="9.140625" style="27"/>
    <col min="2020" max="2020" width="0.42578125" style="27" customWidth="1"/>
    <col min="2021" max="2021" width="12.140625" style="27" customWidth="1"/>
    <col min="2022" max="2022" width="9.85546875" style="27" customWidth="1"/>
    <col min="2023" max="2024" width="10" style="27" customWidth="1"/>
    <col min="2025" max="2030" width="9.28515625" style="27" customWidth="1"/>
    <col min="2031" max="2275" width="9.140625" style="27"/>
    <col min="2276" max="2276" width="0.42578125" style="27" customWidth="1"/>
    <col min="2277" max="2277" width="12.140625" style="27" customWidth="1"/>
    <col min="2278" max="2278" width="9.85546875" style="27" customWidth="1"/>
    <col min="2279" max="2280" width="10" style="27" customWidth="1"/>
    <col min="2281" max="2286" width="9.28515625" style="27" customWidth="1"/>
    <col min="2287" max="2531" width="9.140625" style="27"/>
    <col min="2532" max="2532" width="0.42578125" style="27" customWidth="1"/>
    <col min="2533" max="2533" width="12.140625" style="27" customWidth="1"/>
    <col min="2534" max="2534" width="9.85546875" style="27" customWidth="1"/>
    <col min="2535" max="2536" width="10" style="27" customWidth="1"/>
    <col min="2537" max="2542" width="9.28515625" style="27" customWidth="1"/>
    <col min="2543" max="2787" width="9.140625" style="27"/>
    <col min="2788" max="2788" width="0.42578125" style="27" customWidth="1"/>
    <col min="2789" max="2789" width="12.140625" style="27" customWidth="1"/>
    <col min="2790" max="2790" width="9.85546875" style="27" customWidth="1"/>
    <col min="2791" max="2792" width="10" style="27" customWidth="1"/>
    <col min="2793" max="2798" width="9.28515625" style="27" customWidth="1"/>
    <col min="2799" max="3043" width="9.140625" style="27"/>
    <col min="3044" max="3044" width="0.42578125" style="27" customWidth="1"/>
    <col min="3045" max="3045" width="12.140625" style="27" customWidth="1"/>
    <col min="3046" max="3046" width="9.85546875" style="27" customWidth="1"/>
    <col min="3047" max="3048" width="10" style="27" customWidth="1"/>
    <col min="3049" max="3054" width="9.28515625" style="27" customWidth="1"/>
    <col min="3055" max="3299" width="9.140625" style="27"/>
    <col min="3300" max="3300" width="0.42578125" style="27" customWidth="1"/>
    <col min="3301" max="3301" width="12.140625" style="27" customWidth="1"/>
    <col min="3302" max="3302" width="9.85546875" style="27" customWidth="1"/>
    <col min="3303" max="3304" width="10" style="27" customWidth="1"/>
    <col min="3305" max="3310" width="9.28515625" style="27" customWidth="1"/>
    <col min="3311" max="3555" width="9.140625" style="27"/>
    <col min="3556" max="3556" width="0.42578125" style="27" customWidth="1"/>
    <col min="3557" max="3557" width="12.140625" style="27" customWidth="1"/>
    <col min="3558" max="3558" width="9.85546875" style="27" customWidth="1"/>
    <col min="3559" max="3560" width="10" style="27" customWidth="1"/>
    <col min="3561" max="3566" width="9.28515625" style="27" customWidth="1"/>
    <col min="3567" max="3811" width="9.140625" style="27"/>
    <col min="3812" max="3812" width="0.42578125" style="27" customWidth="1"/>
    <col min="3813" max="3813" width="12.140625" style="27" customWidth="1"/>
    <col min="3814" max="3814" width="9.85546875" style="27" customWidth="1"/>
    <col min="3815" max="3816" width="10" style="27" customWidth="1"/>
    <col min="3817" max="3822" width="9.28515625" style="27" customWidth="1"/>
    <col min="3823" max="4067" width="9.140625" style="27"/>
    <col min="4068" max="4068" width="0.42578125" style="27" customWidth="1"/>
    <col min="4069" max="4069" width="12.140625" style="27" customWidth="1"/>
    <col min="4070" max="4070" width="9.85546875" style="27" customWidth="1"/>
    <col min="4071" max="4072" width="10" style="27" customWidth="1"/>
    <col min="4073" max="4078" width="9.28515625" style="27" customWidth="1"/>
    <col min="4079" max="4323" width="9.140625" style="27"/>
    <col min="4324" max="4324" width="0.42578125" style="27" customWidth="1"/>
    <col min="4325" max="4325" width="12.140625" style="27" customWidth="1"/>
    <col min="4326" max="4326" width="9.85546875" style="27" customWidth="1"/>
    <col min="4327" max="4328" width="10" style="27" customWidth="1"/>
    <col min="4329" max="4334" width="9.28515625" style="27" customWidth="1"/>
    <col min="4335" max="4579" width="9.140625" style="27"/>
    <col min="4580" max="4580" width="0.42578125" style="27" customWidth="1"/>
    <col min="4581" max="4581" width="12.140625" style="27" customWidth="1"/>
    <col min="4582" max="4582" width="9.85546875" style="27" customWidth="1"/>
    <col min="4583" max="4584" width="10" style="27" customWidth="1"/>
    <col min="4585" max="4590" width="9.28515625" style="27" customWidth="1"/>
    <col min="4591" max="4835" width="9.140625" style="27"/>
    <col min="4836" max="4836" width="0.42578125" style="27" customWidth="1"/>
    <col min="4837" max="4837" width="12.140625" style="27" customWidth="1"/>
    <col min="4838" max="4838" width="9.85546875" style="27" customWidth="1"/>
    <col min="4839" max="4840" width="10" style="27" customWidth="1"/>
    <col min="4841" max="4846" width="9.28515625" style="27" customWidth="1"/>
    <col min="4847" max="5091" width="9.140625" style="27"/>
    <col min="5092" max="5092" width="0.42578125" style="27" customWidth="1"/>
    <col min="5093" max="5093" width="12.140625" style="27" customWidth="1"/>
    <col min="5094" max="5094" width="9.85546875" style="27" customWidth="1"/>
    <col min="5095" max="5096" width="10" style="27" customWidth="1"/>
    <col min="5097" max="5102" width="9.28515625" style="27" customWidth="1"/>
    <col min="5103" max="5347" width="9.140625" style="27"/>
    <col min="5348" max="5348" width="0.42578125" style="27" customWidth="1"/>
    <col min="5349" max="5349" width="12.140625" style="27" customWidth="1"/>
    <col min="5350" max="5350" width="9.85546875" style="27" customWidth="1"/>
    <col min="5351" max="5352" width="10" style="27" customWidth="1"/>
    <col min="5353" max="5358" width="9.28515625" style="27" customWidth="1"/>
    <col min="5359" max="5603" width="9.140625" style="27"/>
    <col min="5604" max="5604" width="0.42578125" style="27" customWidth="1"/>
    <col min="5605" max="5605" width="12.140625" style="27" customWidth="1"/>
    <col min="5606" max="5606" width="9.85546875" style="27" customWidth="1"/>
    <col min="5607" max="5608" width="10" style="27" customWidth="1"/>
    <col min="5609" max="5614" width="9.28515625" style="27" customWidth="1"/>
    <col min="5615" max="5859" width="9.140625" style="27"/>
    <col min="5860" max="5860" width="0.42578125" style="27" customWidth="1"/>
    <col min="5861" max="5861" width="12.140625" style="27" customWidth="1"/>
    <col min="5862" max="5862" width="9.85546875" style="27" customWidth="1"/>
    <col min="5863" max="5864" width="10" style="27" customWidth="1"/>
    <col min="5865" max="5870" width="9.28515625" style="27" customWidth="1"/>
    <col min="5871" max="6115" width="9.140625" style="27"/>
    <col min="6116" max="6116" width="0.42578125" style="27" customWidth="1"/>
    <col min="6117" max="6117" width="12.140625" style="27" customWidth="1"/>
    <col min="6118" max="6118" width="9.85546875" style="27" customWidth="1"/>
    <col min="6119" max="6120" width="10" style="27" customWidth="1"/>
    <col min="6121" max="6126" width="9.28515625" style="27" customWidth="1"/>
    <col min="6127" max="6371" width="9.140625" style="27"/>
    <col min="6372" max="6372" width="0.42578125" style="27" customWidth="1"/>
    <col min="6373" max="6373" width="12.140625" style="27" customWidth="1"/>
    <col min="6374" max="6374" width="9.85546875" style="27" customWidth="1"/>
    <col min="6375" max="6376" width="10" style="27" customWidth="1"/>
    <col min="6377" max="6382" width="9.28515625" style="27" customWidth="1"/>
    <col min="6383" max="6627" width="9.140625" style="27"/>
    <col min="6628" max="6628" width="0.42578125" style="27" customWidth="1"/>
    <col min="6629" max="6629" width="12.140625" style="27" customWidth="1"/>
    <col min="6630" max="6630" width="9.85546875" style="27" customWidth="1"/>
    <col min="6631" max="6632" width="10" style="27" customWidth="1"/>
    <col min="6633" max="6638" width="9.28515625" style="27" customWidth="1"/>
    <col min="6639" max="6883" width="9.140625" style="27"/>
    <col min="6884" max="6884" width="0.42578125" style="27" customWidth="1"/>
    <col min="6885" max="6885" width="12.140625" style="27" customWidth="1"/>
    <col min="6886" max="6886" width="9.85546875" style="27" customWidth="1"/>
    <col min="6887" max="6888" width="10" style="27" customWidth="1"/>
    <col min="6889" max="6894" width="9.28515625" style="27" customWidth="1"/>
    <col min="6895" max="7139" width="9.140625" style="27"/>
    <col min="7140" max="7140" width="0.42578125" style="27" customWidth="1"/>
    <col min="7141" max="7141" width="12.140625" style="27" customWidth="1"/>
    <col min="7142" max="7142" width="9.85546875" style="27" customWidth="1"/>
    <col min="7143" max="7144" width="10" style="27" customWidth="1"/>
    <col min="7145" max="7150" width="9.28515625" style="27" customWidth="1"/>
    <col min="7151" max="7395" width="9.140625" style="27"/>
    <col min="7396" max="7396" width="0.42578125" style="27" customWidth="1"/>
    <col min="7397" max="7397" width="12.140625" style="27" customWidth="1"/>
    <col min="7398" max="7398" width="9.85546875" style="27" customWidth="1"/>
    <col min="7399" max="7400" width="10" style="27" customWidth="1"/>
    <col min="7401" max="7406" width="9.28515625" style="27" customWidth="1"/>
    <col min="7407" max="7651" width="9.140625" style="27"/>
    <col min="7652" max="7652" width="0.42578125" style="27" customWidth="1"/>
    <col min="7653" max="7653" width="12.140625" style="27" customWidth="1"/>
    <col min="7654" max="7654" width="9.85546875" style="27" customWidth="1"/>
    <col min="7655" max="7656" width="10" style="27" customWidth="1"/>
    <col min="7657" max="7662" width="9.28515625" style="27" customWidth="1"/>
    <col min="7663" max="7907" width="9.140625" style="27"/>
    <col min="7908" max="7908" width="0.42578125" style="27" customWidth="1"/>
    <col min="7909" max="7909" width="12.140625" style="27" customWidth="1"/>
    <col min="7910" max="7910" width="9.85546875" style="27" customWidth="1"/>
    <col min="7911" max="7912" width="10" style="27" customWidth="1"/>
    <col min="7913" max="7918" width="9.28515625" style="27" customWidth="1"/>
    <col min="7919" max="8163" width="9.140625" style="27"/>
    <col min="8164" max="8164" width="0.42578125" style="27" customWidth="1"/>
    <col min="8165" max="8165" width="12.140625" style="27" customWidth="1"/>
    <col min="8166" max="8166" width="9.85546875" style="27" customWidth="1"/>
    <col min="8167" max="8168" width="10" style="27" customWidth="1"/>
    <col min="8169" max="8174" width="9.28515625" style="27" customWidth="1"/>
    <col min="8175" max="8419" width="9.140625" style="27"/>
    <col min="8420" max="8420" width="0.42578125" style="27" customWidth="1"/>
    <col min="8421" max="8421" width="12.140625" style="27" customWidth="1"/>
    <col min="8422" max="8422" width="9.85546875" style="27" customWidth="1"/>
    <col min="8423" max="8424" width="10" style="27" customWidth="1"/>
    <col min="8425" max="8430" width="9.28515625" style="27" customWidth="1"/>
    <col min="8431" max="8675" width="9.140625" style="27"/>
    <col min="8676" max="8676" width="0.42578125" style="27" customWidth="1"/>
    <col min="8677" max="8677" width="12.140625" style="27" customWidth="1"/>
    <col min="8678" max="8678" width="9.85546875" style="27" customWidth="1"/>
    <col min="8679" max="8680" width="10" style="27" customWidth="1"/>
    <col min="8681" max="8686" width="9.28515625" style="27" customWidth="1"/>
    <col min="8687" max="8931" width="9.140625" style="27"/>
    <col min="8932" max="8932" width="0.42578125" style="27" customWidth="1"/>
    <col min="8933" max="8933" width="12.140625" style="27" customWidth="1"/>
    <col min="8934" max="8934" width="9.85546875" style="27" customWidth="1"/>
    <col min="8935" max="8936" width="10" style="27" customWidth="1"/>
    <col min="8937" max="8942" width="9.28515625" style="27" customWidth="1"/>
    <col min="8943" max="9187" width="9.140625" style="27"/>
    <col min="9188" max="9188" width="0.42578125" style="27" customWidth="1"/>
    <col min="9189" max="9189" width="12.140625" style="27" customWidth="1"/>
    <col min="9190" max="9190" width="9.85546875" style="27" customWidth="1"/>
    <col min="9191" max="9192" width="10" style="27" customWidth="1"/>
    <col min="9193" max="9198" width="9.28515625" style="27" customWidth="1"/>
    <col min="9199" max="9443" width="9.140625" style="27"/>
    <col min="9444" max="9444" width="0.42578125" style="27" customWidth="1"/>
    <col min="9445" max="9445" width="12.140625" style="27" customWidth="1"/>
    <col min="9446" max="9446" width="9.85546875" style="27" customWidth="1"/>
    <col min="9447" max="9448" width="10" style="27" customWidth="1"/>
    <col min="9449" max="9454" width="9.28515625" style="27" customWidth="1"/>
    <col min="9455" max="9699" width="9.140625" style="27"/>
    <col min="9700" max="9700" width="0.42578125" style="27" customWidth="1"/>
    <col min="9701" max="9701" width="12.140625" style="27" customWidth="1"/>
    <col min="9702" max="9702" width="9.85546875" style="27" customWidth="1"/>
    <col min="9703" max="9704" width="10" style="27" customWidth="1"/>
    <col min="9705" max="9710" width="9.28515625" style="27" customWidth="1"/>
    <col min="9711" max="9955" width="9.140625" style="27"/>
    <col min="9956" max="9956" width="0.42578125" style="27" customWidth="1"/>
    <col min="9957" max="9957" width="12.140625" style="27" customWidth="1"/>
    <col min="9958" max="9958" width="9.85546875" style="27" customWidth="1"/>
    <col min="9959" max="9960" width="10" style="27" customWidth="1"/>
    <col min="9961" max="9966" width="9.28515625" style="27" customWidth="1"/>
    <col min="9967" max="10211" width="9.140625" style="27"/>
    <col min="10212" max="10212" width="0.42578125" style="27" customWidth="1"/>
    <col min="10213" max="10213" width="12.140625" style="27" customWidth="1"/>
    <col min="10214" max="10214" width="9.85546875" style="27" customWidth="1"/>
    <col min="10215" max="10216" width="10" style="27" customWidth="1"/>
    <col min="10217" max="10222" width="9.28515625" style="27" customWidth="1"/>
    <col min="10223" max="10467" width="9.140625" style="27"/>
    <col min="10468" max="10468" width="0.42578125" style="27" customWidth="1"/>
    <col min="10469" max="10469" width="12.140625" style="27" customWidth="1"/>
    <col min="10470" max="10470" width="9.85546875" style="27" customWidth="1"/>
    <col min="10471" max="10472" width="10" style="27" customWidth="1"/>
    <col min="10473" max="10478" width="9.28515625" style="27" customWidth="1"/>
    <col min="10479" max="10723" width="9.140625" style="27"/>
    <col min="10724" max="10724" width="0.42578125" style="27" customWidth="1"/>
    <col min="10725" max="10725" width="12.140625" style="27" customWidth="1"/>
    <col min="10726" max="10726" width="9.85546875" style="27" customWidth="1"/>
    <col min="10727" max="10728" width="10" style="27" customWidth="1"/>
    <col min="10729" max="10734" width="9.28515625" style="27" customWidth="1"/>
    <col min="10735" max="10979" width="9.140625" style="27"/>
    <col min="10980" max="10980" width="0.42578125" style="27" customWidth="1"/>
    <col min="10981" max="10981" width="12.140625" style="27" customWidth="1"/>
    <col min="10982" max="10982" width="9.85546875" style="27" customWidth="1"/>
    <col min="10983" max="10984" width="10" style="27" customWidth="1"/>
    <col min="10985" max="10990" width="9.28515625" style="27" customWidth="1"/>
    <col min="10991" max="11235" width="9.140625" style="27"/>
    <col min="11236" max="11236" width="0.42578125" style="27" customWidth="1"/>
    <col min="11237" max="11237" width="12.140625" style="27" customWidth="1"/>
    <col min="11238" max="11238" width="9.85546875" style="27" customWidth="1"/>
    <col min="11239" max="11240" width="10" style="27" customWidth="1"/>
    <col min="11241" max="11246" width="9.28515625" style="27" customWidth="1"/>
    <col min="11247" max="11491" width="9.140625" style="27"/>
    <col min="11492" max="11492" width="0.42578125" style="27" customWidth="1"/>
    <col min="11493" max="11493" width="12.140625" style="27" customWidth="1"/>
    <col min="11494" max="11494" width="9.85546875" style="27" customWidth="1"/>
    <col min="11495" max="11496" width="10" style="27" customWidth="1"/>
    <col min="11497" max="11502" width="9.28515625" style="27" customWidth="1"/>
    <col min="11503" max="11747" width="9.140625" style="27"/>
    <col min="11748" max="11748" width="0.42578125" style="27" customWidth="1"/>
    <col min="11749" max="11749" width="12.140625" style="27" customWidth="1"/>
    <col min="11750" max="11750" width="9.85546875" style="27" customWidth="1"/>
    <col min="11751" max="11752" width="10" style="27" customWidth="1"/>
    <col min="11753" max="11758" width="9.28515625" style="27" customWidth="1"/>
    <col min="11759" max="12003" width="9.140625" style="27"/>
    <col min="12004" max="12004" width="0.42578125" style="27" customWidth="1"/>
    <col min="12005" max="12005" width="12.140625" style="27" customWidth="1"/>
    <col min="12006" max="12006" width="9.85546875" style="27" customWidth="1"/>
    <col min="12007" max="12008" width="10" style="27" customWidth="1"/>
    <col min="12009" max="12014" width="9.28515625" style="27" customWidth="1"/>
    <col min="12015" max="12259" width="9.140625" style="27"/>
    <col min="12260" max="12260" width="0.42578125" style="27" customWidth="1"/>
    <col min="12261" max="12261" width="12.140625" style="27" customWidth="1"/>
    <col min="12262" max="12262" width="9.85546875" style="27" customWidth="1"/>
    <col min="12263" max="12264" width="10" style="27" customWidth="1"/>
    <col min="12265" max="12270" width="9.28515625" style="27" customWidth="1"/>
    <col min="12271" max="12515" width="9.140625" style="27"/>
    <col min="12516" max="12516" width="0.42578125" style="27" customWidth="1"/>
    <col min="12517" max="12517" width="12.140625" style="27" customWidth="1"/>
    <col min="12518" max="12518" width="9.85546875" style="27" customWidth="1"/>
    <col min="12519" max="12520" width="10" style="27" customWidth="1"/>
    <col min="12521" max="12526" width="9.28515625" style="27" customWidth="1"/>
    <col min="12527" max="12771" width="9.140625" style="27"/>
    <col min="12772" max="12772" width="0.42578125" style="27" customWidth="1"/>
    <col min="12773" max="12773" width="12.140625" style="27" customWidth="1"/>
    <col min="12774" max="12774" width="9.85546875" style="27" customWidth="1"/>
    <col min="12775" max="12776" width="10" style="27" customWidth="1"/>
    <col min="12777" max="12782" width="9.28515625" style="27" customWidth="1"/>
    <col min="12783" max="13027" width="9.140625" style="27"/>
    <col min="13028" max="13028" width="0.42578125" style="27" customWidth="1"/>
    <col min="13029" max="13029" width="12.140625" style="27" customWidth="1"/>
    <col min="13030" max="13030" width="9.85546875" style="27" customWidth="1"/>
    <col min="13031" max="13032" width="10" style="27" customWidth="1"/>
    <col min="13033" max="13038" width="9.28515625" style="27" customWidth="1"/>
    <col min="13039" max="13283" width="9.140625" style="27"/>
    <col min="13284" max="13284" width="0.42578125" style="27" customWidth="1"/>
    <col min="13285" max="13285" width="12.140625" style="27" customWidth="1"/>
    <col min="13286" max="13286" width="9.85546875" style="27" customWidth="1"/>
    <col min="13287" max="13288" width="10" style="27" customWidth="1"/>
    <col min="13289" max="13294" width="9.28515625" style="27" customWidth="1"/>
    <col min="13295" max="13539" width="9.140625" style="27"/>
    <col min="13540" max="13540" width="0.42578125" style="27" customWidth="1"/>
    <col min="13541" max="13541" width="12.140625" style="27" customWidth="1"/>
    <col min="13542" max="13542" width="9.85546875" style="27" customWidth="1"/>
    <col min="13543" max="13544" width="10" style="27" customWidth="1"/>
    <col min="13545" max="13550" width="9.28515625" style="27" customWidth="1"/>
    <col min="13551" max="13795" width="9.140625" style="27"/>
    <col min="13796" max="13796" width="0.42578125" style="27" customWidth="1"/>
    <col min="13797" max="13797" width="12.140625" style="27" customWidth="1"/>
    <col min="13798" max="13798" width="9.85546875" style="27" customWidth="1"/>
    <col min="13799" max="13800" width="10" style="27" customWidth="1"/>
    <col min="13801" max="13806" width="9.28515625" style="27" customWidth="1"/>
    <col min="13807" max="14051" width="9.140625" style="27"/>
    <col min="14052" max="14052" width="0.42578125" style="27" customWidth="1"/>
    <col min="14053" max="14053" width="12.140625" style="27" customWidth="1"/>
    <col min="14054" max="14054" width="9.85546875" style="27" customWidth="1"/>
    <col min="14055" max="14056" width="10" style="27" customWidth="1"/>
    <col min="14057" max="14062" width="9.28515625" style="27" customWidth="1"/>
    <col min="14063" max="14307" width="9.140625" style="27"/>
    <col min="14308" max="14308" width="0.42578125" style="27" customWidth="1"/>
    <col min="14309" max="14309" width="12.140625" style="27" customWidth="1"/>
    <col min="14310" max="14310" width="9.85546875" style="27" customWidth="1"/>
    <col min="14311" max="14312" width="10" style="27" customWidth="1"/>
    <col min="14313" max="14318" width="9.28515625" style="27" customWidth="1"/>
    <col min="14319" max="14563" width="9.140625" style="27"/>
    <col min="14564" max="14564" width="0.42578125" style="27" customWidth="1"/>
    <col min="14565" max="14565" width="12.140625" style="27" customWidth="1"/>
    <col min="14566" max="14566" width="9.85546875" style="27" customWidth="1"/>
    <col min="14567" max="14568" width="10" style="27" customWidth="1"/>
    <col min="14569" max="14574" width="9.28515625" style="27" customWidth="1"/>
    <col min="14575" max="14819" width="9.140625" style="27"/>
    <col min="14820" max="14820" width="0.42578125" style="27" customWidth="1"/>
    <col min="14821" max="14821" width="12.140625" style="27" customWidth="1"/>
    <col min="14822" max="14822" width="9.85546875" style="27" customWidth="1"/>
    <col min="14823" max="14824" width="10" style="27" customWidth="1"/>
    <col min="14825" max="14830" width="9.28515625" style="27" customWidth="1"/>
    <col min="14831" max="15075" width="9.140625" style="27"/>
    <col min="15076" max="15076" width="0.42578125" style="27" customWidth="1"/>
    <col min="15077" max="15077" width="12.140625" style="27" customWidth="1"/>
    <col min="15078" max="15078" width="9.85546875" style="27" customWidth="1"/>
    <col min="15079" max="15080" width="10" style="27" customWidth="1"/>
    <col min="15081" max="15086" width="9.28515625" style="27" customWidth="1"/>
    <col min="15087" max="15331" width="9.140625" style="27"/>
    <col min="15332" max="15332" width="0.42578125" style="27" customWidth="1"/>
    <col min="15333" max="15333" width="12.140625" style="27" customWidth="1"/>
    <col min="15334" max="15334" width="9.85546875" style="27" customWidth="1"/>
    <col min="15335" max="15336" width="10" style="27" customWidth="1"/>
    <col min="15337" max="15342" width="9.28515625" style="27" customWidth="1"/>
    <col min="15343" max="15587" width="9.140625" style="27"/>
    <col min="15588" max="15588" width="0.42578125" style="27" customWidth="1"/>
    <col min="15589" max="15589" width="12.140625" style="27" customWidth="1"/>
    <col min="15590" max="15590" width="9.85546875" style="27" customWidth="1"/>
    <col min="15591" max="15592" width="10" style="27" customWidth="1"/>
    <col min="15593" max="15598" width="9.28515625" style="27" customWidth="1"/>
    <col min="15599" max="15843" width="9.140625" style="27"/>
    <col min="15844" max="15844" width="0.42578125" style="27" customWidth="1"/>
    <col min="15845" max="15845" width="12.140625" style="27" customWidth="1"/>
    <col min="15846" max="15846" width="9.85546875" style="27" customWidth="1"/>
    <col min="15847" max="15848" width="10" style="27" customWidth="1"/>
    <col min="15849" max="15854" width="9.28515625" style="27" customWidth="1"/>
    <col min="15855" max="16099" width="9.140625" style="27"/>
    <col min="16100" max="16100" width="0.42578125" style="27" customWidth="1"/>
    <col min="16101" max="16101" width="12.140625" style="27" customWidth="1"/>
    <col min="16102" max="16102" width="9.85546875" style="27" customWidth="1"/>
    <col min="16103" max="16104" width="10" style="27" customWidth="1"/>
    <col min="16105" max="16110" width="9.28515625" style="27" customWidth="1"/>
    <col min="16111" max="16384" width="9.140625" style="27"/>
  </cols>
  <sheetData>
    <row r="1" spans="1:11" x14ac:dyDescent="0.2">
      <c r="H1" s="28"/>
    </row>
    <row r="2" spans="1:11" ht="18" customHeight="1" x14ac:dyDescent="0.25">
      <c r="H2" s="29" t="s">
        <v>61</v>
      </c>
      <c r="I2" s="121"/>
    </row>
    <row r="3" spans="1:11" ht="18.75" customHeight="1" x14ac:dyDescent="0.2"/>
    <row r="4" spans="1:11" ht="18" customHeight="1" x14ac:dyDescent="0.25">
      <c r="H4" s="30"/>
      <c r="K4" s="2" t="s">
        <v>651</v>
      </c>
    </row>
    <row r="5" spans="1:11" s="32" customFormat="1" ht="48.75" customHeight="1" x14ac:dyDescent="0.25">
      <c r="A5" s="104" t="s">
        <v>347</v>
      </c>
      <c r="B5" s="104"/>
      <c r="C5" s="104"/>
      <c r="D5" s="104"/>
      <c r="E5" s="104"/>
      <c r="F5" s="104"/>
      <c r="G5" s="27"/>
      <c r="H5" s="27"/>
      <c r="I5" s="27"/>
      <c r="J5" s="27"/>
      <c r="K5" s="27"/>
    </row>
    <row r="6" spans="1:11" s="32" customFormat="1" ht="16.5" customHeight="1" x14ac:dyDescent="0.2">
      <c r="A6" s="105"/>
      <c r="B6" s="34" t="s">
        <v>149</v>
      </c>
      <c r="C6" s="35"/>
      <c r="D6" s="35"/>
      <c r="E6" s="35"/>
      <c r="F6" s="36"/>
      <c r="G6" s="34" t="s">
        <v>150</v>
      </c>
      <c r="H6" s="35"/>
      <c r="I6" s="35"/>
      <c r="J6" s="35"/>
      <c r="K6" s="36"/>
    </row>
    <row r="7" spans="1:11" s="32" customFormat="1" ht="25.5" customHeight="1" x14ac:dyDescent="0.2">
      <c r="A7" s="105"/>
      <c r="B7" s="38" t="s">
        <v>65</v>
      </c>
      <c r="C7" s="39" t="s">
        <v>66</v>
      </c>
      <c r="D7" s="39"/>
      <c r="E7" s="39" t="s">
        <v>137</v>
      </c>
      <c r="F7" s="39"/>
      <c r="G7" s="38" t="s">
        <v>65</v>
      </c>
      <c r="H7" s="39" t="s">
        <v>66</v>
      </c>
      <c r="I7" s="39"/>
      <c r="J7" s="39" t="s">
        <v>137</v>
      </c>
      <c r="K7" s="39"/>
    </row>
    <row r="8" spans="1:11" s="32" customFormat="1" ht="15" customHeight="1" x14ac:dyDescent="0.2">
      <c r="A8" s="106"/>
      <c r="B8" s="38"/>
      <c r="C8" s="40" t="s">
        <v>151</v>
      </c>
      <c r="D8" s="41" t="s">
        <v>69</v>
      </c>
      <c r="E8" s="40" t="s">
        <v>151</v>
      </c>
      <c r="F8" s="41" t="s">
        <v>69</v>
      </c>
      <c r="G8" s="38"/>
      <c r="H8" s="40" t="s">
        <v>151</v>
      </c>
      <c r="I8" s="41" t="s">
        <v>69</v>
      </c>
      <c r="J8" s="40" t="s">
        <v>151</v>
      </c>
      <c r="K8" s="41" t="s">
        <v>69</v>
      </c>
    </row>
    <row r="9" spans="1:11" s="32" customFormat="1" ht="3" customHeight="1" x14ac:dyDescent="0.2">
      <c r="A9" s="42"/>
      <c r="B9" s="42"/>
      <c r="C9" s="42"/>
      <c r="D9" s="42"/>
      <c r="G9" s="42"/>
      <c r="H9" s="42"/>
      <c r="I9" s="42"/>
    </row>
    <row r="10" spans="1:11" s="32" customFormat="1" ht="15.75" customHeight="1" x14ac:dyDescent="0.2">
      <c r="A10" s="132" t="s">
        <v>269</v>
      </c>
      <c r="B10" s="133">
        <v>426382</v>
      </c>
      <c r="C10" s="133">
        <v>1836</v>
      </c>
      <c r="D10" s="134">
        <v>0.43246197114093643</v>
      </c>
      <c r="E10" s="133">
        <v>-1379</v>
      </c>
      <c r="F10" s="134">
        <v>-0.3223762802125486</v>
      </c>
      <c r="G10" s="133">
        <v>306677</v>
      </c>
      <c r="H10" s="133">
        <v>701</v>
      </c>
      <c r="I10" s="134">
        <v>0.2291029361780009</v>
      </c>
      <c r="J10" s="133">
        <v>-8305</v>
      </c>
      <c r="K10" s="134">
        <v>-2.6366586027138057</v>
      </c>
    </row>
    <row r="11" spans="1:11" s="32" customFormat="1" ht="20.25" customHeight="1" x14ac:dyDescent="0.2">
      <c r="A11" s="166" t="s">
        <v>91</v>
      </c>
      <c r="B11" s="136">
        <v>166345</v>
      </c>
      <c r="C11" s="136">
        <v>1350</v>
      </c>
      <c r="D11" s="137">
        <v>0.81820661232158554</v>
      </c>
      <c r="E11" s="136">
        <v>11400</v>
      </c>
      <c r="F11" s="137">
        <v>7.3574494175352543</v>
      </c>
      <c r="G11" s="136">
        <v>122210</v>
      </c>
      <c r="H11" s="136">
        <v>802</v>
      </c>
      <c r="I11" s="137">
        <v>0.6605824986821297</v>
      </c>
      <c r="J11" s="136">
        <v>3536</v>
      </c>
      <c r="K11" s="137">
        <v>2.9795911488615872</v>
      </c>
    </row>
    <row r="12" spans="1:11" s="32" customFormat="1" ht="15.75" customHeight="1" x14ac:dyDescent="0.2">
      <c r="A12" s="166" t="s">
        <v>92</v>
      </c>
      <c r="B12" s="136">
        <v>175175</v>
      </c>
      <c r="C12" s="136">
        <v>64</v>
      </c>
      <c r="D12" s="137">
        <v>3.6548246540765571E-2</v>
      </c>
      <c r="E12" s="136">
        <v>-10682</v>
      </c>
      <c r="F12" s="137">
        <v>-5.7474294753493274</v>
      </c>
      <c r="G12" s="136">
        <v>127628</v>
      </c>
      <c r="H12" s="136">
        <v>-294</v>
      </c>
      <c r="I12" s="137">
        <v>-0.22982755116399056</v>
      </c>
      <c r="J12" s="136">
        <v>-10482</v>
      </c>
      <c r="K12" s="137">
        <v>-7.589602490768228</v>
      </c>
    </row>
    <row r="13" spans="1:11" s="32" customFormat="1" ht="15.75" customHeight="1" x14ac:dyDescent="0.2">
      <c r="A13" s="167" t="s">
        <v>93</v>
      </c>
      <c r="B13" s="168">
        <v>28200</v>
      </c>
      <c r="C13" s="168">
        <v>195</v>
      </c>
      <c r="D13" s="169">
        <v>0.69630423138725228</v>
      </c>
      <c r="E13" s="168">
        <v>-1415</v>
      </c>
      <c r="F13" s="169">
        <v>-4.7779841296640218</v>
      </c>
      <c r="G13" s="168">
        <v>19928</v>
      </c>
      <c r="H13" s="168">
        <v>6</v>
      </c>
      <c r="I13" s="169">
        <v>3.0117458086537496E-2</v>
      </c>
      <c r="J13" s="168">
        <v>-849</v>
      </c>
      <c r="K13" s="169">
        <v>-4.086249217885161</v>
      </c>
    </row>
    <row r="14" spans="1:11" s="32" customFormat="1" ht="15.75" customHeight="1" x14ac:dyDescent="0.2">
      <c r="A14" s="167" t="s">
        <v>94</v>
      </c>
      <c r="B14" s="168">
        <v>146975</v>
      </c>
      <c r="C14" s="168">
        <v>-131</v>
      </c>
      <c r="D14" s="169">
        <v>-8.9051432300517999E-2</v>
      </c>
      <c r="E14" s="168">
        <v>-9267</v>
      </c>
      <c r="F14" s="169">
        <v>-5.9311836766042418</v>
      </c>
      <c r="G14" s="168">
        <v>107700</v>
      </c>
      <c r="H14" s="168">
        <v>-300</v>
      </c>
      <c r="I14" s="169">
        <v>-0.27777777777777779</v>
      </c>
      <c r="J14" s="168">
        <v>-9633</v>
      </c>
      <c r="K14" s="169">
        <v>-8.2099665055866637</v>
      </c>
    </row>
    <row r="15" spans="1:11" s="32" customFormat="1" ht="15.75" customHeight="1" x14ac:dyDescent="0.2">
      <c r="A15" s="166" t="s">
        <v>95</v>
      </c>
      <c r="B15" s="136">
        <v>84862</v>
      </c>
      <c r="C15" s="136">
        <v>422</v>
      </c>
      <c r="D15" s="137">
        <v>0.49976314542870676</v>
      </c>
      <c r="E15" s="136">
        <v>-2097</v>
      </c>
      <c r="F15" s="137">
        <v>-2.4114812727837256</v>
      </c>
      <c r="G15" s="136">
        <v>56839</v>
      </c>
      <c r="H15" s="136">
        <v>193</v>
      </c>
      <c r="I15" s="137">
        <v>0.34071249514528829</v>
      </c>
      <c r="J15" s="136">
        <v>-1359</v>
      </c>
      <c r="K15" s="137">
        <v>-2.3351317914704972</v>
      </c>
    </row>
    <row r="16" spans="1:11" s="32" customFormat="1" ht="15.75" customHeight="1" x14ac:dyDescent="0.2">
      <c r="A16" s="167" t="s">
        <v>96</v>
      </c>
      <c r="B16" s="168">
        <v>25946</v>
      </c>
      <c r="C16" s="168">
        <v>119</v>
      </c>
      <c r="D16" s="169">
        <v>0.46075812134587835</v>
      </c>
      <c r="E16" s="168">
        <v>-1420</v>
      </c>
      <c r="F16" s="169">
        <v>-5.1889205583570854</v>
      </c>
      <c r="G16" s="168">
        <v>17772</v>
      </c>
      <c r="H16" s="168">
        <v>47</v>
      </c>
      <c r="I16" s="169">
        <v>0.26516220028208742</v>
      </c>
      <c r="J16" s="168">
        <v>-335</v>
      </c>
      <c r="K16" s="169">
        <v>-1.85011321588336</v>
      </c>
    </row>
    <row r="17" spans="1:11" s="32" customFormat="1" ht="15.75" customHeight="1" x14ac:dyDescent="0.2">
      <c r="A17" s="167" t="s">
        <v>97</v>
      </c>
      <c r="B17" s="168">
        <v>58916</v>
      </c>
      <c r="C17" s="168">
        <v>303</v>
      </c>
      <c r="D17" s="169">
        <v>0.51695016463924381</v>
      </c>
      <c r="E17" s="168">
        <v>-677</v>
      </c>
      <c r="F17" s="169">
        <v>-1.136039467722719</v>
      </c>
      <c r="G17" s="168">
        <v>39067</v>
      </c>
      <c r="H17" s="168">
        <v>146</v>
      </c>
      <c r="I17" s="169">
        <v>0.37511883045142724</v>
      </c>
      <c r="J17" s="168">
        <v>-1024</v>
      </c>
      <c r="K17" s="169">
        <v>-2.5541892195255791</v>
      </c>
    </row>
    <row r="18" spans="1:11" s="32" customFormat="1" ht="15.75" customHeight="1" x14ac:dyDescent="0.2">
      <c r="A18" s="166" t="s">
        <v>170</v>
      </c>
      <c r="B18" s="136">
        <v>0</v>
      </c>
      <c r="C18" s="136">
        <v>0</v>
      </c>
      <c r="D18" s="137" t="s">
        <v>652</v>
      </c>
      <c r="E18" s="136">
        <v>0</v>
      </c>
      <c r="F18" s="137" t="s">
        <v>652</v>
      </c>
      <c r="G18" s="136">
        <v>0</v>
      </c>
      <c r="H18" s="136">
        <v>0</v>
      </c>
      <c r="I18" s="137" t="s">
        <v>652</v>
      </c>
      <c r="J18" s="136">
        <v>0</v>
      </c>
      <c r="K18" s="137" t="s">
        <v>652</v>
      </c>
    </row>
    <row r="19" spans="1:11" s="32" customFormat="1" ht="15.75" customHeight="1" x14ac:dyDescent="0.2">
      <c r="A19" s="132" t="s">
        <v>270</v>
      </c>
      <c r="B19" s="133">
        <v>252802</v>
      </c>
      <c r="C19" s="133">
        <v>525</v>
      </c>
      <c r="D19" s="134">
        <v>0.20810458345390187</v>
      </c>
      <c r="E19" s="133">
        <v>-306</v>
      </c>
      <c r="F19" s="134">
        <v>-0.12089700839167471</v>
      </c>
      <c r="G19" s="133">
        <v>181335</v>
      </c>
      <c r="H19" s="133">
        <v>-24</v>
      </c>
      <c r="I19" s="134">
        <v>-1.3233421004747489E-2</v>
      </c>
      <c r="J19" s="133">
        <v>-5485</v>
      </c>
      <c r="K19" s="134">
        <v>-2.9359811583342252</v>
      </c>
    </row>
    <row r="20" spans="1:11" s="32" customFormat="1" ht="26.25" customHeight="1" x14ac:dyDescent="0.2">
      <c r="A20" s="166" t="s">
        <v>91</v>
      </c>
      <c r="B20" s="136">
        <v>95258</v>
      </c>
      <c r="C20" s="136">
        <v>752</v>
      </c>
      <c r="D20" s="137">
        <v>0.7957166740736038</v>
      </c>
      <c r="E20" s="136">
        <v>7040</v>
      </c>
      <c r="F20" s="137">
        <v>7.9802307919018798</v>
      </c>
      <c r="G20" s="136">
        <v>69589</v>
      </c>
      <c r="H20" s="136">
        <v>345</v>
      </c>
      <c r="I20" s="137">
        <v>0.49823811449367456</v>
      </c>
      <c r="J20" s="136">
        <v>2500</v>
      </c>
      <c r="K20" s="137">
        <v>3.7263932984542922</v>
      </c>
    </row>
    <row r="21" spans="1:11" s="32" customFormat="1" ht="15.75" customHeight="1" x14ac:dyDescent="0.2">
      <c r="A21" s="166" t="s">
        <v>92</v>
      </c>
      <c r="B21" s="136">
        <v>103694</v>
      </c>
      <c r="C21" s="136">
        <v>-189</v>
      </c>
      <c r="D21" s="137">
        <v>-0.18193544660820346</v>
      </c>
      <c r="E21" s="136">
        <v>-5873</v>
      </c>
      <c r="F21" s="137">
        <v>-5.3601905683280551</v>
      </c>
      <c r="G21" s="136">
        <v>75636</v>
      </c>
      <c r="H21" s="136">
        <v>-338</v>
      </c>
      <c r="I21" s="137">
        <v>-0.44488904098770632</v>
      </c>
      <c r="J21" s="136">
        <v>-6274</v>
      </c>
      <c r="K21" s="137">
        <v>-7.65962641924063</v>
      </c>
    </row>
    <row r="22" spans="1:11" s="32" customFormat="1" ht="15.75" customHeight="1" x14ac:dyDescent="0.2">
      <c r="A22" s="167" t="s">
        <v>93</v>
      </c>
      <c r="B22" s="168">
        <v>18785</v>
      </c>
      <c r="C22" s="168">
        <v>87</v>
      </c>
      <c r="D22" s="169">
        <v>0.4652904053909509</v>
      </c>
      <c r="E22" s="168">
        <v>-484</v>
      </c>
      <c r="F22" s="169">
        <v>-2.5118065286211011</v>
      </c>
      <c r="G22" s="168">
        <v>13412</v>
      </c>
      <c r="H22" s="168">
        <v>-6</v>
      </c>
      <c r="I22" s="169">
        <v>-4.4716053063049634E-2</v>
      </c>
      <c r="J22" s="168">
        <v>-556</v>
      </c>
      <c r="K22" s="169">
        <v>-3.9805269186712486</v>
      </c>
    </row>
    <row r="23" spans="1:11" s="32" customFormat="1" ht="15.75" customHeight="1" x14ac:dyDescent="0.2">
      <c r="A23" s="167" t="s">
        <v>94</v>
      </c>
      <c r="B23" s="168">
        <v>84909</v>
      </c>
      <c r="C23" s="168">
        <v>-276</v>
      </c>
      <c r="D23" s="169">
        <v>-0.32400070434935729</v>
      </c>
      <c r="E23" s="168">
        <v>-5389</v>
      </c>
      <c r="F23" s="169">
        <v>-5.9680170103435293</v>
      </c>
      <c r="G23" s="168">
        <v>62224</v>
      </c>
      <c r="H23" s="168">
        <v>-332</v>
      </c>
      <c r="I23" s="169">
        <v>-0.5307244708740968</v>
      </c>
      <c r="J23" s="168">
        <v>-5718</v>
      </c>
      <c r="K23" s="169">
        <v>-8.4160018839598489</v>
      </c>
    </row>
    <row r="24" spans="1:11" s="32" customFormat="1" ht="15.75" customHeight="1" x14ac:dyDescent="0.2">
      <c r="A24" s="166" t="s">
        <v>95</v>
      </c>
      <c r="B24" s="136">
        <v>53850</v>
      </c>
      <c r="C24" s="136">
        <v>-38</v>
      </c>
      <c r="D24" s="137">
        <v>-7.0516627078384797E-2</v>
      </c>
      <c r="E24" s="136">
        <v>-1473</v>
      </c>
      <c r="F24" s="137">
        <v>-2.6625454151076404</v>
      </c>
      <c r="G24" s="136">
        <v>36110</v>
      </c>
      <c r="H24" s="136">
        <v>-31</v>
      </c>
      <c r="I24" s="137">
        <v>-8.5775158407348992E-2</v>
      </c>
      <c r="J24" s="136">
        <v>-1711</v>
      </c>
      <c r="K24" s="137">
        <v>-4.5239417254964174</v>
      </c>
    </row>
    <row r="25" spans="1:11" s="32" customFormat="1" ht="15.75" customHeight="1" x14ac:dyDescent="0.2">
      <c r="A25" s="167" t="s">
        <v>96</v>
      </c>
      <c r="B25" s="168">
        <v>15438</v>
      </c>
      <c r="C25" s="168">
        <v>-64</v>
      </c>
      <c r="D25" s="169">
        <v>-0.41284995484453618</v>
      </c>
      <c r="E25" s="168">
        <v>-748</v>
      </c>
      <c r="F25" s="169">
        <v>-4.6212776473495616</v>
      </c>
      <c r="G25" s="168">
        <v>10705</v>
      </c>
      <c r="H25" s="168">
        <v>-28</v>
      </c>
      <c r="I25" s="169">
        <v>-0.26087766700829218</v>
      </c>
      <c r="J25" s="168">
        <v>-559</v>
      </c>
      <c r="K25" s="169">
        <v>-4.9627130681818183</v>
      </c>
    </row>
    <row r="26" spans="1:11" s="32" customFormat="1" ht="15.75" customHeight="1" x14ac:dyDescent="0.2">
      <c r="A26" s="167" t="s">
        <v>97</v>
      </c>
      <c r="B26" s="168">
        <v>38412</v>
      </c>
      <c r="C26" s="168">
        <v>26</v>
      </c>
      <c r="D26" s="169">
        <v>6.7733027666336681E-2</v>
      </c>
      <c r="E26" s="168">
        <v>-725</v>
      </c>
      <c r="F26" s="169">
        <v>-1.852466974985308</v>
      </c>
      <c r="G26" s="168">
        <v>25405</v>
      </c>
      <c r="H26" s="168">
        <v>-3</v>
      </c>
      <c r="I26" s="169">
        <v>-1.1807304785894207E-2</v>
      </c>
      <c r="J26" s="168">
        <v>-1152</v>
      </c>
      <c r="K26" s="169">
        <v>-4.3378393643860376</v>
      </c>
    </row>
    <row r="27" spans="1:11" s="32" customFormat="1" ht="15.75" customHeight="1" x14ac:dyDescent="0.2">
      <c r="A27" s="166" t="s">
        <v>170</v>
      </c>
      <c r="B27" s="136">
        <v>0</v>
      </c>
      <c r="C27" s="136">
        <v>0</v>
      </c>
      <c r="D27" s="137" t="s">
        <v>652</v>
      </c>
      <c r="E27" s="136">
        <v>0</v>
      </c>
      <c r="F27" s="137" t="s">
        <v>652</v>
      </c>
      <c r="G27" s="136">
        <v>0</v>
      </c>
      <c r="H27" s="136">
        <v>0</v>
      </c>
      <c r="I27" s="137" t="s">
        <v>652</v>
      </c>
      <c r="J27" s="136">
        <v>0</v>
      </c>
      <c r="K27" s="137" t="s">
        <v>652</v>
      </c>
    </row>
    <row r="28" spans="1:11" s="32" customFormat="1" ht="15.75" customHeight="1" x14ac:dyDescent="0.2">
      <c r="A28" s="132" t="s">
        <v>271</v>
      </c>
      <c r="B28" s="133">
        <v>173580</v>
      </c>
      <c r="C28" s="133">
        <v>1311</v>
      </c>
      <c r="D28" s="134">
        <v>0.76101910384340765</v>
      </c>
      <c r="E28" s="133">
        <v>-1073</v>
      </c>
      <c r="F28" s="134">
        <v>-0.61436104733385632</v>
      </c>
      <c r="G28" s="133">
        <v>125342</v>
      </c>
      <c r="H28" s="133">
        <v>725</v>
      </c>
      <c r="I28" s="134">
        <v>0.5817825818307294</v>
      </c>
      <c r="J28" s="133">
        <v>-2820</v>
      </c>
      <c r="K28" s="134">
        <v>-2.2003401944414103</v>
      </c>
    </row>
    <row r="29" spans="1:11" s="32" customFormat="1" ht="20.25" customHeight="1" x14ac:dyDescent="0.2">
      <c r="A29" s="166" t="s">
        <v>91</v>
      </c>
      <c r="B29" s="136">
        <v>71087</v>
      </c>
      <c r="C29" s="136">
        <v>598</v>
      </c>
      <c r="D29" s="137">
        <v>0.84835931847522306</v>
      </c>
      <c r="E29" s="136">
        <v>4360</v>
      </c>
      <c r="F29" s="137">
        <v>6.5340866515803198</v>
      </c>
      <c r="G29" s="136">
        <v>52621</v>
      </c>
      <c r="H29" s="136">
        <v>457</v>
      </c>
      <c r="I29" s="137">
        <v>0.87608312245993403</v>
      </c>
      <c r="J29" s="136">
        <v>1036</v>
      </c>
      <c r="K29" s="137">
        <v>2.0083357565183677</v>
      </c>
    </row>
    <row r="30" spans="1:11" s="32" customFormat="1" ht="15.75" customHeight="1" x14ac:dyDescent="0.2">
      <c r="A30" s="166" t="s">
        <v>92</v>
      </c>
      <c r="B30" s="136">
        <v>71481</v>
      </c>
      <c r="C30" s="136">
        <v>253</v>
      </c>
      <c r="D30" s="137">
        <v>0.35519739428314706</v>
      </c>
      <c r="E30" s="136">
        <v>-4809</v>
      </c>
      <c r="F30" s="137">
        <v>-6.3035784506488399</v>
      </c>
      <c r="G30" s="136">
        <v>51992</v>
      </c>
      <c r="H30" s="136">
        <v>44</v>
      </c>
      <c r="I30" s="137">
        <v>8.4700084700084693E-2</v>
      </c>
      <c r="J30" s="136">
        <v>-4208</v>
      </c>
      <c r="K30" s="137">
        <v>-7.487544483985765</v>
      </c>
    </row>
    <row r="31" spans="1:11" s="32" customFormat="1" ht="15.75" customHeight="1" x14ac:dyDescent="0.2">
      <c r="A31" s="167" t="s">
        <v>93</v>
      </c>
      <c r="B31" s="168">
        <v>9415</v>
      </c>
      <c r="C31" s="168">
        <v>108</v>
      </c>
      <c r="D31" s="169">
        <v>1.1604168905125174</v>
      </c>
      <c r="E31" s="168">
        <v>-931</v>
      </c>
      <c r="F31" s="169">
        <v>-8.998646820027064</v>
      </c>
      <c r="G31" s="168">
        <v>6516</v>
      </c>
      <c r="H31" s="168">
        <v>12</v>
      </c>
      <c r="I31" s="169">
        <v>0.18450184501845018</v>
      </c>
      <c r="J31" s="168">
        <v>-293</v>
      </c>
      <c r="K31" s="169">
        <v>-4.3031282126597148</v>
      </c>
    </row>
    <row r="32" spans="1:11" s="32" customFormat="1" ht="15.75" customHeight="1" x14ac:dyDescent="0.2">
      <c r="A32" s="167" t="s">
        <v>94</v>
      </c>
      <c r="B32" s="168">
        <v>62066</v>
      </c>
      <c r="C32" s="168">
        <v>145</v>
      </c>
      <c r="D32" s="169">
        <v>0.23416934481032284</v>
      </c>
      <c r="E32" s="168">
        <v>-3878</v>
      </c>
      <c r="F32" s="169">
        <v>-5.8807473007400217</v>
      </c>
      <c r="G32" s="168">
        <v>45476</v>
      </c>
      <c r="H32" s="168">
        <v>32</v>
      </c>
      <c r="I32" s="169">
        <v>7.0416336590088904E-2</v>
      </c>
      <c r="J32" s="168">
        <v>-3915</v>
      </c>
      <c r="K32" s="169">
        <v>-7.9265453220222311</v>
      </c>
    </row>
    <row r="33" spans="1:11" s="32" customFormat="1" ht="15.75" customHeight="1" x14ac:dyDescent="0.2">
      <c r="A33" s="166" t="s">
        <v>95</v>
      </c>
      <c r="B33" s="136">
        <v>31012</v>
      </c>
      <c r="C33" s="136">
        <v>460</v>
      </c>
      <c r="D33" s="137">
        <v>1.505629746006808</v>
      </c>
      <c r="E33" s="136">
        <v>-624</v>
      </c>
      <c r="F33" s="137">
        <v>-1.9724364647869517</v>
      </c>
      <c r="G33" s="136">
        <v>20729</v>
      </c>
      <c r="H33" s="136">
        <v>224</v>
      </c>
      <c r="I33" s="137">
        <v>1.0924164837844428</v>
      </c>
      <c r="J33" s="136">
        <v>352</v>
      </c>
      <c r="K33" s="137">
        <v>1.7274377975168083</v>
      </c>
    </row>
    <row r="34" spans="1:11" s="32" customFormat="1" ht="15.75" customHeight="1" x14ac:dyDescent="0.2">
      <c r="A34" s="167" t="s">
        <v>96</v>
      </c>
      <c r="B34" s="168">
        <v>10508</v>
      </c>
      <c r="C34" s="168">
        <v>183</v>
      </c>
      <c r="D34" s="169">
        <v>1.7723970944309928</v>
      </c>
      <c r="E34" s="168">
        <v>-672</v>
      </c>
      <c r="F34" s="169">
        <v>-6.010733452593918</v>
      </c>
      <c r="G34" s="168">
        <v>7067</v>
      </c>
      <c r="H34" s="168">
        <v>75</v>
      </c>
      <c r="I34" s="169">
        <v>1.0726544622425629</v>
      </c>
      <c r="J34" s="168">
        <v>224</v>
      </c>
      <c r="K34" s="169">
        <v>3.273418091480345</v>
      </c>
    </row>
    <row r="35" spans="1:11" s="32" customFormat="1" ht="15.75" customHeight="1" x14ac:dyDescent="0.2">
      <c r="A35" s="167" t="s">
        <v>97</v>
      </c>
      <c r="B35" s="168">
        <v>20504</v>
      </c>
      <c r="C35" s="168">
        <v>277</v>
      </c>
      <c r="D35" s="169">
        <v>1.3694566668314629</v>
      </c>
      <c r="E35" s="168">
        <v>48</v>
      </c>
      <c r="F35" s="169">
        <v>0.23464998044583496</v>
      </c>
      <c r="G35" s="168">
        <v>13662</v>
      </c>
      <c r="H35" s="168">
        <v>149</v>
      </c>
      <c r="I35" s="169">
        <v>1.102641900392215</v>
      </c>
      <c r="J35" s="168">
        <v>128</v>
      </c>
      <c r="K35" s="169">
        <v>0.94576621841288611</v>
      </c>
    </row>
    <row r="36" spans="1:11" s="32" customFormat="1" ht="15.75" customHeight="1" x14ac:dyDescent="0.2">
      <c r="A36" s="170" t="s">
        <v>170</v>
      </c>
      <c r="B36" s="171">
        <v>0</v>
      </c>
      <c r="C36" s="171">
        <v>0</v>
      </c>
      <c r="D36" s="172" t="s">
        <v>652</v>
      </c>
      <c r="E36" s="171">
        <v>0</v>
      </c>
      <c r="F36" s="172" t="s">
        <v>652</v>
      </c>
      <c r="G36" s="171">
        <v>0</v>
      </c>
      <c r="H36" s="171">
        <v>0</v>
      </c>
      <c r="I36" s="172" t="s">
        <v>652</v>
      </c>
      <c r="J36" s="171">
        <v>0</v>
      </c>
      <c r="K36" s="172" t="s">
        <v>652</v>
      </c>
    </row>
    <row r="37" spans="1:11" ht="9.9499999999999993" customHeight="1" x14ac:dyDescent="0.2">
      <c r="A37" s="125"/>
      <c r="B37" s="125"/>
      <c r="C37" s="125"/>
      <c r="D37" s="125"/>
      <c r="E37" s="125"/>
      <c r="F37" s="125"/>
      <c r="G37" s="125"/>
      <c r="H37" s="125"/>
      <c r="I37" s="125"/>
      <c r="J37" s="125"/>
      <c r="K37" s="125"/>
    </row>
    <row r="38" spans="1:11" x14ac:dyDescent="0.2">
      <c r="A38" s="66" t="s">
        <v>135</v>
      </c>
    </row>
    <row r="39" spans="1:11" s="85" customFormat="1" ht="12.75" x14ac:dyDescent="0.2">
      <c r="B39" s="66"/>
      <c r="C39" s="66"/>
      <c r="D39" s="66"/>
    </row>
    <row r="40" spans="1:11" x14ac:dyDescent="0.2">
      <c r="B40" s="114" t="s">
        <v>60</v>
      </c>
    </row>
  </sheetData>
  <mergeCells count="10">
    <mergeCell ref="A5:F5"/>
    <mergeCell ref="A6:A8"/>
    <mergeCell ref="B6:F6"/>
    <mergeCell ref="G6:K6"/>
    <mergeCell ref="B7:B8"/>
    <mergeCell ref="C7:D7"/>
    <mergeCell ref="E7:F7"/>
    <mergeCell ref="G7:G8"/>
    <mergeCell ref="H7:I7"/>
    <mergeCell ref="J7:K7"/>
  </mergeCells>
  <hyperlinks>
    <hyperlink ref="H2" location="ÍNDICE!A1" display="VOLVER AL ÍNDICE"/>
  </hyperlinks>
  <pageMargins left="0.51181102362204722" right="0.51181102362204722" top="0.74803149606299213" bottom="0.74803149606299213" header="0.31496062992125984" footer="0.31496062992125984"/>
  <pageSetup paperSize="9"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dimension ref="A1:K34"/>
  <sheetViews>
    <sheetView zoomScaleNormal="100" zoomScaleSheetLayoutView="100" workbookViewId="0"/>
  </sheetViews>
  <sheetFormatPr baseColWidth="10" defaultColWidth="9.140625" defaultRowHeight="15" x14ac:dyDescent="0.2"/>
  <cols>
    <col min="1" max="1" width="28" style="27" customWidth="1"/>
    <col min="2" max="2" width="7.85546875" style="27" customWidth="1"/>
    <col min="3" max="3" width="7.42578125" style="27" customWidth="1"/>
    <col min="4" max="4" width="5" style="27" customWidth="1"/>
    <col min="5" max="5" width="7.5703125" style="27" customWidth="1"/>
    <col min="6" max="6" width="5.140625" style="27" customWidth="1"/>
    <col min="7" max="7" width="7.7109375" style="27" customWidth="1"/>
    <col min="8" max="8" width="6" style="27" customWidth="1"/>
    <col min="9" max="9" width="5.7109375" style="27" customWidth="1"/>
    <col min="10" max="10" width="6.5703125" style="27" customWidth="1"/>
    <col min="11" max="11" width="4.7109375" style="27" customWidth="1"/>
    <col min="12" max="222" width="9.140625" style="27"/>
    <col min="223" max="223" width="0.42578125" style="27" customWidth="1"/>
    <col min="224" max="224" width="12.140625" style="27" customWidth="1"/>
    <col min="225" max="225" width="9.85546875" style="27" customWidth="1"/>
    <col min="226" max="227" width="10" style="27" customWidth="1"/>
    <col min="228" max="233" width="9.28515625" style="27" customWidth="1"/>
    <col min="234" max="478" width="9.140625" style="27"/>
    <col min="479" max="479" width="0.42578125" style="27" customWidth="1"/>
    <col min="480" max="480" width="12.140625" style="27" customWidth="1"/>
    <col min="481" max="481" width="9.85546875" style="27" customWidth="1"/>
    <col min="482" max="483" width="10" style="27" customWidth="1"/>
    <col min="484" max="489" width="9.28515625" style="27" customWidth="1"/>
    <col min="490" max="734" width="9.140625" style="27"/>
    <col min="735" max="735" width="0.42578125" style="27" customWidth="1"/>
    <col min="736" max="736" width="12.140625" style="27" customWidth="1"/>
    <col min="737" max="737" width="9.85546875" style="27" customWidth="1"/>
    <col min="738" max="739" width="10" style="27" customWidth="1"/>
    <col min="740" max="745" width="9.28515625" style="27" customWidth="1"/>
    <col min="746" max="990" width="9.140625" style="27"/>
    <col min="991" max="991" width="0.42578125" style="27" customWidth="1"/>
    <col min="992" max="992" width="12.140625" style="27" customWidth="1"/>
    <col min="993" max="993" width="9.85546875" style="27" customWidth="1"/>
    <col min="994" max="995" width="10" style="27" customWidth="1"/>
    <col min="996" max="1001" width="9.28515625" style="27" customWidth="1"/>
    <col min="1002" max="1246" width="9.140625" style="27"/>
    <col min="1247" max="1247" width="0.42578125" style="27" customWidth="1"/>
    <col min="1248" max="1248" width="12.140625" style="27" customWidth="1"/>
    <col min="1249" max="1249" width="9.85546875" style="27" customWidth="1"/>
    <col min="1250" max="1251" width="10" style="27" customWidth="1"/>
    <col min="1252" max="1257" width="9.28515625" style="27" customWidth="1"/>
    <col min="1258" max="1502" width="9.140625" style="27"/>
    <col min="1503" max="1503" width="0.42578125" style="27" customWidth="1"/>
    <col min="1504" max="1504" width="12.140625" style="27" customWidth="1"/>
    <col min="1505" max="1505" width="9.85546875" style="27" customWidth="1"/>
    <col min="1506" max="1507" width="10" style="27" customWidth="1"/>
    <col min="1508" max="1513" width="9.28515625" style="27" customWidth="1"/>
    <col min="1514" max="1758" width="9.140625" style="27"/>
    <col min="1759" max="1759" width="0.42578125" style="27" customWidth="1"/>
    <col min="1760" max="1760" width="12.140625" style="27" customWidth="1"/>
    <col min="1761" max="1761" width="9.85546875" style="27" customWidth="1"/>
    <col min="1762" max="1763" width="10" style="27" customWidth="1"/>
    <col min="1764" max="1769" width="9.28515625" style="27" customWidth="1"/>
    <col min="1770" max="2014" width="9.140625" style="27"/>
    <col min="2015" max="2015" width="0.42578125" style="27" customWidth="1"/>
    <col min="2016" max="2016" width="12.140625" style="27" customWidth="1"/>
    <col min="2017" max="2017" width="9.85546875" style="27" customWidth="1"/>
    <col min="2018" max="2019" width="10" style="27" customWidth="1"/>
    <col min="2020" max="2025" width="9.28515625" style="27" customWidth="1"/>
    <col min="2026" max="2270" width="9.140625" style="27"/>
    <col min="2271" max="2271" width="0.42578125" style="27" customWidth="1"/>
    <col min="2272" max="2272" width="12.140625" style="27" customWidth="1"/>
    <col min="2273" max="2273" width="9.85546875" style="27" customWidth="1"/>
    <col min="2274" max="2275" width="10" style="27" customWidth="1"/>
    <col min="2276" max="2281" width="9.28515625" style="27" customWidth="1"/>
    <col min="2282" max="2526" width="9.140625" style="27"/>
    <col min="2527" max="2527" width="0.42578125" style="27" customWidth="1"/>
    <col min="2528" max="2528" width="12.140625" style="27" customWidth="1"/>
    <col min="2529" max="2529" width="9.85546875" style="27" customWidth="1"/>
    <col min="2530" max="2531" width="10" style="27" customWidth="1"/>
    <col min="2532" max="2537" width="9.28515625" style="27" customWidth="1"/>
    <col min="2538" max="2782" width="9.140625" style="27"/>
    <col min="2783" max="2783" width="0.42578125" style="27" customWidth="1"/>
    <col min="2784" max="2784" width="12.140625" style="27" customWidth="1"/>
    <col min="2785" max="2785" width="9.85546875" style="27" customWidth="1"/>
    <col min="2786" max="2787" width="10" style="27" customWidth="1"/>
    <col min="2788" max="2793" width="9.28515625" style="27" customWidth="1"/>
    <col min="2794" max="3038" width="9.140625" style="27"/>
    <col min="3039" max="3039" width="0.42578125" style="27" customWidth="1"/>
    <col min="3040" max="3040" width="12.140625" style="27" customWidth="1"/>
    <col min="3041" max="3041" width="9.85546875" style="27" customWidth="1"/>
    <col min="3042" max="3043" width="10" style="27" customWidth="1"/>
    <col min="3044" max="3049" width="9.28515625" style="27" customWidth="1"/>
    <col min="3050" max="3294" width="9.140625" style="27"/>
    <col min="3295" max="3295" width="0.42578125" style="27" customWidth="1"/>
    <col min="3296" max="3296" width="12.140625" style="27" customWidth="1"/>
    <col min="3297" max="3297" width="9.85546875" style="27" customWidth="1"/>
    <col min="3298" max="3299" width="10" style="27" customWidth="1"/>
    <col min="3300" max="3305" width="9.28515625" style="27" customWidth="1"/>
    <col min="3306" max="3550" width="9.140625" style="27"/>
    <col min="3551" max="3551" width="0.42578125" style="27" customWidth="1"/>
    <col min="3552" max="3552" width="12.140625" style="27" customWidth="1"/>
    <col min="3553" max="3553" width="9.85546875" style="27" customWidth="1"/>
    <col min="3554" max="3555" width="10" style="27" customWidth="1"/>
    <col min="3556" max="3561" width="9.28515625" style="27" customWidth="1"/>
    <col min="3562" max="3806" width="9.140625" style="27"/>
    <col min="3807" max="3807" width="0.42578125" style="27" customWidth="1"/>
    <col min="3808" max="3808" width="12.140625" style="27" customWidth="1"/>
    <col min="3809" max="3809" width="9.85546875" style="27" customWidth="1"/>
    <col min="3810" max="3811" width="10" style="27" customWidth="1"/>
    <col min="3812" max="3817" width="9.28515625" style="27" customWidth="1"/>
    <col min="3818" max="4062" width="9.140625" style="27"/>
    <col min="4063" max="4063" width="0.42578125" style="27" customWidth="1"/>
    <col min="4064" max="4064" width="12.140625" style="27" customWidth="1"/>
    <col min="4065" max="4065" width="9.85546875" style="27" customWidth="1"/>
    <col min="4066" max="4067" width="10" style="27" customWidth="1"/>
    <col min="4068" max="4073" width="9.28515625" style="27" customWidth="1"/>
    <col min="4074" max="4318" width="9.140625" style="27"/>
    <col min="4319" max="4319" width="0.42578125" style="27" customWidth="1"/>
    <col min="4320" max="4320" width="12.140625" style="27" customWidth="1"/>
    <col min="4321" max="4321" width="9.85546875" style="27" customWidth="1"/>
    <col min="4322" max="4323" width="10" style="27" customWidth="1"/>
    <col min="4324" max="4329" width="9.28515625" style="27" customWidth="1"/>
    <col min="4330" max="4574" width="9.140625" style="27"/>
    <col min="4575" max="4575" width="0.42578125" style="27" customWidth="1"/>
    <col min="4576" max="4576" width="12.140625" style="27" customWidth="1"/>
    <col min="4577" max="4577" width="9.85546875" style="27" customWidth="1"/>
    <col min="4578" max="4579" width="10" style="27" customWidth="1"/>
    <col min="4580" max="4585" width="9.28515625" style="27" customWidth="1"/>
    <col min="4586" max="4830" width="9.140625" style="27"/>
    <col min="4831" max="4831" width="0.42578125" style="27" customWidth="1"/>
    <col min="4832" max="4832" width="12.140625" style="27" customWidth="1"/>
    <col min="4833" max="4833" width="9.85546875" style="27" customWidth="1"/>
    <col min="4834" max="4835" width="10" style="27" customWidth="1"/>
    <col min="4836" max="4841" width="9.28515625" style="27" customWidth="1"/>
    <col min="4842" max="5086" width="9.140625" style="27"/>
    <col min="5087" max="5087" width="0.42578125" style="27" customWidth="1"/>
    <col min="5088" max="5088" width="12.140625" style="27" customWidth="1"/>
    <col min="5089" max="5089" width="9.85546875" style="27" customWidth="1"/>
    <col min="5090" max="5091" width="10" style="27" customWidth="1"/>
    <col min="5092" max="5097" width="9.28515625" style="27" customWidth="1"/>
    <col min="5098" max="5342" width="9.140625" style="27"/>
    <col min="5343" max="5343" width="0.42578125" style="27" customWidth="1"/>
    <col min="5344" max="5344" width="12.140625" style="27" customWidth="1"/>
    <col min="5345" max="5345" width="9.85546875" style="27" customWidth="1"/>
    <col min="5346" max="5347" width="10" style="27" customWidth="1"/>
    <col min="5348" max="5353" width="9.28515625" style="27" customWidth="1"/>
    <col min="5354" max="5598" width="9.140625" style="27"/>
    <col min="5599" max="5599" width="0.42578125" style="27" customWidth="1"/>
    <col min="5600" max="5600" width="12.140625" style="27" customWidth="1"/>
    <col min="5601" max="5601" width="9.85546875" style="27" customWidth="1"/>
    <col min="5602" max="5603" width="10" style="27" customWidth="1"/>
    <col min="5604" max="5609" width="9.28515625" style="27" customWidth="1"/>
    <col min="5610" max="5854" width="9.140625" style="27"/>
    <col min="5855" max="5855" width="0.42578125" style="27" customWidth="1"/>
    <col min="5856" max="5856" width="12.140625" style="27" customWidth="1"/>
    <col min="5857" max="5857" width="9.85546875" style="27" customWidth="1"/>
    <col min="5858" max="5859" width="10" style="27" customWidth="1"/>
    <col min="5860" max="5865" width="9.28515625" style="27" customWidth="1"/>
    <col min="5866" max="6110" width="9.140625" style="27"/>
    <col min="6111" max="6111" width="0.42578125" style="27" customWidth="1"/>
    <col min="6112" max="6112" width="12.140625" style="27" customWidth="1"/>
    <col min="6113" max="6113" width="9.85546875" style="27" customWidth="1"/>
    <col min="6114" max="6115" width="10" style="27" customWidth="1"/>
    <col min="6116" max="6121" width="9.28515625" style="27" customWidth="1"/>
    <col min="6122" max="6366" width="9.140625" style="27"/>
    <col min="6367" max="6367" width="0.42578125" style="27" customWidth="1"/>
    <col min="6368" max="6368" width="12.140625" style="27" customWidth="1"/>
    <col min="6369" max="6369" width="9.85546875" style="27" customWidth="1"/>
    <col min="6370" max="6371" width="10" style="27" customWidth="1"/>
    <col min="6372" max="6377" width="9.28515625" style="27" customWidth="1"/>
    <col min="6378" max="6622" width="9.140625" style="27"/>
    <col min="6623" max="6623" width="0.42578125" style="27" customWidth="1"/>
    <col min="6624" max="6624" width="12.140625" style="27" customWidth="1"/>
    <col min="6625" max="6625" width="9.85546875" style="27" customWidth="1"/>
    <col min="6626" max="6627" width="10" style="27" customWidth="1"/>
    <col min="6628" max="6633" width="9.28515625" style="27" customWidth="1"/>
    <col min="6634" max="6878" width="9.140625" style="27"/>
    <col min="6879" max="6879" width="0.42578125" style="27" customWidth="1"/>
    <col min="6880" max="6880" width="12.140625" style="27" customWidth="1"/>
    <col min="6881" max="6881" width="9.85546875" style="27" customWidth="1"/>
    <col min="6882" max="6883" width="10" style="27" customWidth="1"/>
    <col min="6884" max="6889" width="9.28515625" style="27" customWidth="1"/>
    <col min="6890" max="7134" width="9.140625" style="27"/>
    <col min="7135" max="7135" width="0.42578125" style="27" customWidth="1"/>
    <col min="7136" max="7136" width="12.140625" style="27" customWidth="1"/>
    <col min="7137" max="7137" width="9.85546875" style="27" customWidth="1"/>
    <col min="7138" max="7139" width="10" style="27" customWidth="1"/>
    <col min="7140" max="7145" width="9.28515625" style="27" customWidth="1"/>
    <col min="7146" max="7390" width="9.140625" style="27"/>
    <col min="7391" max="7391" width="0.42578125" style="27" customWidth="1"/>
    <col min="7392" max="7392" width="12.140625" style="27" customWidth="1"/>
    <col min="7393" max="7393" width="9.85546875" style="27" customWidth="1"/>
    <col min="7394" max="7395" width="10" style="27" customWidth="1"/>
    <col min="7396" max="7401" width="9.28515625" style="27" customWidth="1"/>
    <col min="7402" max="7646" width="9.140625" style="27"/>
    <col min="7647" max="7647" width="0.42578125" style="27" customWidth="1"/>
    <col min="7648" max="7648" width="12.140625" style="27" customWidth="1"/>
    <col min="7649" max="7649" width="9.85546875" style="27" customWidth="1"/>
    <col min="7650" max="7651" width="10" style="27" customWidth="1"/>
    <col min="7652" max="7657" width="9.28515625" style="27" customWidth="1"/>
    <col min="7658" max="7902" width="9.140625" style="27"/>
    <col min="7903" max="7903" width="0.42578125" style="27" customWidth="1"/>
    <col min="7904" max="7904" width="12.140625" style="27" customWidth="1"/>
    <col min="7905" max="7905" width="9.85546875" style="27" customWidth="1"/>
    <col min="7906" max="7907" width="10" style="27" customWidth="1"/>
    <col min="7908" max="7913" width="9.28515625" style="27" customWidth="1"/>
    <col min="7914" max="8158" width="9.140625" style="27"/>
    <col min="8159" max="8159" width="0.42578125" style="27" customWidth="1"/>
    <col min="8160" max="8160" width="12.140625" style="27" customWidth="1"/>
    <col min="8161" max="8161" width="9.85546875" style="27" customWidth="1"/>
    <col min="8162" max="8163" width="10" style="27" customWidth="1"/>
    <col min="8164" max="8169" width="9.28515625" style="27" customWidth="1"/>
    <col min="8170" max="8414" width="9.140625" style="27"/>
    <col min="8415" max="8415" width="0.42578125" style="27" customWidth="1"/>
    <col min="8416" max="8416" width="12.140625" style="27" customWidth="1"/>
    <col min="8417" max="8417" width="9.85546875" style="27" customWidth="1"/>
    <col min="8418" max="8419" width="10" style="27" customWidth="1"/>
    <col min="8420" max="8425" width="9.28515625" style="27" customWidth="1"/>
    <col min="8426" max="8670" width="9.140625" style="27"/>
    <col min="8671" max="8671" width="0.42578125" style="27" customWidth="1"/>
    <col min="8672" max="8672" width="12.140625" style="27" customWidth="1"/>
    <col min="8673" max="8673" width="9.85546875" style="27" customWidth="1"/>
    <col min="8674" max="8675" width="10" style="27" customWidth="1"/>
    <col min="8676" max="8681" width="9.28515625" style="27" customWidth="1"/>
    <col min="8682" max="8926" width="9.140625" style="27"/>
    <col min="8927" max="8927" width="0.42578125" style="27" customWidth="1"/>
    <col min="8928" max="8928" width="12.140625" style="27" customWidth="1"/>
    <col min="8929" max="8929" width="9.85546875" style="27" customWidth="1"/>
    <col min="8930" max="8931" width="10" style="27" customWidth="1"/>
    <col min="8932" max="8937" width="9.28515625" style="27" customWidth="1"/>
    <col min="8938" max="9182" width="9.140625" style="27"/>
    <col min="9183" max="9183" width="0.42578125" style="27" customWidth="1"/>
    <col min="9184" max="9184" width="12.140625" style="27" customWidth="1"/>
    <col min="9185" max="9185" width="9.85546875" style="27" customWidth="1"/>
    <col min="9186" max="9187" width="10" style="27" customWidth="1"/>
    <col min="9188" max="9193" width="9.28515625" style="27" customWidth="1"/>
    <col min="9194" max="9438" width="9.140625" style="27"/>
    <col min="9439" max="9439" width="0.42578125" style="27" customWidth="1"/>
    <col min="9440" max="9440" width="12.140625" style="27" customWidth="1"/>
    <col min="9441" max="9441" width="9.85546875" style="27" customWidth="1"/>
    <col min="9442" max="9443" width="10" style="27" customWidth="1"/>
    <col min="9444" max="9449" width="9.28515625" style="27" customWidth="1"/>
    <col min="9450" max="9694" width="9.140625" style="27"/>
    <col min="9695" max="9695" width="0.42578125" style="27" customWidth="1"/>
    <col min="9696" max="9696" width="12.140625" style="27" customWidth="1"/>
    <col min="9697" max="9697" width="9.85546875" style="27" customWidth="1"/>
    <col min="9698" max="9699" width="10" style="27" customWidth="1"/>
    <col min="9700" max="9705" width="9.28515625" style="27" customWidth="1"/>
    <col min="9706" max="9950" width="9.140625" style="27"/>
    <col min="9951" max="9951" width="0.42578125" style="27" customWidth="1"/>
    <col min="9952" max="9952" width="12.140625" style="27" customWidth="1"/>
    <col min="9953" max="9953" width="9.85546875" style="27" customWidth="1"/>
    <col min="9954" max="9955" width="10" style="27" customWidth="1"/>
    <col min="9956" max="9961" width="9.28515625" style="27" customWidth="1"/>
    <col min="9962" max="10206" width="9.140625" style="27"/>
    <col min="10207" max="10207" width="0.42578125" style="27" customWidth="1"/>
    <col min="10208" max="10208" width="12.140625" style="27" customWidth="1"/>
    <col min="10209" max="10209" width="9.85546875" style="27" customWidth="1"/>
    <col min="10210" max="10211" width="10" style="27" customWidth="1"/>
    <col min="10212" max="10217" width="9.28515625" style="27" customWidth="1"/>
    <col min="10218" max="10462" width="9.140625" style="27"/>
    <col min="10463" max="10463" width="0.42578125" style="27" customWidth="1"/>
    <col min="10464" max="10464" width="12.140625" style="27" customWidth="1"/>
    <col min="10465" max="10465" width="9.85546875" style="27" customWidth="1"/>
    <col min="10466" max="10467" width="10" style="27" customWidth="1"/>
    <col min="10468" max="10473" width="9.28515625" style="27" customWidth="1"/>
    <col min="10474" max="10718" width="9.140625" style="27"/>
    <col min="10719" max="10719" width="0.42578125" style="27" customWidth="1"/>
    <col min="10720" max="10720" width="12.140625" style="27" customWidth="1"/>
    <col min="10721" max="10721" width="9.85546875" style="27" customWidth="1"/>
    <col min="10722" max="10723" width="10" style="27" customWidth="1"/>
    <col min="10724" max="10729" width="9.28515625" style="27" customWidth="1"/>
    <col min="10730" max="10974" width="9.140625" style="27"/>
    <col min="10975" max="10975" width="0.42578125" style="27" customWidth="1"/>
    <col min="10976" max="10976" width="12.140625" style="27" customWidth="1"/>
    <col min="10977" max="10977" width="9.85546875" style="27" customWidth="1"/>
    <col min="10978" max="10979" width="10" style="27" customWidth="1"/>
    <col min="10980" max="10985" width="9.28515625" style="27" customWidth="1"/>
    <col min="10986" max="11230" width="9.140625" style="27"/>
    <col min="11231" max="11231" width="0.42578125" style="27" customWidth="1"/>
    <col min="11232" max="11232" width="12.140625" style="27" customWidth="1"/>
    <col min="11233" max="11233" width="9.85546875" style="27" customWidth="1"/>
    <col min="11234" max="11235" width="10" style="27" customWidth="1"/>
    <col min="11236" max="11241" width="9.28515625" style="27" customWidth="1"/>
    <col min="11242" max="11486" width="9.140625" style="27"/>
    <col min="11487" max="11487" width="0.42578125" style="27" customWidth="1"/>
    <col min="11488" max="11488" width="12.140625" style="27" customWidth="1"/>
    <col min="11489" max="11489" width="9.85546875" style="27" customWidth="1"/>
    <col min="11490" max="11491" width="10" style="27" customWidth="1"/>
    <col min="11492" max="11497" width="9.28515625" style="27" customWidth="1"/>
    <col min="11498" max="11742" width="9.140625" style="27"/>
    <col min="11743" max="11743" width="0.42578125" style="27" customWidth="1"/>
    <col min="11744" max="11744" width="12.140625" style="27" customWidth="1"/>
    <col min="11745" max="11745" width="9.85546875" style="27" customWidth="1"/>
    <col min="11746" max="11747" width="10" style="27" customWidth="1"/>
    <col min="11748" max="11753" width="9.28515625" style="27" customWidth="1"/>
    <col min="11754" max="11998" width="9.140625" style="27"/>
    <col min="11999" max="11999" width="0.42578125" style="27" customWidth="1"/>
    <col min="12000" max="12000" width="12.140625" style="27" customWidth="1"/>
    <col min="12001" max="12001" width="9.85546875" style="27" customWidth="1"/>
    <col min="12002" max="12003" width="10" style="27" customWidth="1"/>
    <col min="12004" max="12009" width="9.28515625" style="27" customWidth="1"/>
    <col min="12010" max="12254" width="9.140625" style="27"/>
    <col min="12255" max="12255" width="0.42578125" style="27" customWidth="1"/>
    <col min="12256" max="12256" width="12.140625" style="27" customWidth="1"/>
    <col min="12257" max="12257" width="9.85546875" style="27" customWidth="1"/>
    <col min="12258" max="12259" width="10" style="27" customWidth="1"/>
    <col min="12260" max="12265" width="9.28515625" style="27" customWidth="1"/>
    <col min="12266" max="12510" width="9.140625" style="27"/>
    <col min="12511" max="12511" width="0.42578125" style="27" customWidth="1"/>
    <col min="12512" max="12512" width="12.140625" style="27" customWidth="1"/>
    <col min="12513" max="12513" width="9.85546875" style="27" customWidth="1"/>
    <col min="12514" max="12515" width="10" style="27" customWidth="1"/>
    <col min="12516" max="12521" width="9.28515625" style="27" customWidth="1"/>
    <col min="12522" max="12766" width="9.140625" style="27"/>
    <col min="12767" max="12767" width="0.42578125" style="27" customWidth="1"/>
    <col min="12768" max="12768" width="12.140625" style="27" customWidth="1"/>
    <col min="12769" max="12769" width="9.85546875" style="27" customWidth="1"/>
    <col min="12770" max="12771" width="10" style="27" customWidth="1"/>
    <col min="12772" max="12777" width="9.28515625" style="27" customWidth="1"/>
    <col min="12778" max="13022" width="9.140625" style="27"/>
    <col min="13023" max="13023" width="0.42578125" style="27" customWidth="1"/>
    <col min="13024" max="13024" width="12.140625" style="27" customWidth="1"/>
    <col min="13025" max="13025" width="9.85546875" style="27" customWidth="1"/>
    <col min="13026" max="13027" width="10" style="27" customWidth="1"/>
    <col min="13028" max="13033" width="9.28515625" style="27" customWidth="1"/>
    <col min="13034" max="13278" width="9.140625" style="27"/>
    <col min="13279" max="13279" width="0.42578125" style="27" customWidth="1"/>
    <col min="13280" max="13280" width="12.140625" style="27" customWidth="1"/>
    <col min="13281" max="13281" width="9.85546875" style="27" customWidth="1"/>
    <col min="13282" max="13283" width="10" style="27" customWidth="1"/>
    <col min="13284" max="13289" width="9.28515625" style="27" customWidth="1"/>
    <col min="13290" max="13534" width="9.140625" style="27"/>
    <col min="13535" max="13535" width="0.42578125" style="27" customWidth="1"/>
    <col min="13536" max="13536" width="12.140625" style="27" customWidth="1"/>
    <col min="13537" max="13537" width="9.85546875" style="27" customWidth="1"/>
    <col min="13538" max="13539" width="10" style="27" customWidth="1"/>
    <col min="13540" max="13545" width="9.28515625" style="27" customWidth="1"/>
    <col min="13546" max="13790" width="9.140625" style="27"/>
    <col min="13791" max="13791" width="0.42578125" style="27" customWidth="1"/>
    <col min="13792" max="13792" width="12.140625" style="27" customWidth="1"/>
    <col min="13793" max="13793" width="9.85546875" style="27" customWidth="1"/>
    <col min="13794" max="13795" width="10" style="27" customWidth="1"/>
    <col min="13796" max="13801" width="9.28515625" style="27" customWidth="1"/>
    <col min="13802" max="14046" width="9.140625" style="27"/>
    <col min="14047" max="14047" width="0.42578125" style="27" customWidth="1"/>
    <col min="14048" max="14048" width="12.140625" style="27" customWidth="1"/>
    <col min="14049" max="14049" width="9.85546875" style="27" customWidth="1"/>
    <col min="14050" max="14051" width="10" style="27" customWidth="1"/>
    <col min="14052" max="14057" width="9.28515625" style="27" customWidth="1"/>
    <col min="14058" max="14302" width="9.140625" style="27"/>
    <col min="14303" max="14303" width="0.42578125" style="27" customWidth="1"/>
    <col min="14304" max="14304" width="12.140625" style="27" customWidth="1"/>
    <col min="14305" max="14305" width="9.85546875" style="27" customWidth="1"/>
    <col min="14306" max="14307" width="10" style="27" customWidth="1"/>
    <col min="14308" max="14313" width="9.28515625" style="27" customWidth="1"/>
    <col min="14314" max="14558" width="9.140625" style="27"/>
    <col min="14559" max="14559" width="0.42578125" style="27" customWidth="1"/>
    <col min="14560" max="14560" width="12.140625" style="27" customWidth="1"/>
    <col min="14561" max="14561" width="9.85546875" style="27" customWidth="1"/>
    <col min="14562" max="14563" width="10" style="27" customWidth="1"/>
    <col min="14564" max="14569" width="9.28515625" style="27" customWidth="1"/>
    <col min="14570" max="14814" width="9.140625" style="27"/>
    <col min="14815" max="14815" width="0.42578125" style="27" customWidth="1"/>
    <col min="14816" max="14816" width="12.140625" style="27" customWidth="1"/>
    <col min="14817" max="14817" width="9.85546875" style="27" customWidth="1"/>
    <col min="14818" max="14819" width="10" style="27" customWidth="1"/>
    <col min="14820" max="14825" width="9.28515625" style="27" customWidth="1"/>
    <col min="14826" max="15070" width="9.140625" style="27"/>
    <col min="15071" max="15071" width="0.42578125" style="27" customWidth="1"/>
    <col min="15072" max="15072" width="12.140625" style="27" customWidth="1"/>
    <col min="15073" max="15073" width="9.85546875" style="27" customWidth="1"/>
    <col min="15074" max="15075" width="10" style="27" customWidth="1"/>
    <col min="15076" max="15081" width="9.28515625" style="27" customWidth="1"/>
    <col min="15082" max="15326" width="9.140625" style="27"/>
    <col min="15327" max="15327" width="0.42578125" style="27" customWidth="1"/>
    <col min="15328" max="15328" width="12.140625" style="27" customWidth="1"/>
    <col min="15329" max="15329" width="9.85546875" style="27" customWidth="1"/>
    <col min="15330" max="15331" width="10" style="27" customWidth="1"/>
    <col min="15332" max="15337" width="9.28515625" style="27" customWidth="1"/>
    <col min="15338" max="15582" width="9.140625" style="27"/>
    <col min="15583" max="15583" width="0.42578125" style="27" customWidth="1"/>
    <col min="15584" max="15584" width="12.140625" style="27" customWidth="1"/>
    <col min="15585" max="15585" width="9.85546875" style="27" customWidth="1"/>
    <col min="15586" max="15587" width="10" style="27" customWidth="1"/>
    <col min="15588" max="15593" width="9.28515625" style="27" customWidth="1"/>
    <col min="15594" max="15838" width="9.140625" style="27"/>
    <col min="15839" max="15839" width="0.42578125" style="27" customWidth="1"/>
    <col min="15840" max="15840" width="12.140625" style="27" customWidth="1"/>
    <col min="15841" max="15841" width="9.85546875" style="27" customWidth="1"/>
    <col min="15842" max="15843" width="10" style="27" customWidth="1"/>
    <col min="15844" max="15849" width="9.28515625" style="27" customWidth="1"/>
    <col min="15850" max="16094" width="9.140625" style="27"/>
    <col min="16095" max="16095" width="0.42578125" style="27" customWidth="1"/>
    <col min="16096" max="16096" width="12.140625" style="27" customWidth="1"/>
    <col min="16097" max="16097" width="9.85546875" style="27" customWidth="1"/>
    <col min="16098" max="16099" width="10" style="27" customWidth="1"/>
    <col min="16100" max="16105" width="9.28515625" style="27" customWidth="1"/>
    <col min="16106" max="16384" width="9.140625" style="27"/>
  </cols>
  <sheetData>
    <row r="1" spans="1:11" x14ac:dyDescent="0.2">
      <c r="H1" s="28"/>
    </row>
    <row r="2" spans="1:11" ht="18" customHeight="1" x14ac:dyDescent="0.25">
      <c r="H2" s="29" t="s">
        <v>61</v>
      </c>
      <c r="I2" s="121"/>
    </row>
    <row r="3" spans="1:11" ht="18.75" customHeight="1" x14ac:dyDescent="0.2"/>
    <row r="4" spans="1:11" ht="15" customHeight="1" x14ac:dyDescent="0.25">
      <c r="H4" s="30"/>
      <c r="K4" s="2" t="s">
        <v>651</v>
      </c>
    </row>
    <row r="5" spans="1:11" s="32" customFormat="1" ht="60.75" customHeight="1" x14ac:dyDescent="0.25">
      <c r="A5" s="104" t="s">
        <v>348</v>
      </c>
      <c r="B5" s="104"/>
      <c r="C5" s="104"/>
      <c r="D5" s="104"/>
      <c r="E5" s="104"/>
      <c r="F5" s="104"/>
      <c r="G5" s="27"/>
      <c r="H5" s="27"/>
      <c r="I5" s="27"/>
      <c r="J5" s="27"/>
      <c r="K5" s="27"/>
    </row>
    <row r="6" spans="1:11" s="32" customFormat="1" ht="16.5" customHeight="1" x14ac:dyDescent="0.2">
      <c r="A6" s="105"/>
      <c r="B6" s="34" t="s">
        <v>149</v>
      </c>
      <c r="C6" s="35"/>
      <c r="D6" s="35"/>
      <c r="E6" s="35"/>
      <c r="F6" s="36"/>
      <c r="G6" s="34" t="s">
        <v>150</v>
      </c>
      <c r="H6" s="35"/>
      <c r="I6" s="35"/>
      <c r="J6" s="35"/>
      <c r="K6" s="36"/>
    </row>
    <row r="7" spans="1:11" s="32" customFormat="1" ht="25.5" customHeight="1" x14ac:dyDescent="0.2">
      <c r="A7" s="105"/>
      <c r="B7" s="38" t="s">
        <v>65</v>
      </c>
      <c r="C7" s="39" t="s">
        <v>66</v>
      </c>
      <c r="D7" s="39"/>
      <c r="E7" s="39" t="s">
        <v>137</v>
      </c>
      <c r="F7" s="39"/>
      <c r="G7" s="38" t="s">
        <v>65</v>
      </c>
      <c r="H7" s="39" t="s">
        <v>66</v>
      </c>
      <c r="I7" s="39"/>
      <c r="J7" s="39" t="s">
        <v>137</v>
      </c>
      <c r="K7" s="39"/>
    </row>
    <row r="8" spans="1:11" s="32" customFormat="1" ht="15" customHeight="1" x14ac:dyDescent="0.2">
      <c r="A8" s="106"/>
      <c r="B8" s="38"/>
      <c r="C8" s="40" t="s">
        <v>151</v>
      </c>
      <c r="D8" s="41" t="s">
        <v>69</v>
      </c>
      <c r="E8" s="40" t="s">
        <v>151</v>
      </c>
      <c r="F8" s="41" t="s">
        <v>69</v>
      </c>
      <c r="G8" s="38"/>
      <c r="H8" s="40" t="s">
        <v>151</v>
      </c>
      <c r="I8" s="41" t="s">
        <v>69</v>
      </c>
      <c r="J8" s="40" t="s">
        <v>151</v>
      </c>
      <c r="K8" s="41" t="s">
        <v>69</v>
      </c>
    </row>
    <row r="9" spans="1:11" s="32" customFormat="1" ht="3" customHeight="1" x14ac:dyDescent="0.2">
      <c r="A9" s="42"/>
      <c r="B9" s="42"/>
      <c r="C9" s="42"/>
      <c r="D9" s="42"/>
      <c r="G9" s="42"/>
      <c r="H9" s="42"/>
      <c r="I9" s="42"/>
    </row>
    <row r="10" spans="1:11" s="32" customFormat="1" ht="15.75" customHeight="1" x14ac:dyDescent="0.2">
      <c r="A10" s="132" t="s">
        <v>269</v>
      </c>
      <c r="B10" s="133">
        <v>426382</v>
      </c>
      <c r="C10" s="133">
        <v>1836</v>
      </c>
      <c r="D10" s="134">
        <v>1.0275957546337788</v>
      </c>
      <c r="E10" s="133">
        <v>-1379</v>
      </c>
      <c r="F10" s="134">
        <v>2.0738344724617175</v>
      </c>
      <c r="G10" s="133">
        <v>306677</v>
      </c>
      <c r="H10" s="133">
        <v>701</v>
      </c>
      <c r="I10" s="134">
        <v>0.55958494945906756</v>
      </c>
      <c r="J10" s="133">
        <v>-8305</v>
      </c>
      <c r="K10" s="134">
        <v>-2.6283530495756975</v>
      </c>
    </row>
    <row r="11" spans="1:11" s="32" customFormat="1" ht="15.75" customHeight="1" x14ac:dyDescent="0.2">
      <c r="A11" s="173" t="s">
        <v>78</v>
      </c>
      <c r="B11" s="136">
        <v>271232</v>
      </c>
      <c r="C11" s="136">
        <v>590</v>
      </c>
      <c r="D11" s="137">
        <v>0.21800016257639243</v>
      </c>
      <c r="E11" s="136">
        <v>-9324</v>
      </c>
      <c r="F11" s="137">
        <v>-3.3234006758009098</v>
      </c>
      <c r="G11" s="136">
        <v>187109</v>
      </c>
      <c r="H11" s="136">
        <v>97</v>
      </c>
      <c r="I11" s="137">
        <v>5.1868329305071334E-2</v>
      </c>
      <c r="J11" s="136">
        <v>-12495</v>
      </c>
      <c r="K11" s="137">
        <v>-6.259894591290756</v>
      </c>
    </row>
    <row r="12" spans="1:11" s="32" customFormat="1" ht="15.75" customHeight="1" x14ac:dyDescent="0.2">
      <c r="A12" s="167" t="s">
        <v>349</v>
      </c>
      <c r="B12" s="168">
        <v>210209</v>
      </c>
      <c r="C12" s="168">
        <v>-4429</v>
      </c>
      <c r="D12" s="169">
        <v>-2.0634743148929826</v>
      </c>
      <c r="E12" s="168">
        <v>-5993</v>
      </c>
      <c r="F12" s="169">
        <v>-2.7719447553676653</v>
      </c>
      <c r="G12" s="168">
        <v>141684</v>
      </c>
      <c r="H12" s="168">
        <v>-2616</v>
      </c>
      <c r="I12" s="169">
        <v>-1.812889812889813</v>
      </c>
      <c r="J12" s="168">
        <v>-7624</v>
      </c>
      <c r="K12" s="169">
        <v>-5.1062233771800569</v>
      </c>
    </row>
    <row r="13" spans="1:11" s="32" customFormat="1" ht="15.75" customHeight="1" x14ac:dyDescent="0.2">
      <c r="A13" s="167" t="s">
        <v>80</v>
      </c>
      <c r="B13" s="168">
        <v>61023</v>
      </c>
      <c r="C13" s="168">
        <v>5019</v>
      </c>
      <c r="D13" s="169">
        <v>8.9618598671523468</v>
      </c>
      <c r="E13" s="168">
        <v>-3331</v>
      </c>
      <c r="F13" s="169">
        <v>-5.1760574323274389</v>
      </c>
      <c r="G13" s="168">
        <v>45425</v>
      </c>
      <c r="H13" s="168">
        <v>2713</v>
      </c>
      <c r="I13" s="169">
        <v>6.3518449147780487</v>
      </c>
      <c r="J13" s="168">
        <v>-4871</v>
      </c>
      <c r="K13" s="169">
        <v>-9.6846667727055831</v>
      </c>
    </row>
    <row r="14" spans="1:11" s="32" customFormat="1" ht="15.75" customHeight="1" x14ac:dyDescent="0.2">
      <c r="A14" s="173" t="s">
        <v>81</v>
      </c>
      <c r="B14" s="136">
        <v>155150</v>
      </c>
      <c r="C14" s="136">
        <v>1246</v>
      </c>
      <c r="D14" s="137">
        <v>0.8095955920573864</v>
      </c>
      <c r="E14" s="136">
        <v>7945</v>
      </c>
      <c r="F14" s="137">
        <v>5.3972351482626273</v>
      </c>
      <c r="G14" s="136">
        <v>119568</v>
      </c>
      <c r="H14" s="136">
        <v>604</v>
      </c>
      <c r="I14" s="137">
        <v>0.50771662015399621</v>
      </c>
      <c r="J14" s="136">
        <v>4190</v>
      </c>
      <c r="K14" s="137">
        <v>3.6315415417150585</v>
      </c>
    </row>
    <row r="15" spans="1:11" s="32" customFormat="1" ht="15.75" customHeight="1" x14ac:dyDescent="0.2">
      <c r="A15" s="167" t="s">
        <v>82</v>
      </c>
      <c r="B15" s="168">
        <v>60780</v>
      </c>
      <c r="C15" s="168">
        <v>515</v>
      </c>
      <c r="D15" s="169">
        <v>0.85455903094665231</v>
      </c>
      <c r="E15" s="168">
        <v>19700</v>
      </c>
      <c r="F15" s="169">
        <v>47.955209347614414</v>
      </c>
      <c r="G15" s="168">
        <v>48112</v>
      </c>
      <c r="H15" s="168">
        <v>310</v>
      </c>
      <c r="I15" s="169">
        <v>0.64850843060959795</v>
      </c>
      <c r="J15" s="168">
        <v>14689</v>
      </c>
      <c r="K15" s="169">
        <v>43.948777787750949</v>
      </c>
    </row>
    <row r="16" spans="1:11" s="32" customFormat="1" ht="15.75" customHeight="1" x14ac:dyDescent="0.2">
      <c r="A16" s="167" t="s">
        <v>83</v>
      </c>
      <c r="B16" s="168">
        <v>94370</v>
      </c>
      <c r="C16" s="168">
        <v>731</v>
      </c>
      <c r="D16" s="169">
        <v>0.78065763196958537</v>
      </c>
      <c r="E16" s="168">
        <v>-11755</v>
      </c>
      <c r="F16" s="169">
        <v>-11.076560659599529</v>
      </c>
      <c r="G16" s="168">
        <v>71456</v>
      </c>
      <c r="H16" s="168">
        <v>294</v>
      </c>
      <c r="I16" s="169">
        <v>0.41314184536690929</v>
      </c>
      <c r="J16" s="168">
        <v>-10499</v>
      </c>
      <c r="K16" s="169">
        <v>-12.810688792630103</v>
      </c>
    </row>
    <row r="17" spans="1:11" s="32" customFormat="1" ht="15.75" customHeight="1" x14ac:dyDescent="0.2">
      <c r="A17" s="132" t="s">
        <v>270</v>
      </c>
      <c r="B17" s="133">
        <v>252802</v>
      </c>
      <c r="C17" s="133">
        <v>525</v>
      </c>
      <c r="D17" s="134">
        <v>0.62055410051400495</v>
      </c>
      <c r="E17" s="133">
        <v>-306</v>
      </c>
      <c r="F17" s="134">
        <v>2.0392436111534353</v>
      </c>
      <c r="G17" s="133">
        <v>181335</v>
      </c>
      <c r="H17" s="133">
        <v>-24</v>
      </c>
      <c r="I17" s="134">
        <v>8.4549985877072853E-2</v>
      </c>
      <c r="J17" s="133">
        <v>-5485</v>
      </c>
      <c r="K17" s="134">
        <v>-3.4754430163404439</v>
      </c>
    </row>
    <row r="18" spans="1:11" s="32" customFormat="1" ht="15.75" customHeight="1" x14ac:dyDescent="0.2">
      <c r="A18" s="173" t="s">
        <v>78</v>
      </c>
      <c r="B18" s="136">
        <v>153703</v>
      </c>
      <c r="C18" s="136">
        <v>-236</v>
      </c>
      <c r="D18" s="137">
        <v>-0.15330747893646185</v>
      </c>
      <c r="E18" s="136">
        <v>-5428</v>
      </c>
      <c r="F18" s="137">
        <v>-3.411026135699518</v>
      </c>
      <c r="G18" s="136">
        <v>104139</v>
      </c>
      <c r="H18" s="136">
        <v>-337</v>
      </c>
      <c r="I18" s="137">
        <v>-0.32256211952984415</v>
      </c>
      <c r="J18" s="136">
        <v>-8511</v>
      </c>
      <c r="K18" s="137">
        <v>-7.5552596537949404</v>
      </c>
    </row>
    <row r="19" spans="1:11" s="32" customFormat="1" ht="15.75" customHeight="1" x14ac:dyDescent="0.2">
      <c r="A19" s="167" t="s">
        <v>349</v>
      </c>
      <c r="B19" s="168">
        <v>117194</v>
      </c>
      <c r="C19" s="168">
        <v>-3312</v>
      </c>
      <c r="D19" s="169">
        <v>-2.7484108675086718</v>
      </c>
      <c r="E19" s="168">
        <v>-3169</v>
      </c>
      <c r="F19" s="169">
        <v>-2.6328689048960228</v>
      </c>
      <c r="G19" s="168">
        <v>77467</v>
      </c>
      <c r="H19" s="168">
        <v>-1883</v>
      </c>
      <c r="I19" s="169">
        <v>-2.3730308758664145</v>
      </c>
      <c r="J19" s="168">
        <v>-5099</v>
      </c>
      <c r="K19" s="169">
        <v>-6.1756655281835142</v>
      </c>
    </row>
    <row r="20" spans="1:11" s="32" customFormat="1" ht="15.75" customHeight="1" x14ac:dyDescent="0.2">
      <c r="A20" s="167" t="s">
        <v>80</v>
      </c>
      <c r="B20" s="168">
        <v>36509</v>
      </c>
      <c r="C20" s="168">
        <v>3076</v>
      </c>
      <c r="D20" s="169">
        <v>9.2004905333054161</v>
      </c>
      <c r="E20" s="168">
        <v>-2259</v>
      </c>
      <c r="F20" s="169">
        <v>-5.8269706974824595</v>
      </c>
      <c r="G20" s="168">
        <v>26672</v>
      </c>
      <c r="H20" s="168">
        <v>1546</v>
      </c>
      <c r="I20" s="169">
        <v>6.1529889357637506</v>
      </c>
      <c r="J20" s="168">
        <v>-3412</v>
      </c>
      <c r="K20" s="169">
        <v>-11.341576917963037</v>
      </c>
    </row>
    <row r="21" spans="1:11" s="32" customFormat="1" ht="15.75" customHeight="1" x14ac:dyDescent="0.2">
      <c r="A21" s="173" t="s">
        <v>81</v>
      </c>
      <c r="B21" s="143">
        <v>99099</v>
      </c>
      <c r="C21" s="143">
        <v>761</v>
      </c>
      <c r="D21" s="144">
        <v>0.77386157945046674</v>
      </c>
      <c r="E21" s="143">
        <v>5122</v>
      </c>
      <c r="F21" s="144">
        <v>5.4502697468529533</v>
      </c>
      <c r="G21" s="136">
        <v>77196</v>
      </c>
      <c r="H21" s="136">
        <v>313</v>
      </c>
      <c r="I21" s="137">
        <v>0.407112105406917</v>
      </c>
      <c r="J21" s="136">
        <v>3026</v>
      </c>
      <c r="K21" s="137">
        <v>4.0798166374544964</v>
      </c>
    </row>
    <row r="22" spans="1:11" s="32" customFormat="1" ht="15.75" customHeight="1" x14ac:dyDescent="0.2">
      <c r="A22" s="167" t="s">
        <v>82</v>
      </c>
      <c r="B22" s="174">
        <v>38132</v>
      </c>
      <c r="C22" s="174">
        <v>376</v>
      </c>
      <c r="D22" s="175">
        <v>0.99586820637779427</v>
      </c>
      <c r="E22" s="174">
        <v>13072</v>
      </c>
      <c r="F22" s="176">
        <v>52.162809257781326</v>
      </c>
      <c r="G22" s="168">
        <v>30157</v>
      </c>
      <c r="H22" s="168">
        <v>204</v>
      </c>
      <c r="I22" s="169">
        <v>0.68106700497445993</v>
      </c>
      <c r="J22" s="168">
        <v>9972</v>
      </c>
      <c r="K22" s="169">
        <v>49.403022046073815</v>
      </c>
    </row>
    <row r="23" spans="1:11" s="32" customFormat="1" ht="15.75" customHeight="1" x14ac:dyDescent="0.2">
      <c r="A23" s="167" t="s">
        <v>83</v>
      </c>
      <c r="B23" s="168">
        <v>60967</v>
      </c>
      <c r="C23" s="168">
        <v>385</v>
      </c>
      <c r="D23" s="169">
        <v>0.63550229441088113</v>
      </c>
      <c r="E23" s="168">
        <v>-7950</v>
      </c>
      <c r="F23" s="169">
        <v>-11.535615305367326</v>
      </c>
      <c r="G23" s="168">
        <v>47039</v>
      </c>
      <c r="H23" s="168">
        <v>109</v>
      </c>
      <c r="I23" s="169">
        <v>0.23226081397826551</v>
      </c>
      <c r="J23" s="168">
        <v>-6946</v>
      </c>
      <c r="K23" s="169">
        <v>-12.866537001018802</v>
      </c>
    </row>
    <row r="24" spans="1:11" s="32" customFormat="1" ht="15.75" customHeight="1" x14ac:dyDescent="0.2">
      <c r="A24" s="132" t="s">
        <v>271</v>
      </c>
      <c r="B24" s="133">
        <v>173580</v>
      </c>
      <c r="C24" s="133">
        <v>1311</v>
      </c>
      <c r="D24" s="134">
        <v>1.5806154840668931</v>
      </c>
      <c r="E24" s="133">
        <v>-1073</v>
      </c>
      <c r="F24" s="134">
        <v>2.0950346514353493</v>
      </c>
      <c r="G24" s="133">
        <v>125342</v>
      </c>
      <c r="H24" s="133">
        <v>725</v>
      </c>
      <c r="I24" s="134">
        <v>1.2173546428781519</v>
      </c>
      <c r="J24" s="133">
        <v>-2820</v>
      </c>
      <c r="K24" s="134">
        <v>-1.7570386361239421</v>
      </c>
    </row>
    <row r="25" spans="1:11" s="32" customFormat="1" ht="15.75" customHeight="1" x14ac:dyDescent="0.2">
      <c r="A25" s="173" t="s">
        <v>78</v>
      </c>
      <c r="B25" s="136">
        <v>117529</v>
      </c>
      <c r="C25" s="136">
        <v>826</v>
      </c>
      <c r="D25" s="137">
        <v>0.70777957721738083</v>
      </c>
      <c r="E25" s="136">
        <v>-3896</v>
      </c>
      <c r="F25" s="137">
        <v>-3.2085649577928761</v>
      </c>
      <c r="G25" s="136">
        <v>82970</v>
      </c>
      <c r="H25" s="136">
        <v>434</v>
      </c>
      <c r="I25" s="137">
        <v>0.52583115246680234</v>
      </c>
      <c r="J25" s="136">
        <v>-3984</v>
      </c>
      <c r="K25" s="137">
        <v>-4.5817328702532372</v>
      </c>
    </row>
    <row r="26" spans="1:11" s="32" customFormat="1" ht="15.75" customHeight="1" x14ac:dyDescent="0.2">
      <c r="A26" s="167" t="s">
        <v>349</v>
      </c>
      <c r="B26" s="168">
        <v>93015</v>
      </c>
      <c r="C26" s="168">
        <v>-1117</v>
      </c>
      <c r="D26" s="169">
        <v>-1.1866315386903497</v>
      </c>
      <c r="E26" s="168">
        <v>-2824</v>
      </c>
      <c r="F26" s="169">
        <v>-2.9466083744613361</v>
      </c>
      <c r="G26" s="168">
        <v>64217</v>
      </c>
      <c r="H26" s="168">
        <v>-733</v>
      </c>
      <c r="I26" s="169">
        <v>-1.1285604311008468</v>
      </c>
      <c r="J26" s="168">
        <v>-2525</v>
      </c>
      <c r="K26" s="169">
        <v>-3.783224955799946</v>
      </c>
    </row>
    <row r="27" spans="1:11" s="32" customFormat="1" ht="15.75" customHeight="1" x14ac:dyDescent="0.2">
      <c r="A27" s="167" t="s">
        <v>80</v>
      </c>
      <c r="B27" s="168">
        <v>24514</v>
      </c>
      <c r="C27" s="168">
        <v>1943</v>
      </c>
      <c r="D27" s="169">
        <v>8.6083912985689608</v>
      </c>
      <c r="E27" s="168">
        <v>-1072</v>
      </c>
      <c r="F27" s="169">
        <v>-4.1897912921128739</v>
      </c>
      <c r="G27" s="168">
        <v>18753</v>
      </c>
      <c r="H27" s="168">
        <v>1167</v>
      </c>
      <c r="I27" s="169">
        <v>6.6359604230638007</v>
      </c>
      <c r="J27" s="168">
        <v>-1459</v>
      </c>
      <c r="K27" s="169">
        <v>-7.2184840688699783</v>
      </c>
    </row>
    <row r="28" spans="1:11" s="32" customFormat="1" ht="15.75" customHeight="1" x14ac:dyDescent="0.2">
      <c r="A28" s="173" t="s">
        <v>81</v>
      </c>
      <c r="B28" s="136">
        <v>56051</v>
      </c>
      <c r="C28" s="136">
        <v>485</v>
      </c>
      <c r="D28" s="137">
        <v>0.87283590684951229</v>
      </c>
      <c r="E28" s="136">
        <v>2823</v>
      </c>
      <c r="F28" s="137">
        <v>5.3035996092282254</v>
      </c>
      <c r="G28" s="136">
        <v>42372</v>
      </c>
      <c r="H28" s="136">
        <v>291</v>
      </c>
      <c r="I28" s="137">
        <v>0.69152349041134953</v>
      </c>
      <c r="J28" s="136">
        <v>1164</v>
      </c>
      <c r="K28" s="137">
        <v>2.8246942341292951</v>
      </c>
    </row>
    <row r="29" spans="1:11" s="32" customFormat="1" ht="15.75" customHeight="1" x14ac:dyDescent="0.2">
      <c r="A29" s="167" t="s">
        <v>82</v>
      </c>
      <c r="B29" s="168">
        <v>22648</v>
      </c>
      <c r="C29" s="168">
        <v>139</v>
      </c>
      <c r="D29" s="169">
        <v>0.61753076547158914</v>
      </c>
      <c r="E29" s="168">
        <v>6628</v>
      </c>
      <c r="F29" s="169">
        <v>41.373283395755308</v>
      </c>
      <c r="G29" s="168">
        <v>17955</v>
      </c>
      <c r="H29" s="168">
        <v>106</v>
      </c>
      <c r="I29" s="169">
        <v>0.59387080508711976</v>
      </c>
      <c r="J29" s="168">
        <v>4717</v>
      </c>
      <c r="K29" s="169">
        <v>35.632270735760692</v>
      </c>
    </row>
    <row r="30" spans="1:11" s="32" customFormat="1" ht="15.75" customHeight="1" x14ac:dyDescent="0.2">
      <c r="A30" s="177" t="s">
        <v>83</v>
      </c>
      <c r="B30" s="178">
        <v>33403</v>
      </c>
      <c r="C30" s="178">
        <v>346</v>
      </c>
      <c r="D30" s="179">
        <v>1.0466769519315122</v>
      </c>
      <c r="E30" s="178">
        <v>-3805</v>
      </c>
      <c r="F30" s="179">
        <v>-10.226295420339712</v>
      </c>
      <c r="G30" s="178">
        <v>24417</v>
      </c>
      <c r="H30" s="178">
        <v>185</v>
      </c>
      <c r="I30" s="179">
        <v>0.76345328491251241</v>
      </c>
      <c r="J30" s="178">
        <v>-3553</v>
      </c>
      <c r="K30" s="179">
        <v>-12.702895959957097</v>
      </c>
    </row>
    <row r="31" spans="1:11" ht="9.9499999999999993" customHeight="1" x14ac:dyDescent="0.2">
      <c r="A31" s="125"/>
      <c r="B31" s="125"/>
      <c r="C31" s="125"/>
      <c r="D31" s="125"/>
      <c r="E31" s="125"/>
      <c r="F31" s="125"/>
      <c r="G31" s="125"/>
      <c r="H31" s="125"/>
      <c r="I31" s="125"/>
      <c r="J31" s="125"/>
      <c r="K31" s="125"/>
    </row>
    <row r="32" spans="1:11" x14ac:dyDescent="0.2">
      <c r="A32" s="66" t="s">
        <v>135</v>
      </c>
    </row>
    <row r="33" spans="1:11" s="85" customFormat="1" ht="12.75" x14ac:dyDescent="0.2">
      <c r="B33" s="66"/>
      <c r="C33" s="66"/>
      <c r="D33" s="66"/>
    </row>
    <row r="34" spans="1:11" ht="15.75" customHeight="1" x14ac:dyDescent="0.2">
      <c r="A34" s="149" t="s">
        <v>60</v>
      </c>
      <c r="B34" s="149"/>
      <c r="C34" s="149"/>
      <c r="D34" s="149"/>
      <c r="E34" s="149"/>
      <c r="F34" s="149"/>
      <c r="G34" s="149"/>
      <c r="H34" s="149"/>
      <c r="I34" s="149"/>
      <c r="J34" s="149"/>
      <c r="K34" s="149"/>
    </row>
  </sheetData>
  <mergeCells count="11">
    <mergeCell ref="A34:K34"/>
    <mergeCell ref="A5:F5"/>
    <mergeCell ref="A6:A8"/>
    <mergeCell ref="B6:F6"/>
    <mergeCell ref="G6:K6"/>
    <mergeCell ref="B7:B8"/>
    <mergeCell ref="C7:D7"/>
    <mergeCell ref="E7:F7"/>
    <mergeCell ref="G7:G8"/>
    <mergeCell ref="H7:I7"/>
    <mergeCell ref="J7:K7"/>
  </mergeCells>
  <hyperlinks>
    <hyperlink ref="H2" location="ÍNDICE!A1" display="VOLVER AL ÍNDICE"/>
  </hyperlinks>
  <pageMargins left="0.51181102362204722" right="0.51181102362204722" top="0.74803149606299213" bottom="0.74803149606299213" header="0.31496062992125984" footer="0.31496062992125984"/>
  <pageSetup paperSize="9"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1"/>
  <dimension ref="A1:K31"/>
  <sheetViews>
    <sheetView zoomScaleNormal="100" zoomScaleSheetLayoutView="100" workbookViewId="0"/>
  </sheetViews>
  <sheetFormatPr baseColWidth="10" defaultColWidth="9.140625" defaultRowHeight="15" x14ac:dyDescent="0.2"/>
  <cols>
    <col min="1" max="1" width="19" style="27" customWidth="1"/>
    <col min="2" max="2" width="8" style="27" customWidth="1"/>
    <col min="3" max="3" width="8.140625" style="27" customWidth="1"/>
    <col min="4" max="4" width="5.7109375" style="27" customWidth="1"/>
    <col min="5" max="5" width="8.140625" style="27" customWidth="1"/>
    <col min="6" max="6" width="5.7109375" style="27" customWidth="1"/>
    <col min="7" max="7" width="8" style="27" customWidth="1"/>
    <col min="8" max="8" width="8.140625" style="27" customWidth="1"/>
    <col min="9" max="9" width="5.7109375" style="27" customWidth="1"/>
    <col min="10" max="10" width="8.140625" style="27" customWidth="1"/>
    <col min="11" max="11" width="5.7109375" style="27" customWidth="1"/>
    <col min="12" max="222" width="9.140625" style="27"/>
    <col min="223" max="223" width="0.42578125" style="27" customWidth="1"/>
    <col min="224" max="224" width="12.140625" style="27" customWidth="1"/>
    <col min="225" max="225" width="9.85546875" style="27" customWidth="1"/>
    <col min="226" max="227" width="10" style="27" customWidth="1"/>
    <col min="228" max="233" width="9.28515625" style="27" customWidth="1"/>
    <col min="234" max="478" width="9.140625" style="27"/>
    <col min="479" max="479" width="0.42578125" style="27" customWidth="1"/>
    <col min="480" max="480" width="12.140625" style="27" customWidth="1"/>
    <col min="481" max="481" width="9.85546875" style="27" customWidth="1"/>
    <col min="482" max="483" width="10" style="27" customWidth="1"/>
    <col min="484" max="489" width="9.28515625" style="27" customWidth="1"/>
    <col min="490" max="734" width="9.140625" style="27"/>
    <col min="735" max="735" width="0.42578125" style="27" customWidth="1"/>
    <col min="736" max="736" width="12.140625" style="27" customWidth="1"/>
    <col min="737" max="737" width="9.85546875" style="27" customWidth="1"/>
    <col min="738" max="739" width="10" style="27" customWidth="1"/>
    <col min="740" max="745" width="9.28515625" style="27" customWidth="1"/>
    <col min="746" max="990" width="9.140625" style="27"/>
    <col min="991" max="991" width="0.42578125" style="27" customWidth="1"/>
    <col min="992" max="992" width="12.140625" style="27" customWidth="1"/>
    <col min="993" max="993" width="9.85546875" style="27" customWidth="1"/>
    <col min="994" max="995" width="10" style="27" customWidth="1"/>
    <col min="996" max="1001" width="9.28515625" style="27" customWidth="1"/>
    <col min="1002" max="1246" width="9.140625" style="27"/>
    <col min="1247" max="1247" width="0.42578125" style="27" customWidth="1"/>
    <col min="1248" max="1248" width="12.140625" style="27" customWidth="1"/>
    <col min="1249" max="1249" width="9.85546875" style="27" customWidth="1"/>
    <col min="1250" max="1251" width="10" style="27" customWidth="1"/>
    <col min="1252" max="1257" width="9.28515625" style="27" customWidth="1"/>
    <col min="1258" max="1502" width="9.140625" style="27"/>
    <col min="1503" max="1503" width="0.42578125" style="27" customWidth="1"/>
    <col min="1504" max="1504" width="12.140625" style="27" customWidth="1"/>
    <col min="1505" max="1505" width="9.85546875" style="27" customWidth="1"/>
    <col min="1506" max="1507" width="10" style="27" customWidth="1"/>
    <col min="1508" max="1513" width="9.28515625" style="27" customWidth="1"/>
    <col min="1514" max="1758" width="9.140625" style="27"/>
    <col min="1759" max="1759" width="0.42578125" style="27" customWidth="1"/>
    <col min="1760" max="1760" width="12.140625" style="27" customWidth="1"/>
    <col min="1761" max="1761" width="9.85546875" style="27" customWidth="1"/>
    <col min="1762" max="1763" width="10" style="27" customWidth="1"/>
    <col min="1764" max="1769" width="9.28515625" style="27" customWidth="1"/>
    <col min="1770" max="2014" width="9.140625" style="27"/>
    <col min="2015" max="2015" width="0.42578125" style="27" customWidth="1"/>
    <col min="2016" max="2016" width="12.140625" style="27" customWidth="1"/>
    <col min="2017" max="2017" width="9.85546875" style="27" customWidth="1"/>
    <col min="2018" max="2019" width="10" style="27" customWidth="1"/>
    <col min="2020" max="2025" width="9.28515625" style="27" customWidth="1"/>
    <col min="2026" max="2270" width="9.140625" style="27"/>
    <col min="2271" max="2271" width="0.42578125" style="27" customWidth="1"/>
    <col min="2272" max="2272" width="12.140625" style="27" customWidth="1"/>
    <col min="2273" max="2273" width="9.85546875" style="27" customWidth="1"/>
    <col min="2274" max="2275" width="10" style="27" customWidth="1"/>
    <col min="2276" max="2281" width="9.28515625" style="27" customWidth="1"/>
    <col min="2282" max="2526" width="9.140625" style="27"/>
    <col min="2527" max="2527" width="0.42578125" style="27" customWidth="1"/>
    <col min="2528" max="2528" width="12.140625" style="27" customWidth="1"/>
    <col min="2529" max="2529" width="9.85546875" style="27" customWidth="1"/>
    <col min="2530" max="2531" width="10" style="27" customWidth="1"/>
    <col min="2532" max="2537" width="9.28515625" style="27" customWidth="1"/>
    <col min="2538" max="2782" width="9.140625" style="27"/>
    <col min="2783" max="2783" width="0.42578125" style="27" customWidth="1"/>
    <col min="2784" max="2784" width="12.140625" style="27" customWidth="1"/>
    <col min="2785" max="2785" width="9.85546875" style="27" customWidth="1"/>
    <col min="2786" max="2787" width="10" style="27" customWidth="1"/>
    <col min="2788" max="2793" width="9.28515625" style="27" customWidth="1"/>
    <col min="2794" max="3038" width="9.140625" style="27"/>
    <col min="3039" max="3039" width="0.42578125" style="27" customWidth="1"/>
    <col min="3040" max="3040" width="12.140625" style="27" customWidth="1"/>
    <col min="3041" max="3041" width="9.85546875" style="27" customWidth="1"/>
    <col min="3042" max="3043" width="10" style="27" customWidth="1"/>
    <col min="3044" max="3049" width="9.28515625" style="27" customWidth="1"/>
    <col min="3050" max="3294" width="9.140625" style="27"/>
    <col min="3295" max="3295" width="0.42578125" style="27" customWidth="1"/>
    <col min="3296" max="3296" width="12.140625" style="27" customWidth="1"/>
    <col min="3297" max="3297" width="9.85546875" style="27" customWidth="1"/>
    <col min="3298" max="3299" width="10" style="27" customWidth="1"/>
    <col min="3300" max="3305" width="9.28515625" style="27" customWidth="1"/>
    <col min="3306" max="3550" width="9.140625" style="27"/>
    <col min="3551" max="3551" width="0.42578125" style="27" customWidth="1"/>
    <col min="3552" max="3552" width="12.140625" style="27" customWidth="1"/>
    <col min="3553" max="3553" width="9.85546875" style="27" customWidth="1"/>
    <col min="3554" max="3555" width="10" style="27" customWidth="1"/>
    <col min="3556" max="3561" width="9.28515625" style="27" customWidth="1"/>
    <col min="3562" max="3806" width="9.140625" style="27"/>
    <col min="3807" max="3807" width="0.42578125" style="27" customWidth="1"/>
    <col min="3808" max="3808" width="12.140625" style="27" customWidth="1"/>
    <col min="3809" max="3809" width="9.85546875" style="27" customWidth="1"/>
    <col min="3810" max="3811" width="10" style="27" customWidth="1"/>
    <col min="3812" max="3817" width="9.28515625" style="27" customWidth="1"/>
    <col min="3818" max="4062" width="9.140625" style="27"/>
    <col min="4063" max="4063" width="0.42578125" style="27" customWidth="1"/>
    <col min="4064" max="4064" width="12.140625" style="27" customWidth="1"/>
    <col min="4065" max="4065" width="9.85546875" style="27" customWidth="1"/>
    <col min="4066" max="4067" width="10" style="27" customWidth="1"/>
    <col min="4068" max="4073" width="9.28515625" style="27" customWidth="1"/>
    <col min="4074" max="4318" width="9.140625" style="27"/>
    <col min="4319" max="4319" width="0.42578125" style="27" customWidth="1"/>
    <col min="4320" max="4320" width="12.140625" style="27" customWidth="1"/>
    <col min="4321" max="4321" width="9.85546875" style="27" customWidth="1"/>
    <col min="4322" max="4323" width="10" style="27" customWidth="1"/>
    <col min="4324" max="4329" width="9.28515625" style="27" customWidth="1"/>
    <col min="4330" max="4574" width="9.140625" style="27"/>
    <col min="4575" max="4575" width="0.42578125" style="27" customWidth="1"/>
    <col min="4576" max="4576" width="12.140625" style="27" customWidth="1"/>
    <col min="4577" max="4577" width="9.85546875" style="27" customWidth="1"/>
    <col min="4578" max="4579" width="10" style="27" customWidth="1"/>
    <col min="4580" max="4585" width="9.28515625" style="27" customWidth="1"/>
    <col min="4586" max="4830" width="9.140625" style="27"/>
    <col min="4831" max="4831" width="0.42578125" style="27" customWidth="1"/>
    <col min="4832" max="4832" width="12.140625" style="27" customWidth="1"/>
    <col min="4833" max="4833" width="9.85546875" style="27" customWidth="1"/>
    <col min="4834" max="4835" width="10" style="27" customWidth="1"/>
    <col min="4836" max="4841" width="9.28515625" style="27" customWidth="1"/>
    <col min="4842" max="5086" width="9.140625" style="27"/>
    <col min="5087" max="5087" width="0.42578125" style="27" customWidth="1"/>
    <col min="5088" max="5088" width="12.140625" style="27" customWidth="1"/>
    <col min="5089" max="5089" width="9.85546875" style="27" customWidth="1"/>
    <col min="5090" max="5091" width="10" style="27" customWidth="1"/>
    <col min="5092" max="5097" width="9.28515625" style="27" customWidth="1"/>
    <col min="5098" max="5342" width="9.140625" style="27"/>
    <col min="5343" max="5343" width="0.42578125" style="27" customWidth="1"/>
    <col min="5344" max="5344" width="12.140625" style="27" customWidth="1"/>
    <col min="5345" max="5345" width="9.85546875" style="27" customWidth="1"/>
    <col min="5346" max="5347" width="10" style="27" customWidth="1"/>
    <col min="5348" max="5353" width="9.28515625" style="27" customWidth="1"/>
    <col min="5354" max="5598" width="9.140625" style="27"/>
    <col min="5599" max="5599" width="0.42578125" style="27" customWidth="1"/>
    <col min="5600" max="5600" width="12.140625" style="27" customWidth="1"/>
    <col min="5601" max="5601" width="9.85546875" style="27" customWidth="1"/>
    <col min="5602" max="5603" width="10" style="27" customWidth="1"/>
    <col min="5604" max="5609" width="9.28515625" style="27" customWidth="1"/>
    <col min="5610" max="5854" width="9.140625" style="27"/>
    <col min="5855" max="5855" width="0.42578125" style="27" customWidth="1"/>
    <col min="5856" max="5856" width="12.140625" style="27" customWidth="1"/>
    <col min="5857" max="5857" width="9.85546875" style="27" customWidth="1"/>
    <col min="5858" max="5859" width="10" style="27" customWidth="1"/>
    <col min="5860" max="5865" width="9.28515625" style="27" customWidth="1"/>
    <col min="5866" max="6110" width="9.140625" style="27"/>
    <col min="6111" max="6111" width="0.42578125" style="27" customWidth="1"/>
    <col min="6112" max="6112" width="12.140625" style="27" customWidth="1"/>
    <col min="6113" max="6113" width="9.85546875" style="27" customWidth="1"/>
    <col min="6114" max="6115" width="10" style="27" customWidth="1"/>
    <col min="6116" max="6121" width="9.28515625" style="27" customWidth="1"/>
    <col min="6122" max="6366" width="9.140625" style="27"/>
    <col min="6367" max="6367" width="0.42578125" style="27" customWidth="1"/>
    <col min="6368" max="6368" width="12.140625" style="27" customWidth="1"/>
    <col min="6369" max="6369" width="9.85546875" style="27" customWidth="1"/>
    <col min="6370" max="6371" width="10" style="27" customWidth="1"/>
    <col min="6372" max="6377" width="9.28515625" style="27" customWidth="1"/>
    <col min="6378" max="6622" width="9.140625" style="27"/>
    <col min="6623" max="6623" width="0.42578125" style="27" customWidth="1"/>
    <col min="6624" max="6624" width="12.140625" style="27" customWidth="1"/>
    <col min="6625" max="6625" width="9.85546875" style="27" customWidth="1"/>
    <col min="6626" max="6627" width="10" style="27" customWidth="1"/>
    <col min="6628" max="6633" width="9.28515625" style="27" customWidth="1"/>
    <col min="6634" max="6878" width="9.140625" style="27"/>
    <col min="6879" max="6879" width="0.42578125" style="27" customWidth="1"/>
    <col min="6880" max="6880" width="12.140625" style="27" customWidth="1"/>
    <col min="6881" max="6881" width="9.85546875" style="27" customWidth="1"/>
    <col min="6882" max="6883" width="10" style="27" customWidth="1"/>
    <col min="6884" max="6889" width="9.28515625" style="27" customWidth="1"/>
    <col min="6890" max="7134" width="9.140625" style="27"/>
    <col min="7135" max="7135" width="0.42578125" style="27" customWidth="1"/>
    <col min="7136" max="7136" width="12.140625" style="27" customWidth="1"/>
    <col min="7137" max="7137" width="9.85546875" style="27" customWidth="1"/>
    <col min="7138" max="7139" width="10" style="27" customWidth="1"/>
    <col min="7140" max="7145" width="9.28515625" style="27" customWidth="1"/>
    <col min="7146" max="7390" width="9.140625" style="27"/>
    <col min="7391" max="7391" width="0.42578125" style="27" customWidth="1"/>
    <col min="7392" max="7392" width="12.140625" style="27" customWidth="1"/>
    <col min="7393" max="7393" width="9.85546875" style="27" customWidth="1"/>
    <col min="7394" max="7395" width="10" style="27" customWidth="1"/>
    <col min="7396" max="7401" width="9.28515625" style="27" customWidth="1"/>
    <col min="7402" max="7646" width="9.140625" style="27"/>
    <col min="7647" max="7647" width="0.42578125" style="27" customWidth="1"/>
    <col min="7648" max="7648" width="12.140625" style="27" customWidth="1"/>
    <col min="7649" max="7649" width="9.85546875" style="27" customWidth="1"/>
    <col min="7650" max="7651" width="10" style="27" customWidth="1"/>
    <col min="7652" max="7657" width="9.28515625" style="27" customWidth="1"/>
    <col min="7658" max="7902" width="9.140625" style="27"/>
    <col min="7903" max="7903" width="0.42578125" style="27" customWidth="1"/>
    <col min="7904" max="7904" width="12.140625" style="27" customWidth="1"/>
    <col min="7905" max="7905" width="9.85546875" style="27" customWidth="1"/>
    <col min="7906" max="7907" width="10" style="27" customWidth="1"/>
    <col min="7908" max="7913" width="9.28515625" style="27" customWidth="1"/>
    <col min="7914" max="8158" width="9.140625" style="27"/>
    <col min="8159" max="8159" width="0.42578125" style="27" customWidth="1"/>
    <col min="8160" max="8160" width="12.140625" style="27" customWidth="1"/>
    <col min="8161" max="8161" width="9.85546875" style="27" customWidth="1"/>
    <col min="8162" max="8163" width="10" style="27" customWidth="1"/>
    <col min="8164" max="8169" width="9.28515625" style="27" customWidth="1"/>
    <col min="8170" max="8414" width="9.140625" style="27"/>
    <col min="8415" max="8415" width="0.42578125" style="27" customWidth="1"/>
    <col min="8416" max="8416" width="12.140625" style="27" customWidth="1"/>
    <col min="8417" max="8417" width="9.85546875" style="27" customWidth="1"/>
    <col min="8418" max="8419" width="10" style="27" customWidth="1"/>
    <col min="8420" max="8425" width="9.28515625" style="27" customWidth="1"/>
    <col min="8426" max="8670" width="9.140625" style="27"/>
    <col min="8671" max="8671" width="0.42578125" style="27" customWidth="1"/>
    <col min="8672" max="8672" width="12.140625" style="27" customWidth="1"/>
    <col min="8673" max="8673" width="9.85546875" style="27" customWidth="1"/>
    <col min="8674" max="8675" width="10" style="27" customWidth="1"/>
    <col min="8676" max="8681" width="9.28515625" style="27" customWidth="1"/>
    <col min="8682" max="8926" width="9.140625" style="27"/>
    <col min="8927" max="8927" width="0.42578125" style="27" customWidth="1"/>
    <col min="8928" max="8928" width="12.140625" style="27" customWidth="1"/>
    <col min="8929" max="8929" width="9.85546875" style="27" customWidth="1"/>
    <col min="8930" max="8931" width="10" style="27" customWidth="1"/>
    <col min="8932" max="8937" width="9.28515625" style="27" customWidth="1"/>
    <col min="8938" max="9182" width="9.140625" style="27"/>
    <col min="9183" max="9183" width="0.42578125" style="27" customWidth="1"/>
    <col min="9184" max="9184" width="12.140625" style="27" customWidth="1"/>
    <col min="9185" max="9185" width="9.85546875" style="27" customWidth="1"/>
    <col min="9186" max="9187" width="10" style="27" customWidth="1"/>
    <col min="9188" max="9193" width="9.28515625" style="27" customWidth="1"/>
    <col min="9194" max="9438" width="9.140625" style="27"/>
    <col min="9439" max="9439" width="0.42578125" style="27" customWidth="1"/>
    <col min="9440" max="9440" width="12.140625" style="27" customWidth="1"/>
    <col min="9441" max="9441" width="9.85546875" style="27" customWidth="1"/>
    <col min="9442" max="9443" width="10" style="27" customWidth="1"/>
    <col min="9444" max="9449" width="9.28515625" style="27" customWidth="1"/>
    <col min="9450" max="9694" width="9.140625" style="27"/>
    <col min="9695" max="9695" width="0.42578125" style="27" customWidth="1"/>
    <col min="9696" max="9696" width="12.140625" style="27" customWidth="1"/>
    <col min="9697" max="9697" width="9.85546875" style="27" customWidth="1"/>
    <col min="9698" max="9699" width="10" style="27" customWidth="1"/>
    <col min="9700" max="9705" width="9.28515625" style="27" customWidth="1"/>
    <col min="9706" max="9950" width="9.140625" style="27"/>
    <col min="9951" max="9951" width="0.42578125" style="27" customWidth="1"/>
    <col min="9952" max="9952" width="12.140625" style="27" customWidth="1"/>
    <col min="9953" max="9953" width="9.85546875" style="27" customWidth="1"/>
    <col min="9954" max="9955" width="10" style="27" customWidth="1"/>
    <col min="9956" max="9961" width="9.28515625" style="27" customWidth="1"/>
    <col min="9962" max="10206" width="9.140625" style="27"/>
    <col min="10207" max="10207" width="0.42578125" style="27" customWidth="1"/>
    <col min="10208" max="10208" width="12.140625" style="27" customWidth="1"/>
    <col min="10209" max="10209" width="9.85546875" style="27" customWidth="1"/>
    <col min="10210" max="10211" width="10" style="27" customWidth="1"/>
    <col min="10212" max="10217" width="9.28515625" style="27" customWidth="1"/>
    <col min="10218" max="10462" width="9.140625" style="27"/>
    <col min="10463" max="10463" width="0.42578125" style="27" customWidth="1"/>
    <col min="10464" max="10464" width="12.140625" style="27" customWidth="1"/>
    <col min="10465" max="10465" width="9.85546875" style="27" customWidth="1"/>
    <col min="10466" max="10467" width="10" style="27" customWidth="1"/>
    <col min="10468" max="10473" width="9.28515625" style="27" customWidth="1"/>
    <col min="10474" max="10718" width="9.140625" style="27"/>
    <col min="10719" max="10719" width="0.42578125" style="27" customWidth="1"/>
    <col min="10720" max="10720" width="12.140625" style="27" customWidth="1"/>
    <col min="10721" max="10721" width="9.85546875" style="27" customWidth="1"/>
    <col min="10722" max="10723" width="10" style="27" customWidth="1"/>
    <col min="10724" max="10729" width="9.28515625" style="27" customWidth="1"/>
    <col min="10730" max="10974" width="9.140625" style="27"/>
    <col min="10975" max="10975" width="0.42578125" style="27" customWidth="1"/>
    <col min="10976" max="10976" width="12.140625" style="27" customWidth="1"/>
    <col min="10977" max="10977" width="9.85546875" style="27" customWidth="1"/>
    <col min="10978" max="10979" width="10" style="27" customWidth="1"/>
    <col min="10980" max="10985" width="9.28515625" style="27" customWidth="1"/>
    <col min="10986" max="11230" width="9.140625" style="27"/>
    <col min="11231" max="11231" width="0.42578125" style="27" customWidth="1"/>
    <col min="11232" max="11232" width="12.140625" style="27" customWidth="1"/>
    <col min="11233" max="11233" width="9.85546875" style="27" customWidth="1"/>
    <col min="11234" max="11235" width="10" style="27" customWidth="1"/>
    <col min="11236" max="11241" width="9.28515625" style="27" customWidth="1"/>
    <col min="11242" max="11486" width="9.140625" style="27"/>
    <col min="11487" max="11487" width="0.42578125" style="27" customWidth="1"/>
    <col min="11488" max="11488" width="12.140625" style="27" customWidth="1"/>
    <col min="11489" max="11489" width="9.85546875" style="27" customWidth="1"/>
    <col min="11490" max="11491" width="10" style="27" customWidth="1"/>
    <col min="11492" max="11497" width="9.28515625" style="27" customWidth="1"/>
    <col min="11498" max="11742" width="9.140625" style="27"/>
    <col min="11743" max="11743" width="0.42578125" style="27" customWidth="1"/>
    <col min="11744" max="11744" width="12.140625" style="27" customWidth="1"/>
    <col min="11745" max="11745" width="9.85546875" style="27" customWidth="1"/>
    <col min="11746" max="11747" width="10" style="27" customWidth="1"/>
    <col min="11748" max="11753" width="9.28515625" style="27" customWidth="1"/>
    <col min="11754" max="11998" width="9.140625" style="27"/>
    <col min="11999" max="11999" width="0.42578125" style="27" customWidth="1"/>
    <col min="12000" max="12000" width="12.140625" style="27" customWidth="1"/>
    <col min="12001" max="12001" width="9.85546875" style="27" customWidth="1"/>
    <col min="12002" max="12003" width="10" style="27" customWidth="1"/>
    <col min="12004" max="12009" width="9.28515625" style="27" customWidth="1"/>
    <col min="12010" max="12254" width="9.140625" style="27"/>
    <col min="12255" max="12255" width="0.42578125" style="27" customWidth="1"/>
    <col min="12256" max="12256" width="12.140625" style="27" customWidth="1"/>
    <col min="12257" max="12257" width="9.85546875" style="27" customWidth="1"/>
    <col min="12258" max="12259" width="10" style="27" customWidth="1"/>
    <col min="12260" max="12265" width="9.28515625" style="27" customWidth="1"/>
    <col min="12266" max="12510" width="9.140625" style="27"/>
    <col min="12511" max="12511" width="0.42578125" style="27" customWidth="1"/>
    <col min="12512" max="12512" width="12.140625" style="27" customWidth="1"/>
    <col min="12513" max="12513" width="9.85546875" style="27" customWidth="1"/>
    <col min="12514" max="12515" width="10" style="27" customWidth="1"/>
    <col min="12516" max="12521" width="9.28515625" style="27" customWidth="1"/>
    <col min="12522" max="12766" width="9.140625" style="27"/>
    <col min="12767" max="12767" width="0.42578125" style="27" customWidth="1"/>
    <col min="12768" max="12768" width="12.140625" style="27" customWidth="1"/>
    <col min="12769" max="12769" width="9.85546875" style="27" customWidth="1"/>
    <col min="12770" max="12771" width="10" style="27" customWidth="1"/>
    <col min="12772" max="12777" width="9.28515625" style="27" customWidth="1"/>
    <col min="12778" max="13022" width="9.140625" style="27"/>
    <col min="13023" max="13023" width="0.42578125" style="27" customWidth="1"/>
    <col min="13024" max="13024" width="12.140625" style="27" customWidth="1"/>
    <col min="13025" max="13025" width="9.85546875" style="27" customWidth="1"/>
    <col min="13026" max="13027" width="10" style="27" customWidth="1"/>
    <col min="13028" max="13033" width="9.28515625" style="27" customWidth="1"/>
    <col min="13034" max="13278" width="9.140625" style="27"/>
    <col min="13279" max="13279" width="0.42578125" style="27" customWidth="1"/>
    <col min="13280" max="13280" width="12.140625" style="27" customWidth="1"/>
    <col min="13281" max="13281" width="9.85546875" style="27" customWidth="1"/>
    <col min="13282" max="13283" width="10" style="27" customWidth="1"/>
    <col min="13284" max="13289" width="9.28515625" style="27" customWidth="1"/>
    <col min="13290" max="13534" width="9.140625" style="27"/>
    <col min="13535" max="13535" width="0.42578125" style="27" customWidth="1"/>
    <col min="13536" max="13536" width="12.140625" style="27" customWidth="1"/>
    <col min="13537" max="13537" width="9.85546875" style="27" customWidth="1"/>
    <col min="13538" max="13539" width="10" style="27" customWidth="1"/>
    <col min="13540" max="13545" width="9.28515625" style="27" customWidth="1"/>
    <col min="13546" max="13790" width="9.140625" style="27"/>
    <col min="13791" max="13791" width="0.42578125" style="27" customWidth="1"/>
    <col min="13792" max="13792" width="12.140625" style="27" customWidth="1"/>
    <col min="13793" max="13793" width="9.85546875" style="27" customWidth="1"/>
    <col min="13794" max="13795" width="10" style="27" customWidth="1"/>
    <col min="13796" max="13801" width="9.28515625" style="27" customWidth="1"/>
    <col min="13802" max="14046" width="9.140625" style="27"/>
    <col min="14047" max="14047" width="0.42578125" style="27" customWidth="1"/>
    <col min="14048" max="14048" width="12.140625" style="27" customWidth="1"/>
    <col min="14049" max="14049" width="9.85546875" style="27" customWidth="1"/>
    <col min="14050" max="14051" width="10" style="27" customWidth="1"/>
    <col min="14052" max="14057" width="9.28515625" style="27" customWidth="1"/>
    <col min="14058" max="14302" width="9.140625" style="27"/>
    <col min="14303" max="14303" width="0.42578125" style="27" customWidth="1"/>
    <col min="14304" max="14304" width="12.140625" style="27" customWidth="1"/>
    <col min="14305" max="14305" width="9.85546875" style="27" customWidth="1"/>
    <col min="14306" max="14307" width="10" style="27" customWidth="1"/>
    <col min="14308" max="14313" width="9.28515625" style="27" customWidth="1"/>
    <col min="14314" max="14558" width="9.140625" style="27"/>
    <col min="14559" max="14559" width="0.42578125" style="27" customWidth="1"/>
    <col min="14560" max="14560" width="12.140625" style="27" customWidth="1"/>
    <col min="14561" max="14561" width="9.85546875" style="27" customWidth="1"/>
    <col min="14562" max="14563" width="10" style="27" customWidth="1"/>
    <col min="14564" max="14569" width="9.28515625" style="27" customWidth="1"/>
    <col min="14570" max="14814" width="9.140625" style="27"/>
    <col min="14815" max="14815" width="0.42578125" style="27" customWidth="1"/>
    <col min="14816" max="14816" width="12.140625" style="27" customWidth="1"/>
    <col min="14817" max="14817" width="9.85546875" style="27" customWidth="1"/>
    <col min="14818" max="14819" width="10" style="27" customWidth="1"/>
    <col min="14820" max="14825" width="9.28515625" style="27" customWidth="1"/>
    <col min="14826" max="15070" width="9.140625" style="27"/>
    <col min="15071" max="15071" width="0.42578125" style="27" customWidth="1"/>
    <col min="15072" max="15072" width="12.140625" style="27" customWidth="1"/>
    <col min="15073" max="15073" width="9.85546875" style="27" customWidth="1"/>
    <col min="15074" max="15075" width="10" style="27" customWidth="1"/>
    <col min="15076" max="15081" width="9.28515625" style="27" customWidth="1"/>
    <col min="15082" max="15326" width="9.140625" style="27"/>
    <col min="15327" max="15327" width="0.42578125" style="27" customWidth="1"/>
    <col min="15328" max="15328" width="12.140625" style="27" customWidth="1"/>
    <col min="15329" max="15329" width="9.85546875" style="27" customWidth="1"/>
    <col min="15330" max="15331" width="10" style="27" customWidth="1"/>
    <col min="15332" max="15337" width="9.28515625" style="27" customWidth="1"/>
    <col min="15338" max="15582" width="9.140625" style="27"/>
    <col min="15583" max="15583" width="0.42578125" style="27" customWidth="1"/>
    <col min="15584" max="15584" width="12.140625" style="27" customWidth="1"/>
    <col min="15585" max="15585" width="9.85546875" style="27" customWidth="1"/>
    <col min="15586" max="15587" width="10" style="27" customWidth="1"/>
    <col min="15588" max="15593" width="9.28515625" style="27" customWidth="1"/>
    <col min="15594" max="15838" width="9.140625" style="27"/>
    <col min="15839" max="15839" width="0.42578125" style="27" customWidth="1"/>
    <col min="15840" max="15840" width="12.140625" style="27" customWidth="1"/>
    <col min="15841" max="15841" width="9.85546875" style="27" customWidth="1"/>
    <col min="15842" max="15843" width="10" style="27" customWidth="1"/>
    <col min="15844" max="15849" width="9.28515625" style="27" customWidth="1"/>
    <col min="15850" max="16094" width="9.140625" style="27"/>
    <col min="16095" max="16095" width="0.42578125" style="27" customWidth="1"/>
    <col min="16096" max="16096" width="12.140625" style="27" customWidth="1"/>
    <col min="16097" max="16097" width="9.85546875" style="27" customWidth="1"/>
    <col min="16098" max="16099" width="10" style="27" customWidth="1"/>
    <col min="16100" max="16105" width="9.28515625" style="27" customWidth="1"/>
    <col min="16106" max="16384" width="9.140625" style="27"/>
  </cols>
  <sheetData>
    <row r="1" spans="1:11" x14ac:dyDescent="0.2">
      <c r="H1" s="28"/>
    </row>
    <row r="2" spans="1:11" ht="18" customHeight="1" x14ac:dyDescent="0.25">
      <c r="H2" s="29" t="s">
        <v>61</v>
      </c>
      <c r="I2" s="121"/>
    </row>
    <row r="3" spans="1:11" ht="18.75" customHeight="1" x14ac:dyDescent="0.2"/>
    <row r="4" spans="1:11" ht="19.5" customHeight="1" x14ac:dyDescent="0.25">
      <c r="H4" s="30"/>
      <c r="K4" s="2" t="s">
        <v>651</v>
      </c>
    </row>
    <row r="5" spans="1:11" s="32" customFormat="1" ht="66" customHeight="1" x14ac:dyDescent="0.25">
      <c r="A5" s="104" t="s">
        <v>350</v>
      </c>
      <c r="B5" s="104"/>
      <c r="C5" s="104"/>
      <c r="D5" s="104"/>
      <c r="E5" s="104"/>
      <c r="F5" s="104"/>
      <c r="G5" s="27"/>
      <c r="H5" s="27"/>
      <c r="I5" s="27"/>
      <c r="J5" s="27"/>
      <c r="K5" s="27"/>
    </row>
    <row r="6" spans="1:11" s="32" customFormat="1" ht="16.5" customHeight="1" x14ac:dyDescent="0.2">
      <c r="A6" s="105"/>
      <c r="B6" s="34" t="s">
        <v>149</v>
      </c>
      <c r="C6" s="35"/>
      <c r="D6" s="35"/>
      <c r="E6" s="35"/>
      <c r="F6" s="36"/>
      <c r="G6" s="34" t="s">
        <v>150</v>
      </c>
      <c r="H6" s="35"/>
      <c r="I6" s="35"/>
      <c r="J6" s="35"/>
      <c r="K6" s="36"/>
    </row>
    <row r="7" spans="1:11" s="32" customFormat="1" ht="25.5" customHeight="1" x14ac:dyDescent="0.2">
      <c r="A7" s="105"/>
      <c r="B7" s="38" t="s">
        <v>65</v>
      </c>
      <c r="C7" s="39" t="s">
        <v>66</v>
      </c>
      <c r="D7" s="39"/>
      <c r="E7" s="39" t="s">
        <v>137</v>
      </c>
      <c r="F7" s="39"/>
      <c r="G7" s="38" t="s">
        <v>65</v>
      </c>
      <c r="H7" s="39" t="s">
        <v>66</v>
      </c>
      <c r="I7" s="39"/>
      <c r="J7" s="39" t="s">
        <v>137</v>
      </c>
      <c r="K7" s="39"/>
    </row>
    <row r="8" spans="1:11" s="32" customFormat="1" ht="15" customHeight="1" x14ac:dyDescent="0.2">
      <c r="A8" s="106"/>
      <c r="B8" s="38"/>
      <c r="C8" s="40" t="s">
        <v>151</v>
      </c>
      <c r="D8" s="41" t="s">
        <v>69</v>
      </c>
      <c r="E8" s="40" t="s">
        <v>151</v>
      </c>
      <c r="F8" s="41" t="s">
        <v>69</v>
      </c>
      <c r="G8" s="38"/>
      <c r="H8" s="40" t="s">
        <v>151</v>
      </c>
      <c r="I8" s="41" t="s">
        <v>69</v>
      </c>
      <c r="J8" s="40" t="s">
        <v>151</v>
      </c>
      <c r="K8" s="41" t="s">
        <v>69</v>
      </c>
    </row>
    <row r="9" spans="1:11" s="32" customFormat="1" ht="3" customHeight="1" x14ac:dyDescent="0.2">
      <c r="A9" s="42"/>
      <c r="B9" s="42"/>
      <c r="C9" s="42"/>
      <c r="D9" s="42"/>
      <c r="G9" s="42"/>
      <c r="H9" s="42"/>
      <c r="I9" s="42"/>
    </row>
    <row r="10" spans="1:11" s="32" customFormat="1" ht="15.75" customHeight="1" x14ac:dyDescent="0.2">
      <c r="A10" s="132" t="s">
        <v>269</v>
      </c>
      <c r="B10" s="133">
        <v>426382</v>
      </c>
      <c r="C10" s="133">
        <v>1836</v>
      </c>
      <c r="D10" s="134">
        <v>0.43246197114093643</v>
      </c>
      <c r="E10" s="133">
        <v>-1379</v>
      </c>
      <c r="F10" s="134">
        <v>-0.3223762802125486</v>
      </c>
      <c r="G10" s="133">
        <v>306677</v>
      </c>
      <c r="H10" s="133">
        <v>701</v>
      </c>
      <c r="I10" s="134">
        <v>0.2291029361780009</v>
      </c>
      <c r="J10" s="133">
        <v>-8305</v>
      </c>
      <c r="K10" s="134">
        <v>-2.6366586027138057</v>
      </c>
    </row>
    <row r="11" spans="1:11" s="32" customFormat="1" ht="15.75" customHeight="1" x14ac:dyDescent="0.2">
      <c r="A11" s="173" t="s">
        <v>78</v>
      </c>
      <c r="B11" s="136">
        <v>218947</v>
      </c>
      <c r="C11" s="136">
        <v>-276</v>
      </c>
      <c r="D11" s="137">
        <v>-0.12589919853300063</v>
      </c>
      <c r="E11" s="136">
        <v>12502</v>
      </c>
      <c r="F11" s="137">
        <v>6.0558502264525664</v>
      </c>
      <c r="G11" s="136">
        <v>150395</v>
      </c>
      <c r="H11" s="136">
        <v>-232</v>
      </c>
      <c r="I11" s="137">
        <v>-0.15402285114886441</v>
      </c>
      <c r="J11" s="136">
        <v>4718</v>
      </c>
      <c r="K11" s="137">
        <v>3.2386718562298786</v>
      </c>
    </row>
    <row r="12" spans="1:11" s="32" customFormat="1" ht="15.75" customHeight="1" x14ac:dyDescent="0.2">
      <c r="A12" s="167" t="s">
        <v>351</v>
      </c>
      <c r="B12" s="168">
        <v>21340</v>
      </c>
      <c r="C12" s="168">
        <v>-4288</v>
      </c>
      <c r="D12" s="169">
        <v>-16.731699703449351</v>
      </c>
      <c r="E12" s="168">
        <v>470</v>
      </c>
      <c r="F12" s="169">
        <v>2.2520364159080017</v>
      </c>
      <c r="G12" s="168">
        <v>15748</v>
      </c>
      <c r="H12" s="168">
        <v>-2934</v>
      </c>
      <c r="I12" s="169">
        <v>-15.704956642757734</v>
      </c>
      <c r="J12" s="168">
        <v>161</v>
      </c>
      <c r="K12" s="169">
        <v>1.032912042086354</v>
      </c>
    </row>
    <row r="13" spans="1:11" s="32" customFormat="1" ht="15.75" customHeight="1" x14ac:dyDescent="0.2">
      <c r="A13" s="167" t="s">
        <v>352</v>
      </c>
      <c r="B13" s="168">
        <v>110370</v>
      </c>
      <c r="C13" s="168">
        <v>1447</v>
      </c>
      <c r="D13" s="169">
        <v>1.3284613901563489</v>
      </c>
      <c r="E13" s="168">
        <v>9468</v>
      </c>
      <c r="F13" s="169">
        <v>9.3833620740916928</v>
      </c>
      <c r="G13" s="168">
        <v>74591</v>
      </c>
      <c r="H13" s="168">
        <v>1431</v>
      </c>
      <c r="I13" s="169">
        <v>1.955986878075451</v>
      </c>
      <c r="J13" s="168">
        <v>5559</v>
      </c>
      <c r="K13" s="169">
        <v>8.0527871132228537</v>
      </c>
    </row>
    <row r="14" spans="1:11" s="32" customFormat="1" ht="15.75" customHeight="1" x14ac:dyDescent="0.2">
      <c r="A14" s="167" t="s">
        <v>80</v>
      </c>
      <c r="B14" s="168">
        <v>87237</v>
      </c>
      <c r="C14" s="168">
        <v>2565</v>
      </c>
      <c r="D14" s="169">
        <v>3.0293367346938775</v>
      </c>
      <c r="E14" s="168">
        <v>2564</v>
      </c>
      <c r="F14" s="169">
        <v>3.0281199437837327</v>
      </c>
      <c r="G14" s="168">
        <v>60056</v>
      </c>
      <c r="H14" s="168">
        <v>1271</v>
      </c>
      <c r="I14" s="169">
        <v>2.1621161861018967</v>
      </c>
      <c r="J14" s="168">
        <v>-1002</v>
      </c>
      <c r="K14" s="169">
        <v>-1.6410625962199876</v>
      </c>
    </row>
    <row r="15" spans="1:11" s="32" customFormat="1" ht="15.75" customHeight="1" x14ac:dyDescent="0.2">
      <c r="A15" s="173" t="s">
        <v>353</v>
      </c>
      <c r="B15" s="136">
        <v>207435</v>
      </c>
      <c r="C15" s="136">
        <v>2112</v>
      </c>
      <c r="D15" s="137">
        <v>1.028623193699683</v>
      </c>
      <c r="E15" s="136">
        <v>-13881</v>
      </c>
      <c r="F15" s="137">
        <v>-6.2720273274413056</v>
      </c>
      <c r="G15" s="136">
        <v>156282</v>
      </c>
      <c r="H15" s="136">
        <v>933</v>
      </c>
      <c r="I15" s="137">
        <v>0.60058320298167356</v>
      </c>
      <c r="J15" s="136">
        <v>-13023</v>
      </c>
      <c r="K15" s="137">
        <v>-7.6920350846106142</v>
      </c>
    </row>
    <row r="16" spans="1:11" s="32" customFormat="1" ht="15.75" customHeight="1" x14ac:dyDescent="0.2">
      <c r="A16" s="132" t="s">
        <v>270</v>
      </c>
      <c r="B16" s="133">
        <v>252802</v>
      </c>
      <c r="C16" s="133">
        <v>525</v>
      </c>
      <c r="D16" s="134">
        <v>0.20810458345390187</v>
      </c>
      <c r="E16" s="133">
        <v>-306</v>
      </c>
      <c r="F16" s="134">
        <v>-0.12089700839167471</v>
      </c>
      <c r="G16" s="133">
        <v>181335</v>
      </c>
      <c r="H16" s="133">
        <v>-24</v>
      </c>
      <c r="I16" s="134">
        <v>-1.3233421004747489E-2</v>
      </c>
      <c r="J16" s="133">
        <v>-5485</v>
      </c>
      <c r="K16" s="134">
        <v>-2.9359811583342252</v>
      </c>
    </row>
    <row r="17" spans="1:11" s="32" customFormat="1" ht="15.75" customHeight="1" x14ac:dyDescent="0.2">
      <c r="A17" s="173" t="s">
        <v>78</v>
      </c>
      <c r="B17" s="136">
        <v>120090</v>
      </c>
      <c r="C17" s="136">
        <v>-639</v>
      </c>
      <c r="D17" s="137">
        <v>-0.52928459607882117</v>
      </c>
      <c r="E17" s="136">
        <v>7567</v>
      </c>
      <c r="F17" s="137">
        <v>6.7248473645388058</v>
      </c>
      <c r="G17" s="136">
        <v>80740</v>
      </c>
      <c r="H17" s="136">
        <v>-406</v>
      </c>
      <c r="I17" s="137">
        <v>-0.50033273359130459</v>
      </c>
      <c r="J17" s="136">
        <v>2143</v>
      </c>
      <c r="K17" s="137">
        <v>2.7265671717750042</v>
      </c>
    </row>
    <row r="18" spans="1:11" s="32" customFormat="1" ht="15.75" customHeight="1" x14ac:dyDescent="0.2">
      <c r="A18" s="167" t="s">
        <v>351</v>
      </c>
      <c r="B18" s="168">
        <v>11036</v>
      </c>
      <c r="C18" s="168">
        <v>-2302</v>
      </c>
      <c r="D18" s="169">
        <v>-17.258959364222523</v>
      </c>
      <c r="E18" s="168">
        <v>169</v>
      </c>
      <c r="F18" s="169">
        <v>1.5551670194165823</v>
      </c>
      <c r="G18" s="168">
        <v>7895</v>
      </c>
      <c r="H18" s="168">
        <v>-1621</v>
      </c>
      <c r="I18" s="169">
        <v>-17.034468263976461</v>
      </c>
      <c r="J18" s="168">
        <v>8</v>
      </c>
      <c r="K18" s="169">
        <v>0.10143273741600102</v>
      </c>
    </row>
    <row r="19" spans="1:11" s="32" customFormat="1" ht="15.75" customHeight="1" x14ac:dyDescent="0.2">
      <c r="A19" s="167" t="s">
        <v>352</v>
      </c>
      <c r="B19" s="168">
        <v>58573</v>
      </c>
      <c r="C19" s="168">
        <v>304</v>
      </c>
      <c r="D19" s="169">
        <v>0.52171823782800464</v>
      </c>
      <c r="E19" s="168">
        <v>5750</v>
      </c>
      <c r="F19" s="169">
        <v>10.885409764685837</v>
      </c>
      <c r="G19" s="168">
        <v>38884</v>
      </c>
      <c r="H19" s="168">
        <v>605</v>
      </c>
      <c r="I19" s="169">
        <v>1.5805010580213694</v>
      </c>
      <c r="J19" s="168">
        <v>2996</v>
      </c>
      <c r="K19" s="169">
        <v>8.3481943825234062</v>
      </c>
    </row>
    <row r="20" spans="1:11" s="32" customFormat="1" ht="15.75" customHeight="1" x14ac:dyDescent="0.2">
      <c r="A20" s="167" t="s">
        <v>80</v>
      </c>
      <c r="B20" s="168">
        <v>50481</v>
      </c>
      <c r="C20" s="168">
        <v>1359</v>
      </c>
      <c r="D20" s="169">
        <v>2.7665811652620009</v>
      </c>
      <c r="E20" s="168">
        <v>1648</v>
      </c>
      <c r="F20" s="169">
        <v>3.3747670632564044</v>
      </c>
      <c r="G20" s="168">
        <v>33961</v>
      </c>
      <c r="H20" s="168">
        <v>610</v>
      </c>
      <c r="I20" s="169">
        <v>1.8290306137746994</v>
      </c>
      <c r="J20" s="168">
        <v>-861</v>
      </c>
      <c r="K20" s="169">
        <v>-2.4725748090287749</v>
      </c>
    </row>
    <row r="21" spans="1:11" s="32" customFormat="1" ht="15.75" customHeight="1" x14ac:dyDescent="0.2">
      <c r="A21" s="173" t="s">
        <v>353</v>
      </c>
      <c r="B21" s="136">
        <v>132712</v>
      </c>
      <c r="C21" s="136">
        <v>1164</v>
      </c>
      <c r="D21" s="137">
        <v>0.88484811627694837</v>
      </c>
      <c r="E21" s="136">
        <v>-7873</v>
      </c>
      <c r="F21" s="137">
        <v>-5.6001707152256639</v>
      </c>
      <c r="G21" s="136">
        <v>100595</v>
      </c>
      <c r="H21" s="136">
        <v>382</v>
      </c>
      <c r="I21" s="137">
        <v>0.38118806941215211</v>
      </c>
      <c r="J21" s="136">
        <v>-7628</v>
      </c>
      <c r="K21" s="137">
        <v>-7.0484093030132229</v>
      </c>
    </row>
    <row r="22" spans="1:11" s="32" customFormat="1" ht="15.75" customHeight="1" x14ac:dyDescent="0.2">
      <c r="A22" s="132" t="s">
        <v>271</v>
      </c>
      <c r="B22" s="133">
        <v>173580</v>
      </c>
      <c r="C22" s="133">
        <v>1311</v>
      </c>
      <c r="D22" s="134">
        <v>0.76101910384340765</v>
      </c>
      <c r="E22" s="133">
        <v>-1073</v>
      </c>
      <c r="F22" s="134">
        <v>-0.61436104733385632</v>
      </c>
      <c r="G22" s="133">
        <v>125342</v>
      </c>
      <c r="H22" s="133">
        <v>725</v>
      </c>
      <c r="I22" s="134">
        <v>0.5817825818307294</v>
      </c>
      <c r="J22" s="133">
        <v>-2820</v>
      </c>
      <c r="K22" s="134">
        <v>-2.2003401944414103</v>
      </c>
    </row>
    <row r="23" spans="1:11" s="32" customFormat="1" ht="15.75" customHeight="1" x14ac:dyDescent="0.2">
      <c r="A23" s="173" t="s">
        <v>78</v>
      </c>
      <c r="B23" s="136">
        <v>98857</v>
      </c>
      <c r="C23" s="136">
        <v>363</v>
      </c>
      <c r="D23" s="137">
        <v>0.36855036855036855</v>
      </c>
      <c r="E23" s="136">
        <v>4935</v>
      </c>
      <c r="F23" s="137">
        <v>5.2543600008517704</v>
      </c>
      <c r="G23" s="136">
        <v>69655</v>
      </c>
      <c r="H23" s="136">
        <v>174</v>
      </c>
      <c r="I23" s="137">
        <v>0.25042817460888589</v>
      </c>
      <c r="J23" s="136">
        <v>2575</v>
      </c>
      <c r="K23" s="137">
        <v>3.838700059630292</v>
      </c>
    </row>
    <row r="24" spans="1:11" s="32" customFormat="1" ht="15.75" customHeight="1" x14ac:dyDescent="0.2">
      <c r="A24" s="167" t="s">
        <v>351</v>
      </c>
      <c r="B24" s="168">
        <v>10304</v>
      </c>
      <c r="C24" s="168">
        <v>-1986</v>
      </c>
      <c r="D24" s="169">
        <v>-16.159479251423921</v>
      </c>
      <c r="E24" s="168">
        <v>301</v>
      </c>
      <c r="F24" s="169">
        <v>3.0090972708187542</v>
      </c>
      <c r="G24" s="168">
        <v>7853</v>
      </c>
      <c r="H24" s="168">
        <v>-1313</v>
      </c>
      <c r="I24" s="169">
        <v>-14.324678158411521</v>
      </c>
      <c r="J24" s="168">
        <v>153</v>
      </c>
      <c r="K24" s="169">
        <v>1.9870129870129871</v>
      </c>
    </row>
    <row r="25" spans="1:11" s="32" customFormat="1" ht="15.75" customHeight="1" x14ac:dyDescent="0.2">
      <c r="A25" s="167" t="s">
        <v>352</v>
      </c>
      <c r="B25" s="168">
        <v>51797</v>
      </c>
      <c r="C25" s="168">
        <v>1143</v>
      </c>
      <c r="D25" s="169">
        <v>2.2564851739250602</v>
      </c>
      <c r="E25" s="168">
        <v>3718</v>
      </c>
      <c r="F25" s="169">
        <v>7.7331059298238314</v>
      </c>
      <c r="G25" s="168">
        <v>35707</v>
      </c>
      <c r="H25" s="168">
        <v>826</v>
      </c>
      <c r="I25" s="169">
        <v>2.3680513746738914</v>
      </c>
      <c r="J25" s="168">
        <v>2563</v>
      </c>
      <c r="K25" s="169">
        <v>7.732923002655081</v>
      </c>
    </row>
    <row r="26" spans="1:11" s="32" customFormat="1" ht="15.75" customHeight="1" x14ac:dyDescent="0.2">
      <c r="A26" s="167" t="s">
        <v>80</v>
      </c>
      <c r="B26" s="168">
        <v>36756</v>
      </c>
      <c r="C26" s="168">
        <v>1206</v>
      </c>
      <c r="D26" s="169">
        <v>3.3924050632911391</v>
      </c>
      <c r="E26" s="168">
        <v>916</v>
      </c>
      <c r="F26" s="169">
        <v>2.5558035714285716</v>
      </c>
      <c r="G26" s="168">
        <v>26095</v>
      </c>
      <c r="H26" s="168">
        <v>661</v>
      </c>
      <c r="I26" s="169">
        <v>2.5988833844460171</v>
      </c>
      <c r="J26" s="168">
        <v>-141</v>
      </c>
      <c r="K26" s="169">
        <v>-0.53742948620216502</v>
      </c>
    </row>
    <row r="27" spans="1:11" s="32" customFormat="1" ht="15.75" customHeight="1" x14ac:dyDescent="0.2">
      <c r="A27" s="180" t="s">
        <v>353</v>
      </c>
      <c r="B27" s="171">
        <v>74723</v>
      </c>
      <c r="C27" s="171">
        <v>948</v>
      </c>
      <c r="D27" s="172">
        <v>1.2849881396136902</v>
      </c>
      <c r="E27" s="171">
        <v>-6008</v>
      </c>
      <c r="F27" s="172">
        <v>-7.4419987365448215</v>
      </c>
      <c r="G27" s="171">
        <v>55687</v>
      </c>
      <c r="H27" s="171">
        <v>551</v>
      </c>
      <c r="I27" s="172">
        <v>0.99934706906558324</v>
      </c>
      <c r="J27" s="171">
        <v>-5395</v>
      </c>
      <c r="K27" s="172">
        <v>-8.8323892472414141</v>
      </c>
    </row>
    <row r="28" spans="1:11" ht="9.9499999999999993" customHeight="1" x14ac:dyDescent="0.2">
      <c r="A28" s="125"/>
      <c r="B28" s="125"/>
      <c r="C28" s="125"/>
      <c r="D28" s="125"/>
      <c r="E28" s="125"/>
      <c r="F28" s="125"/>
      <c r="G28" s="125"/>
      <c r="H28" s="125"/>
      <c r="I28" s="125"/>
      <c r="J28" s="125"/>
      <c r="K28" s="125"/>
    </row>
    <row r="29" spans="1:11" x14ac:dyDescent="0.2">
      <c r="A29" s="66" t="s">
        <v>135</v>
      </c>
    </row>
    <row r="31" spans="1:11" ht="15.75" customHeight="1" x14ac:dyDescent="0.2">
      <c r="A31" s="149" t="s">
        <v>60</v>
      </c>
      <c r="B31" s="149"/>
      <c r="C31" s="149"/>
      <c r="D31" s="149"/>
      <c r="E31" s="149"/>
      <c r="F31" s="149"/>
      <c r="G31" s="149"/>
      <c r="H31" s="149"/>
      <c r="I31" s="149"/>
      <c r="J31" s="149"/>
      <c r="K31" s="149"/>
    </row>
  </sheetData>
  <mergeCells count="11">
    <mergeCell ref="A31:K31"/>
    <mergeCell ref="A5:F5"/>
    <mergeCell ref="A6:A8"/>
    <mergeCell ref="B6:F6"/>
    <mergeCell ref="G6:K6"/>
    <mergeCell ref="B7:B8"/>
    <mergeCell ref="C7:D7"/>
    <mergeCell ref="E7:F7"/>
    <mergeCell ref="G7:G8"/>
    <mergeCell ref="H7:I7"/>
    <mergeCell ref="J7:K7"/>
  </mergeCells>
  <hyperlinks>
    <hyperlink ref="H2" location="ÍNDICE!A1" display="VOLVER AL ÍNDICE"/>
  </hyperlinks>
  <pageMargins left="0.51181102362204722" right="0.51181102362204722" top="0.74803149606299213" bottom="0.74803149606299213"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pageSetUpPr fitToPage="1"/>
  </sheetPr>
  <dimension ref="A1:P80"/>
  <sheetViews>
    <sheetView zoomScaleNormal="100" zoomScaleSheetLayoutView="100" workbookViewId="0"/>
  </sheetViews>
  <sheetFormatPr baseColWidth="10" defaultColWidth="9.140625" defaultRowHeight="15" x14ac:dyDescent="0.2"/>
  <cols>
    <col min="1" max="1" width="22" style="27" customWidth="1"/>
    <col min="2" max="2" width="7.28515625" style="27" customWidth="1"/>
    <col min="3" max="3" width="9.28515625" style="27" customWidth="1"/>
    <col min="4" max="4" width="6.140625" style="27" customWidth="1"/>
    <col min="5" max="5" width="8" style="27" customWidth="1"/>
    <col min="6" max="6" width="6.140625" style="27" customWidth="1"/>
    <col min="7" max="7" width="8.140625" style="27" customWidth="1"/>
    <col min="8" max="9" width="6.140625" style="27" customWidth="1"/>
    <col min="10" max="10" width="7.42578125" style="27" customWidth="1"/>
    <col min="11" max="11" width="6.140625" style="27" customWidth="1"/>
    <col min="12" max="12" width="8.140625" style="27" customWidth="1"/>
    <col min="13" max="14" width="6.140625" style="27" customWidth="1"/>
    <col min="15" max="15" width="7.7109375" style="27" customWidth="1"/>
    <col min="16" max="16" width="6.140625" style="27" customWidth="1"/>
    <col min="17" max="241" width="9.140625" style="27"/>
    <col min="242" max="242" width="0.42578125" style="27" customWidth="1"/>
    <col min="243" max="243" width="12.140625" style="27" customWidth="1"/>
    <col min="244" max="244" width="9.85546875" style="27" customWidth="1"/>
    <col min="245" max="246" width="10" style="27" customWidth="1"/>
    <col min="247" max="252" width="9.28515625" style="27" customWidth="1"/>
    <col min="253" max="497" width="9.140625" style="27"/>
    <col min="498" max="498" width="0.42578125" style="27" customWidth="1"/>
    <col min="499" max="499" width="12.140625" style="27" customWidth="1"/>
    <col min="500" max="500" width="9.85546875" style="27" customWidth="1"/>
    <col min="501" max="502" width="10" style="27" customWidth="1"/>
    <col min="503" max="508" width="9.28515625" style="27" customWidth="1"/>
    <col min="509" max="753" width="9.140625" style="27"/>
    <col min="754" max="754" width="0.42578125" style="27" customWidth="1"/>
    <col min="755" max="755" width="12.140625" style="27" customWidth="1"/>
    <col min="756" max="756" width="9.85546875" style="27" customWidth="1"/>
    <col min="757" max="758" width="10" style="27" customWidth="1"/>
    <col min="759" max="764" width="9.28515625" style="27" customWidth="1"/>
    <col min="765" max="1009" width="9.140625" style="27"/>
    <col min="1010" max="1010" width="0.42578125" style="27" customWidth="1"/>
    <col min="1011" max="1011" width="12.140625" style="27" customWidth="1"/>
    <col min="1012" max="1012" width="9.85546875" style="27" customWidth="1"/>
    <col min="1013" max="1014" width="10" style="27" customWidth="1"/>
    <col min="1015" max="1020" width="9.28515625" style="27" customWidth="1"/>
    <col min="1021" max="1265" width="9.140625" style="27"/>
    <col min="1266" max="1266" width="0.42578125" style="27" customWidth="1"/>
    <col min="1267" max="1267" width="12.140625" style="27" customWidth="1"/>
    <col min="1268" max="1268" width="9.85546875" style="27" customWidth="1"/>
    <col min="1269" max="1270" width="10" style="27" customWidth="1"/>
    <col min="1271" max="1276" width="9.28515625" style="27" customWidth="1"/>
    <col min="1277" max="1521" width="9.140625" style="27"/>
    <col min="1522" max="1522" width="0.42578125" style="27" customWidth="1"/>
    <col min="1523" max="1523" width="12.140625" style="27" customWidth="1"/>
    <col min="1524" max="1524" width="9.85546875" style="27" customWidth="1"/>
    <col min="1525" max="1526" width="10" style="27" customWidth="1"/>
    <col min="1527" max="1532" width="9.28515625" style="27" customWidth="1"/>
    <col min="1533" max="1777" width="9.140625" style="27"/>
    <col min="1778" max="1778" width="0.42578125" style="27" customWidth="1"/>
    <col min="1779" max="1779" width="12.140625" style="27" customWidth="1"/>
    <col min="1780" max="1780" width="9.85546875" style="27" customWidth="1"/>
    <col min="1781" max="1782" width="10" style="27" customWidth="1"/>
    <col min="1783" max="1788" width="9.28515625" style="27" customWidth="1"/>
    <col min="1789" max="2033" width="9.140625" style="27"/>
    <col min="2034" max="2034" width="0.42578125" style="27" customWidth="1"/>
    <col min="2035" max="2035" width="12.140625" style="27" customWidth="1"/>
    <col min="2036" max="2036" width="9.85546875" style="27" customWidth="1"/>
    <col min="2037" max="2038" width="10" style="27" customWidth="1"/>
    <col min="2039" max="2044" width="9.28515625" style="27" customWidth="1"/>
    <col min="2045" max="2289" width="9.140625" style="27"/>
    <col min="2290" max="2290" width="0.42578125" style="27" customWidth="1"/>
    <col min="2291" max="2291" width="12.140625" style="27" customWidth="1"/>
    <col min="2292" max="2292" width="9.85546875" style="27" customWidth="1"/>
    <col min="2293" max="2294" width="10" style="27" customWidth="1"/>
    <col min="2295" max="2300" width="9.28515625" style="27" customWidth="1"/>
    <col min="2301" max="2545" width="9.140625" style="27"/>
    <col min="2546" max="2546" width="0.42578125" style="27" customWidth="1"/>
    <col min="2547" max="2547" width="12.140625" style="27" customWidth="1"/>
    <col min="2548" max="2548" width="9.85546875" style="27" customWidth="1"/>
    <col min="2549" max="2550" width="10" style="27" customWidth="1"/>
    <col min="2551" max="2556" width="9.28515625" style="27" customWidth="1"/>
    <col min="2557" max="2801" width="9.140625" style="27"/>
    <col min="2802" max="2802" width="0.42578125" style="27" customWidth="1"/>
    <col min="2803" max="2803" width="12.140625" style="27" customWidth="1"/>
    <col min="2804" max="2804" width="9.85546875" style="27" customWidth="1"/>
    <col min="2805" max="2806" width="10" style="27" customWidth="1"/>
    <col min="2807" max="2812" width="9.28515625" style="27" customWidth="1"/>
    <col min="2813" max="3057" width="9.140625" style="27"/>
    <col min="3058" max="3058" width="0.42578125" style="27" customWidth="1"/>
    <col min="3059" max="3059" width="12.140625" style="27" customWidth="1"/>
    <col min="3060" max="3060" width="9.85546875" style="27" customWidth="1"/>
    <col min="3061" max="3062" width="10" style="27" customWidth="1"/>
    <col min="3063" max="3068" width="9.28515625" style="27" customWidth="1"/>
    <col min="3069" max="3313" width="9.140625" style="27"/>
    <col min="3314" max="3314" width="0.42578125" style="27" customWidth="1"/>
    <col min="3315" max="3315" width="12.140625" style="27" customWidth="1"/>
    <col min="3316" max="3316" width="9.85546875" style="27" customWidth="1"/>
    <col min="3317" max="3318" width="10" style="27" customWidth="1"/>
    <col min="3319" max="3324" width="9.28515625" style="27" customWidth="1"/>
    <col min="3325" max="3569" width="9.140625" style="27"/>
    <col min="3570" max="3570" width="0.42578125" style="27" customWidth="1"/>
    <col min="3571" max="3571" width="12.140625" style="27" customWidth="1"/>
    <col min="3572" max="3572" width="9.85546875" style="27" customWidth="1"/>
    <col min="3573" max="3574" width="10" style="27" customWidth="1"/>
    <col min="3575" max="3580" width="9.28515625" style="27" customWidth="1"/>
    <col min="3581" max="3825" width="9.140625" style="27"/>
    <col min="3826" max="3826" width="0.42578125" style="27" customWidth="1"/>
    <col min="3827" max="3827" width="12.140625" style="27" customWidth="1"/>
    <col min="3828" max="3828" width="9.85546875" style="27" customWidth="1"/>
    <col min="3829" max="3830" width="10" style="27" customWidth="1"/>
    <col min="3831" max="3836" width="9.28515625" style="27" customWidth="1"/>
    <col min="3837" max="4081" width="9.140625" style="27"/>
    <col min="4082" max="4082" width="0.42578125" style="27" customWidth="1"/>
    <col min="4083" max="4083" width="12.140625" style="27" customWidth="1"/>
    <col min="4084" max="4084" width="9.85546875" style="27" customWidth="1"/>
    <col min="4085" max="4086" width="10" style="27" customWidth="1"/>
    <col min="4087" max="4092" width="9.28515625" style="27" customWidth="1"/>
    <col min="4093" max="4337" width="9.140625" style="27"/>
    <col min="4338" max="4338" width="0.42578125" style="27" customWidth="1"/>
    <col min="4339" max="4339" width="12.140625" style="27" customWidth="1"/>
    <col min="4340" max="4340" width="9.85546875" style="27" customWidth="1"/>
    <col min="4341" max="4342" width="10" style="27" customWidth="1"/>
    <col min="4343" max="4348" width="9.28515625" style="27" customWidth="1"/>
    <col min="4349" max="4593" width="9.140625" style="27"/>
    <col min="4594" max="4594" width="0.42578125" style="27" customWidth="1"/>
    <col min="4595" max="4595" width="12.140625" style="27" customWidth="1"/>
    <col min="4596" max="4596" width="9.85546875" style="27" customWidth="1"/>
    <col min="4597" max="4598" width="10" style="27" customWidth="1"/>
    <col min="4599" max="4604" width="9.28515625" style="27" customWidth="1"/>
    <col min="4605" max="4849" width="9.140625" style="27"/>
    <col min="4850" max="4850" width="0.42578125" style="27" customWidth="1"/>
    <col min="4851" max="4851" width="12.140625" style="27" customWidth="1"/>
    <col min="4852" max="4852" width="9.85546875" style="27" customWidth="1"/>
    <col min="4853" max="4854" width="10" style="27" customWidth="1"/>
    <col min="4855" max="4860" width="9.28515625" style="27" customWidth="1"/>
    <col min="4861" max="5105" width="9.140625" style="27"/>
    <col min="5106" max="5106" width="0.42578125" style="27" customWidth="1"/>
    <col min="5107" max="5107" width="12.140625" style="27" customWidth="1"/>
    <col min="5108" max="5108" width="9.85546875" style="27" customWidth="1"/>
    <col min="5109" max="5110" width="10" style="27" customWidth="1"/>
    <col min="5111" max="5116" width="9.28515625" style="27" customWidth="1"/>
    <col min="5117" max="5361" width="9.140625" style="27"/>
    <col min="5362" max="5362" width="0.42578125" style="27" customWidth="1"/>
    <col min="5363" max="5363" width="12.140625" style="27" customWidth="1"/>
    <col min="5364" max="5364" width="9.85546875" style="27" customWidth="1"/>
    <col min="5365" max="5366" width="10" style="27" customWidth="1"/>
    <col min="5367" max="5372" width="9.28515625" style="27" customWidth="1"/>
    <col min="5373" max="5617" width="9.140625" style="27"/>
    <col min="5618" max="5618" width="0.42578125" style="27" customWidth="1"/>
    <col min="5619" max="5619" width="12.140625" style="27" customWidth="1"/>
    <col min="5620" max="5620" width="9.85546875" style="27" customWidth="1"/>
    <col min="5621" max="5622" width="10" style="27" customWidth="1"/>
    <col min="5623" max="5628" width="9.28515625" style="27" customWidth="1"/>
    <col min="5629" max="5873" width="9.140625" style="27"/>
    <col min="5874" max="5874" width="0.42578125" style="27" customWidth="1"/>
    <col min="5875" max="5875" width="12.140625" style="27" customWidth="1"/>
    <col min="5876" max="5876" width="9.85546875" style="27" customWidth="1"/>
    <col min="5877" max="5878" width="10" style="27" customWidth="1"/>
    <col min="5879" max="5884" width="9.28515625" style="27" customWidth="1"/>
    <col min="5885" max="6129" width="9.140625" style="27"/>
    <col min="6130" max="6130" width="0.42578125" style="27" customWidth="1"/>
    <col min="6131" max="6131" width="12.140625" style="27" customWidth="1"/>
    <col min="6132" max="6132" width="9.85546875" style="27" customWidth="1"/>
    <col min="6133" max="6134" width="10" style="27" customWidth="1"/>
    <col min="6135" max="6140" width="9.28515625" style="27" customWidth="1"/>
    <col min="6141" max="6385" width="9.140625" style="27"/>
    <col min="6386" max="6386" width="0.42578125" style="27" customWidth="1"/>
    <col min="6387" max="6387" width="12.140625" style="27" customWidth="1"/>
    <col min="6388" max="6388" width="9.85546875" style="27" customWidth="1"/>
    <col min="6389" max="6390" width="10" style="27" customWidth="1"/>
    <col min="6391" max="6396" width="9.28515625" style="27" customWidth="1"/>
    <col min="6397" max="6641" width="9.140625" style="27"/>
    <col min="6642" max="6642" width="0.42578125" style="27" customWidth="1"/>
    <col min="6643" max="6643" width="12.140625" style="27" customWidth="1"/>
    <col min="6644" max="6644" width="9.85546875" style="27" customWidth="1"/>
    <col min="6645" max="6646" width="10" style="27" customWidth="1"/>
    <col min="6647" max="6652" width="9.28515625" style="27" customWidth="1"/>
    <col min="6653" max="6897" width="9.140625" style="27"/>
    <col min="6898" max="6898" width="0.42578125" style="27" customWidth="1"/>
    <col min="6899" max="6899" width="12.140625" style="27" customWidth="1"/>
    <col min="6900" max="6900" width="9.85546875" style="27" customWidth="1"/>
    <col min="6901" max="6902" width="10" style="27" customWidth="1"/>
    <col min="6903" max="6908" width="9.28515625" style="27" customWidth="1"/>
    <col min="6909" max="7153" width="9.140625" style="27"/>
    <col min="7154" max="7154" width="0.42578125" style="27" customWidth="1"/>
    <col min="7155" max="7155" width="12.140625" style="27" customWidth="1"/>
    <col min="7156" max="7156" width="9.85546875" style="27" customWidth="1"/>
    <col min="7157" max="7158" width="10" style="27" customWidth="1"/>
    <col min="7159" max="7164" width="9.28515625" style="27" customWidth="1"/>
    <col min="7165" max="7409" width="9.140625" style="27"/>
    <col min="7410" max="7410" width="0.42578125" style="27" customWidth="1"/>
    <col min="7411" max="7411" width="12.140625" style="27" customWidth="1"/>
    <col min="7412" max="7412" width="9.85546875" style="27" customWidth="1"/>
    <col min="7413" max="7414" width="10" style="27" customWidth="1"/>
    <col min="7415" max="7420" width="9.28515625" style="27" customWidth="1"/>
    <col min="7421" max="7665" width="9.140625" style="27"/>
    <col min="7666" max="7666" width="0.42578125" style="27" customWidth="1"/>
    <col min="7667" max="7667" width="12.140625" style="27" customWidth="1"/>
    <col min="7668" max="7668" width="9.85546875" style="27" customWidth="1"/>
    <col min="7669" max="7670" width="10" style="27" customWidth="1"/>
    <col min="7671" max="7676" width="9.28515625" style="27" customWidth="1"/>
    <col min="7677" max="7921" width="9.140625" style="27"/>
    <col min="7922" max="7922" width="0.42578125" style="27" customWidth="1"/>
    <col min="7923" max="7923" width="12.140625" style="27" customWidth="1"/>
    <col min="7924" max="7924" width="9.85546875" style="27" customWidth="1"/>
    <col min="7925" max="7926" width="10" style="27" customWidth="1"/>
    <col min="7927" max="7932" width="9.28515625" style="27" customWidth="1"/>
    <col min="7933" max="8177" width="9.140625" style="27"/>
    <col min="8178" max="8178" width="0.42578125" style="27" customWidth="1"/>
    <col min="8179" max="8179" width="12.140625" style="27" customWidth="1"/>
    <col min="8180" max="8180" width="9.85546875" style="27" customWidth="1"/>
    <col min="8181" max="8182" width="10" style="27" customWidth="1"/>
    <col min="8183" max="8188" width="9.28515625" style="27" customWidth="1"/>
    <col min="8189" max="8433" width="9.140625" style="27"/>
    <col min="8434" max="8434" width="0.42578125" style="27" customWidth="1"/>
    <col min="8435" max="8435" width="12.140625" style="27" customWidth="1"/>
    <col min="8436" max="8436" width="9.85546875" style="27" customWidth="1"/>
    <col min="8437" max="8438" width="10" style="27" customWidth="1"/>
    <col min="8439" max="8444" width="9.28515625" style="27" customWidth="1"/>
    <col min="8445" max="8689" width="9.140625" style="27"/>
    <col min="8690" max="8690" width="0.42578125" style="27" customWidth="1"/>
    <col min="8691" max="8691" width="12.140625" style="27" customWidth="1"/>
    <col min="8692" max="8692" width="9.85546875" style="27" customWidth="1"/>
    <col min="8693" max="8694" width="10" style="27" customWidth="1"/>
    <col min="8695" max="8700" width="9.28515625" style="27" customWidth="1"/>
    <col min="8701" max="8945" width="9.140625" style="27"/>
    <col min="8946" max="8946" width="0.42578125" style="27" customWidth="1"/>
    <col min="8947" max="8947" width="12.140625" style="27" customWidth="1"/>
    <col min="8948" max="8948" width="9.85546875" style="27" customWidth="1"/>
    <col min="8949" max="8950" width="10" style="27" customWidth="1"/>
    <col min="8951" max="8956" width="9.28515625" style="27" customWidth="1"/>
    <col min="8957" max="9201" width="9.140625" style="27"/>
    <col min="9202" max="9202" width="0.42578125" style="27" customWidth="1"/>
    <col min="9203" max="9203" width="12.140625" style="27" customWidth="1"/>
    <col min="9204" max="9204" width="9.85546875" style="27" customWidth="1"/>
    <col min="9205" max="9206" width="10" style="27" customWidth="1"/>
    <col min="9207" max="9212" width="9.28515625" style="27" customWidth="1"/>
    <col min="9213" max="9457" width="9.140625" style="27"/>
    <col min="9458" max="9458" width="0.42578125" style="27" customWidth="1"/>
    <col min="9459" max="9459" width="12.140625" style="27" customWidth="1"/>
    <col min="9460" max="9460" width="9.85546875" style="27" customWidth="1"/>
    <col min="9461" max="9462" width="10" style="27" customWidth="1"/>
    <col min="9463" max="9468" width="9.28515625" style="27" customWidth="1"/>
    <col min="9469" max="9713" width="9.140625" style="27"/>
    <col min="9714" max="9714" width="0.42578125" style="27" customWidth="1"/>
    <col min="9715" max="9715" width="12.140625" style="27" customWidth="1"/>
    <col min="9716" max="9716" width="9.85546875" style="27" customWidth="1"/>
    <col min="9717" max="9718" width="10" style="27" customWidth="1"/>
    <col min="9719" max="9724" width="9.28515625" style="27" customWidth="1"/>
    <col min="9725" max="9969" width="9.140625" style="27"/>
    <col min="9970" max="9970" width="0.42578125" style="27" customWidth="1"/>
    <col min="9971" max="9971" width="12.140625" style="27" customWidth="1"/>
    <col min="9972" max="9972" width="9.85546875" style="27" customWidth="1"/>
    <col min="9973" max="9974" width="10" style="27" customWidth="1"/>
    <col min="9975" max="9980" width="9.28515625" style="27" customWidth="1"/>
    <col min="9981" max="10225" width="9.140625" style="27"/>
    <col min="10226" max="10226" width="0.42578125" style="27" customWidth="1"/>
    <col min="10227" max="10227" width="12.140625" style="27" customWidth="1"/>
    <col min="10228" max="10228" width="9.85546875" style="27" customWidth="1"/>
    <col min="10229" max="10230" width="10" style="27" customWidth="1"/>
    <col min="10231" max="10236" width="9.28515625" style="27" customWidth="1"/>
    <col min="10237" max="10481" width="9.140625" style="27"/>
    <col min="10482" max="10482" width="0.42578125" style="27" customWidth="1"/>
    <col min="10483" max="10483" width="12.140625" style="27" customWidth="1"/>
    <col min="10484" max="10484" width="9.85546875" style="27" customWidth="1"/>
    <col min="10485" max="10486" width="10" style="27" customWidth="1"/>
    <col min="10487" max="10492" width="9.28515625" style="27" customWidth="1"/>
    <col min="10493" max="10737" width="9.140625" style="27"/>
    <col min="10738" max="10738" width="0.42578125" style="27" customWidth="1"/>
    <col min="10739" max="10739" width="12.140625" style="27" customWidth="1"/>
    <col min="10740" max="10740" width="9.85546875" style="27" customWidth="1"/>
    <col min="10741" max="10742" width="10" style="27" customWidth="1"/>
    <col min="10743" max="10748" width="9.28515625" style="27" customWidth="1"/>
    <col min="10749" max="10993" width="9.140625" style="27"/>
    <col min="10994" max="10994" width="0.42578125" style="27" customWidth="1"/>
    <col min="10995" max="10995" width="12.140625" style="27" customWidth="1"/>
    <col min="10996" max="10996" width="9.85546875" style="27" customWidth="1"/>
    <col min="10997" max="10998" width="10" style="27" customWidth="1"/>
    <col min="10999" max="11004" width="9.28515625" style="27" customWidth="1"/>
    <col min="11005" max="11249" width="9.140625" style="27"/>
    <col min="11250" max="11250" width="0.42578125" style="27" customWidth="1"/>
    <col min="11251" max="11251" width="12.140625" style="27" customWidth="1"/>
    <col min="11252" max="11252" width="9.85546875" style="27" customWidth="1"/>
    <col min="11253" max="11254" width="10" style="27" customWidth="1"/>
    <col min="11255" max="11260" width="9.28515625" style="27" customWidth="1"/>
    <col min="11261" max="11505" width="9.140625" style="27"/>
    <col min="11506" max="11506" width="0.42578125" style="27" customWidth="1"/>
    <col min="11507" max="11507" width="12.140625" style="27" customWidth="1"/>
    <col min="11508" max="11508" width="9.85546875" style="27" customWidth="1"/>
    <col min="11509" max="11510" width="10" style="27" customWidth="1"/>
    <col min="11511" max="11516" width="9.28515625" style="27" customWidth="1"/>
    <col min="11517" max="11761" width="9.140625" style="27"/>
    <col min="11762" max="11762" width="0.42578125" style="27" customWidth="1"/>
    <col min="11763" max="11763" width="12.140625" style="27" customWidth="1"/>
    <col min="11764" max="11764" width="9.85546875" style="27" customWidth="1"/>
    <col min="11765" max="11766" width="10" style="27" customWidth="1"/>
    <col min="11767" max="11772" width="9.28515625" style="27" customWidth="1"/>
    <col min="11773" max="12017" width="9.140625" style="27"/>
    <col min="12018" max="12018" width="0.42578125" style="27" customWidth="1"/>
    <col min="12019" max="12019" width="12.140625" style="27" customWidth="1"/>
    <col min="12020" max="12020" width="9.85546875" style="27" customWidth="1"/>
    <col min="12021" max="12022" width="10" style="27" customWidth="1"/>
    <col min="12023" max="12028" width="9.28515625" style="27" customWidth="1"/>
    <col min="12029" max="12273" width="9.140625" style="27"/>
    <col min="12274" max="12274" width="0.42578125" style="27" customWidth="1"/>
    <col min="12275" max="12275" width="12.140625" style="27" customWidth="1"/>
    <col min="12276" max="12276" width="9.85546875" style="27" customWidth="1"/>
    <col min="12277" max="12278" width="10" style="27" customWidth="1"/>
    <col min="12279" max="12284" width="9.28515625" style="27" customWidth="1"/>
    <col min="12285" max="12529" width="9.140625" style="27"/>
    <col min="12530" max="12530" width="0.42578125" style="27" customWidth="1"/>
    <col min="12531" max="12531" width="12.140625" style="27" customWidth="1"/>
    <col min="12532" max="12532" width="9.85546875" style="27" customWidth="1"/>
    <col min="12533" max="12534" width="10" style="27" customWidth="1"/>
    <col min="12535" max="12540" width="9.28515625" style="27" customWidth="1"/>
    <col min="12541" max="12785" width="9.140625" style="27"/>
    <col min="12786" max="12786" width="0.42578125" style="27" customWidth="1"/>
    <col min="12787" max="12787" width="12.140625" style="27" customWidth="1"/>
    <col min="12788" max="12788" width="9.85546875" style="27" customWidth="1"/>
    <col min="12789" max="12790" width="10" style="27" customWidth="1"/>
    <col min="12791" max="12796" width="9.28515625" style="27" customWidth="1"/>
    <col min="12797" max="13041" width="9.140625" style="27"/>
    <col min="13042" max="13042" width="0.42578125" style="27" customWidth="1"/>
    <col min="13043" max="13043" width="12.140625" style="27" customWidth="1"/>
    <col min="13044" max="13044" width="9.85546875" style="27" customWidth="1"/>
    <col min="13045" max="13046" width="10" style="27" customWidth="1"/>
    <col min="13047" max="13052" width="9.28515625" style="27" customWidth="1"/>
    <col min="13053" max="13297" width="9.140625" style="27"/>
    <col min="13298" max="13298" width="0.42578125" style="27" customWidth="1"/>
    <col min="13299" max="13299" width="12.140625" style="27" customWidth="1"/>
    <col min="13300" max="13300" width="9.85546875" style="27" customWidth="1"/>
    <col min="13301" max="13302" width="10" style="27" customWidth="1"/>
    <col min="13303" max="13308" width="9.28515625" style="27" customWidth="1"/>
    <col min="13309" max="13553" width="9.140625" style="27"/>
    <col min="13554" max="13554" width="0.42578125" style="27" customWidth="1"/>
    <col min="13555" max="13555" width="12.140625" style="27" customWidth="1"/>
    <col min="13556" max="13556" width="9.85546875" style="27" customWidth="1"/>
    <col min="13557" max="13558" width="10" style="27" customWidth="1"/>
    <col min="13559" max="13564" width="9.28515625" style="27" customWidth="1"/>
    <col min="13565" max="13809" width="9.140625" style="27"/>
    <col min="13810" max="13810" width="0.42578125" style="27" customWidth="1"/>
    <col min="13811" max="13811" width="12.140625" style="27" customWidth="1"/>
    <col min="13812" max="13812" width="9.85546875" style="27" customWidth="1"/>
    <col min="13813" max="13814" width="10" style="27" customWidth="1"/>
    <col min="13815" max="13820" width="9.28515625" style="27" customWidth="1"/>
    <col min="13821" max="14065" width="9.140625" style="27"/>
    <col min="14066" max="14066" width="0.42578125" style="27" customWidth="1"/>
    <col min="14067" max="14067" width="12.140625" style="27" customWidth="1"/>
    <col min="14068" max="14068" width="9.85546875" style="27" customWidth="1"/>
    <col min="14069" max="14070" width="10" style="27" customWidth="1"/>
    <col min="14071" max="14076" width="9.28515625" style="27" customWidth="1"/>
    <col min="14077" max="14321" width="9.140625" style="27"/>
    <col min="14322" max="14322" width="0.42578125" style="27" customWidth="1"/>
    <col min="14323" max="14323" width="12.140625" style="27" customWidth="1"/>
    <col min="14324" max="14324" width="9.85546875" style="27" customWidth="1"/>
    <col min="14325" max="14326" width="10" style="27" customWidth="1"/>
    <col min="14327" max="14332" width="9.28515625" style="27" customWidth="1"/>
    <col min="14333" max="14577" width="9.140625" style="27"/>
    <col min="14578" max="14578" width="0.42578125" style="27" customWidth="1"/>
    <col min="14579" max="14579" width="12.140625" style="27" customWidth="1"/>
    <col min="14580" max="14580" width="9.85546875" style="27" customWidth="1"/>
    <col min="14581" max="14582" width="10" style="27" customWidth="1"/>
    <col min="14583" max="14588" width="9.28515625" style="27" customWidth="1"/>
    <col min="14589" max="14833" width="9.140625" style="27"/>
    <col min="14834" max="14834" width="0.42578125" style="27" customWidth="1"/>
    <col min="14835" max="14835" width="12.140625" style="27" customWidth="1"/>
    <col min="14836" max="14836" width="9.85546875" style="27" customWidth="1"/>
    <col min="14837" max="14838" width="10" style="27" customWidth="1"/>
    <col min="14839" max="14844" width="9.28515625" style="27" customWidth="1"/>
    <col min="14845" max="15089" width="9.140625" style="27"/>
    <col min="15090" max="15090" width="0.42578125" style="27" customWidth="1"/>
    <col min="15091" max="15091" width="12.140625" style="27" customWidth="1"/>
    <col min="15092" max="15092" width="9.85546875" style="27" customWidth="1"/>
    <col min="15093" max="15094" width="10" style="27" customWidth="1"/>
    <col min="15095" max="15100" width="9.28515625" style="27" customWidth="1"/>
    <col min="15101" max="15345" width="9.140625" style="27"/>
    <col min="15346" max="15346" width="0.42578125" style="27" customWidth="1"/>
    <col min="15347" max="15347" width="12.140625" style="27" customWidth="1"/>
    <col min="15348" max="15348" width="9.85546875" style="27" customWidth="1"/>
    <col min="15349" max="15350" width="10" style="27" customWidth="1"/>
    <col min="15351" max="15356" width="9.28515625" style="27" customWidth="1"/>
    <col min="15357" max="15601" width="9.140625" style="27"/>
    <col min="15602" max="15602" width="0.42578125" style="27" customWidth="1"/>
    <col min="15603" max="15603" width="12.140625" style="27" customWidth="1"/>
    <col min="15604" max="15604" width="9.85546875" style="27" customWidth="1"/>
    <col min="15605" max="15606" width="10" style="27" customWidth="1"/>
    <col min="15607" max="15612" width="9.28515625" style="27" customWidth="1"/>
    <col min="15613" max="15857" width="9.140625" style="27"/>
    <col min="15858" max="15858" width="0.42578125" style="27" customWidth="1"/>
    <col min="15859" max="15859" width="12.140625" style="27" customWidth="1"/>
    <col min="15860" max="15860" width="9.85546875" style="27" customWidth="1"/>
    <col min="15861" max="15862" width="10" style="27" customWidth="1"/>
    <col min="15863" max="15868" width="9.28515625" style="27" customWidth="1"/>
    <col min="15869" max="16113" width="9.140625" style="27"/>
    <col min="16114" max="16114" width="0.42578125" style="27" customWidth="1"/>
    <col min="16115" max="16115" width="12.140625" style="27" customWidth="1"/>
    <col min="16116" max="16116" width="9.85546875" style="27" customWidth="1"/>
    <col min="16117" max="16118" width="10" style="27" customWidth="1"/>
    <col min="16119" max="16124" width="9.28515625" style="27" customWidth="1"/>
    <col min="16125" max="16384" width="9.140625" style="27"/>
  </cols>
  <sheetData>
    <row r="1" spans="1:16" x14ac:dyDescent="0.2">
      <c r="D1" s="28"/>
      <c r="I1" s="28"/>
      <c r="N1" s="28"/>
    </row>
    <row r="2" spans="1:16" ht="18" customHeight="1" x14ac:dyDescent="0.2">
      <c r="D2" s="29"/>
      <c r="I2" s="29"/>
      <c r="N2" s="29" t="s">
        <v>61</v>
      </c>
    </row>
    <row r="3" spans="1:16" ht="18.75" customHeight="1" x14ac:dyDescent="0.2"/>
    <row r="4" spans="1:16" ht="22.5" customHeight="1" x14ac:dyDescent="0.25">
      <c r="D4" s="30"/>
      <c r="F4" s="2"/>
      <c r="I4" s="30"/>
      <c r="K4" s="2"/>
      <c r="N4" s="30"/>
      <c r="P4" s="2" t="s">
        <v>651</v>
      </c>
    </row>
    <row r="5" spans="1:16" s="32" customFormat="1" ht="15.75" x14ac:dyDescent="0.25">
      <c r="A5" s="31" t="s">
        <v>7</v>
      </c>
      <c r="B5" s="31"/>
      <c r="C5" s="31"/>
      <c r="D5" s="31"/>
      <c r="E5" s="31"/>
      <c r="F5" s="31"/>
      <c r="G5" s="31"/>
      <c r="H5" s="31"/>
      <c r="I5" s="31"/>
      <c r="J5" s="31"/>
      <c r="K5" s="31"/>
    </row>
    <row r="6" spans="1:16" s="32" customFormat="1" ht="15.75" customHeight="1" x14ac:dyDescent="0.2">
      <c r="A6" s="33"/>
      <c r="B6" s="34" t="s">
        <v>62</v>
      </c>
      <c r="C6" s="35"/>
      <c r="D6" s="35"/>
      <c r="E6" s="35"/>
      <c r="F6" s="36"/>
      <c r="G6" s="34" t="s">
        <v>63</v>
      </c>
      <c r="H6" s="35"/>
      <c r="I6" s="35"/>
      <c r="J6" s="35"/>
      <c r="K6" s="36"/>
      <c r="L6" s="34" t="s">
        <v>64</v>
      </c>
      <c r="M6" s="35"/>
      <c r="N6" s="35"/>
      <c r="O6" s="35"/>
      <c r="P6" s="36"/>
    </row>
    <row r="7" spans="1:16" s="32" customFormat="1" ht="25.5" customHeight="1" x14ac:dyDescent="0.2">
      <c r="A7" s="37"/>
      <c r="B7" s="38" t="s">
        <v>65</v>
      </c>
      <c r="C7" s="39" t="s">
        <v>66</v>
      </c>
      <c r="D7" s="39"/>
      <c r="E7" s="39" t="s">
        <v>67</v>
      </c>
      <c r="F7" s="39"/>
      <c r="G7" s="38" t="s">
        <v>65</v>
      </c>
      <c r="H7" s="39" t="s">
        <v>66</v>
      </c>
      <c r="I7" s="39"/>
      <c r="J7" s="39" t="s">
        <v>67</v>
      </c>
      <c r="K7" s="39"/>
      <c r="L7" s="38" t="s">
        <v>65</v>
      </c>
      <c r="M7" s="39" t="s">
        <v>66</v>
      </c>
      <c r="N7" s="39"/>
      <c r="O7" s="39" t="s">
        <v>67</v>
      </c>
      <c r="P7" s="39"/>
    </row>
    <row r="8" spans="1:16" s="32" customFormat="1" ht="15.75" customHeight="1" x14ac:dyDescent="0.2">
      <c r="A8" s="37"/>
      <c r="B8" s="38"/>
      <c r="C8" s="40" t="s">
        <v>68</v>
      </c>
      <c r="D8" s="41" t="s">
        <v>69</v>
      </c>
      <c r="E8" s="40" t="s">
        <v>68</v>
      </c>
      <c r="F8" s="41" t="s">
        <v>69</v>
      </c>
      <c r="G8" s="38"/>
      <c r="H8" s="40" t="s">
        <v>68</v>
      </c>
      <c r="I8" s="41" t="s">
        <v>69</v>
      </c>
      <c r="J8" s="40" t="s">
        <v>68</v>
      </c>
      <c r="K8" s="41" t="s">
        <v>69</v>
      </c>
      <c r="L8" s="38"/>
      <c r="M8" s="40" t="s">
        <v>68</v>
      </c>
      <c r="N8" s="41" t="s">
        <v>69</v>
      </c>
      <c r="O8" s="40" t="s">
        <v>68</v>
      </c>
      <c r="P8" s="41" t="s">
        <v>69</v>
      </c>
    </row>
    <row r="9" spans="1:16" s="32" customFormat="1" ht="3" customHeight="1" x14ac:dyDescent="0.2">
      <c r="A9" s="42"/>
      <c r="B9" s="42"/>
      <c r="C9" s="42"/>
      <c r="D9" s="42"/>
      <c r="E9" s="42"/>
      <c r="F9" s="42"/>
      <c r="G9" s="42"/>
      <c r="H9" s="42"/>
      <c r="I9" s="42"/>
      <c r="J9" s="42"/>
      <c r="K9" s="42"/>
      <c r="L9" s="42"/>
      <c r="M9" s="42"/>
      <c r="N9" s="42"/>
      <c r="O9" s="42"/>
      <c r="P9" s="42"/>
    </row>
    <row r="10" spans="1:16" s="32" customFormat="1" ht="14.25" customHeight="1" x14ac:dyDescent="0.2">
      <c r="A10" s="43" t="s">
        <v>70</v>
      </c>
      <c r="B10" s="44">
        <v>426382</v>
      </c>
      <c r="C10" s="44">
        <v>1836</v>
      </c>
      <c r="D10" s="45">
        <v>0.43246197114093643</v>
      </c>
      <c r="E10" s="44">
        <v>-1379</v>
      </c>
      <c r="F10" s="45">
        <v>-0.3223762802125486</v>
      </c>
      <c r="G10" s="44">
        <v>252802</v>
      </c>
      <c r="H10" s="44">
        <v>525</v>
      </c>
      <c r="I10" s="45">
        <v>0.20810458345390187</v>
      </c>
      <c r="J10" s="44">
        <v>-306</v>
      </c>
      <c r="K10" s="45">
        <v>-0.12089700839167471</v>
      </c>
      <c r="L10" s="44">
        <v>173580</v>
      </c>
      <c r="M10" s="44">
        <v>1311</v>
      </c>
      <c r="N10" s="45">
        <v>0.76101910384340765</v>
      </c>
      <c r="O10" s="44">
        <v>-1073</v>
      </c>
      <c r="P10" s="45">
        <v>-0.61436104733385632</v>
      </c>
    </row>
    <row r="11" spans="1:16" s="32" customFormat="1" ht="15.75" customHeight="1" x14ac:dyDescent="0.2">
      <c r="A11" s="46" t="s">
        <v>71</v>
      </c>
      <c r="B11" s="47">
        <v>30968</v>
      </c>
      <c r="C11" s="47">
        <v>-192</v>
      </c>
      <c r="D11" s="48">
        <v>-0.6161745827984596</v>
      </c>
      <c r="E11" s="47">
        <v>350</v>
      </c>
      <c r="F11" s="48">
        <v>1.1431184270690444</v>
      </c>
      <c r="G11" s="47">
        <v>14755</v>
      </c>
      <c r="H11" s="47">
        <v>-82</v>
      </c>
      <c r="I11" s="48">
        <v>-0.55267237312125095</v>
      </c>
      <c r="J11" s="47">
        <v>124</v>
      </c>
      <c r="K11" s="48">
        <v>0.84751554917640626</v>
      </c>
      <c r="L11" s="47">
        <v>16213</v>
      </c>
      <c r="M11" s="47">
        <v>-110</v>
      </c>
      <c r="N11" s="48">
        <v>-0.67389572995160207</v>
      </c>
      <c r="O11" s="47">
        <v>226</v>
      </c>
      <c r="P11" s="48">
        <v>1.4136485894789517</v>
      </c>
    </row>
    <row r="12" spans="1:16" s="32" customFormat="1" ht="15.75" customHeight="1" x14ac:dyDescent="0.2">
      <c r="A12" s="49" t="s">
        <v>72</v>
      </c>
      <c r="B12" s="50">
        <v>63154</v>
      </c>
      <c r="C12" s="50">
        <v>-299</v>
      </c>
      <c r="D12" s="51">
        <v>-0.47121491497643925</v>
      </c>
      <c r="E12" s="50">
        <v>1259</v>
      </c>
      <c r="F12" s="51">
        <v>2.0340899911139831</v>
      </c>
      <c r="G12" s="50">
        <v>32127</v>
      </c>
      <c r="H12" s="50">
        <v>-157</v>
      </c>
      <c r="I12" s="51">
        <v>-0.48630900755792345</v>
      </c>
      <c r="J12" s="50">
        <v>466</v>
      </c>
      <c r="K12" s="51">
        <v>1.471842329680048</v>
      </c>
      <c r="L12" s="50">
        <v>31027</v>
      </c>
      <c r="M12" s="50">
        <v>-142</v>
      </c>
      <c r="N12" s="51">
        <v>-0.45558086560364464</v>
      </c>
      <c r="O12" s="50">
        <v>793</v>
      </c>
      <c r="P12" s="51">
        <v>2.6228749090427996</v>
      </c>
    </row>
    <row r="13" spans="1:16" s="32" customFormat="1" ht="15.75" customHeight="1" x14ac:dyDescent="0.2">
      <c r="A13" s="46" t="s">
        <v>73</v>
      </c>
      <c r="B13" s="47">
        <v>219532</v>
      </c>
      <c r="C13" s="47">
        <v>577</v>
      </c>
      <c r="D13" s="48">
        <v>0.26352446849809319</v>
      </c>
      <c r="E13" s="47">
        <v>-7391</v>
      </c>
      <c r="F13" s="48">
        <v>-3.2570519515430343</v>
      </c>
      <c r="G13" s="47">
        <v>133666</v>
      </c>
      <c r="H13" s="47">
        <v>-77</v>
      </c>
      <c r="I13" s="48">
        <v>-5.7573106629879696E-2</v>
      </c>
      <c r="J13" s="47">
        <v>-4255</v>
      </c>
      <c r="K13" s="48">
        <v>-3.0850994409843318</v>
      </c>
      <c r="L13" s="47">
        <v>85866</v>
      </c>
      <c r="M13" s="47">
        <v>654</v>
      </c>
      <c r="N13" s="48">
        <v>0.76749753555837208</v>
      </c>
      <c r="O13" s="47">
        <v>-3136</v>
      </c>
      <c r="P13" s="48">
        <v>-3.5235163254758319</v>
      </c>
    </row>
    <row r="14" spans="1:16" s="32" customFormat="1" ht="15.75" customHeight="1" x14ac:dyDescent="0.2">
      <c r="A14" s="49" t="s">
        <v>74</v>
      </c>
      <c r="B14" s="50">
        <v>127500</v>
      </c>
      <c r="C14" s="50">
        <v>1031</v>
      </c>
      <c r="D14" s="51">
        <v>0.81521953996631591</v>
      </c>
      <c r="E14" s="50">
        <v>2718</v>
      </c>
      <c r="F14" s="51">
        <v>2.1781987786700006</v>
      </c>
      <c r="G14" s="50">
        <v>76482</v>
      </c>
      <c r="H14" s="50">
        <v>408</v>
      </c>
      <c r="I14" s="51">
        <v>0.53631989904566602</v>
      </c>
      <c r="J14" s="50">
        <v>2157</v>
      </c>
      <c r="K14" s="51">
        <v>2.9021190716448033</v>
      </c>
      <c r="L14" s="50">
        <v>51018</v>
      </c>
      <c r="M14" s="50">
        <v>623</v>
      </c>
      <c r="N14" s="51">
        <v>1.2362337533485466</v>
      </c>
      <c r="O14" s="50">
        <v>561</v>
      </c>
      <c r="P14" s="51">
        <v>1.1118378024852844</v>
      </c>
    </row>
    <row r="15" spans="1:16" s="32" customFormat="1" ht="15.75" customHeight="1" x14ac:dyDescent="0.2">
      <c r="A15" s="46" t="s">
        <v>75</v>
      </c>
      <c r="B15" s="47">
        <v>410186</v>
      </c>
      <c r="C15" s="47">
        <v>1309</v>
      </c>
      <c r="D15" s="48">
        <v>0.32014517813425553</v>
      </c>
      <c r="E15" s="47">
        <v>-3414</v>
      </c>
      <c r="F15" s="48">
        <v>-0.82543520309477758</v>
      </c>
      <c r="G15" s="47">
        <v>242275</v>
      </c>
      <c r="H15" s="47">
        <v>174</v>
      </c>
      <c r="I15" s="48">
        <v>7.1870830768976587E-2</v>
      </c>
      <c r="J15" s="47">
        <v>-1632</v>
      </c>
      <c r="K15" s="48">
        <v>-0.66910748768998018</v>
      </c>
      <c r="L15" s="47">
        <v>167911</v>
      </c>
      <c r="M15" s="47">
        <v>1135</v>
      </c>
      <c r="N15" s="48">
        <v>0.6805535568666955</v>
      </c>
      <c r="O15" s="47">
        <v>-1782</v>
      </c>
      <c r="P15" s="48">
        <v>-1.0501317084381796</v>
      </c>
    </row>
    <row r="16" spans="1:16" s="32" customFormat="1" ht="15.75" customHeight="1" x14ac:dyDescent="0.2">
      <c r="A16" s="49" t="s">
        <v>76</v>
      </c>
      <c r="B16" s="50">
        <v>426382</v>
      </c>
      <c r="C16" s="50">
        <v>1836</v>
      </c>
      <c r="D16" s="51">
        <v>0.43246197114093643</v>
      </c>
      <c r="E16" s="50">
        <v>-1379</v>
      </c>
      <c r="F16" s="51">
        <v>-0.3223762802125486</v>
      </c>
      <c r="G16" s="50">
        <v>252802</v>
      </c>
      <c r="H16" s="50">
        <v>525</v>
      </c>
      <c r="I16" s="51">
        <v>0.20810458345390187</v>
      </c>
      <c r="J16" s="50">
        <v>-306</v>
      </c>
      <c r="K16" s="51">
        <v>-0.12089700839167471</v>
      </c>
      <c r="L16" s="50">
        <v>173580</v>
      </c>
      <c r="M16" s="50">
        <v>1311</v>
      </c>
      <c r="N16" s="51">
        <v>0.76101910384340765</v>
      </c>
      <c r="O16" s="50">
        <v>-1073</v>
      </c>
      <c r="P16" s="51">
        <v>-0.61436104733385632</v>
      </c>
    </row>
    <row r="17" spans="1:16" s="32" customFormat="1" ht="45" x14ac:dyDescent="0.2">
      <c r="A17" s="52" t="s">
        <v>77</v>
      </c>
      <c r="B17" s="44">
        <v>426382</v>
      </c>
      <c r="C17" s="44">
        <v>1836</v>
      </c>
      <c r="D17" s="45">
        <v>0.43246197114093643</v>
      </c>
      <c r="E17" s="44">
        <v>-1379</v>
      </c>
      <c r="F17" s="45">
        <v>-0.3223762802125486</v>
      </c>
      <c r="G17" s="44">
        <v>252802</v>
      </c>
      <c r="H17" s="44">
        <v>525</v>
      </c>
      <c r="I17" s="45">
        <v>0.20810458345390187</v>
      </c>
      <c r="J17" s="44">
        <v>-306</v>
      </c>
      <c r="K17" s="45">
        <v>-0.12089700839167471</v>
      </c>
      <c r="L17" s="44">
        <v>173580</v>
      </c>
      <c r="M17" s="44">
        <v>1311</v>
      </c>
      <c r="N17" s="45">
        <v>0.76101910384340765</v>
      </c>
      <c r="O17" s="44">
        <v>-1073</v>
      </c>
      <c r="P17" s="45">
        <v>-0.61436104733385632</v>
      </c>
    </row>
    <row r="18" spans="1:16" s="32" customFormat="1" ht="15.75" customHeight="1" x14ac:dyDescent="0.2">
      <c r="A18" s="46" t="s">
        <v>78</v>
      </c>
      <c r="B18" s="47">
        <v>271232</v>
      </c>
      <c r="C18" s="47">
        <v>590</v>
      </c>
      <c r="D18" s="48">
        <v>0.21800016257639243</v>
      </c>
      <c r="E18" s="47">
        <v>-9324</v>
      </c>
      <c r="F18" s="48">
        <v>-3.3234006758009098</v>
      </c>
      <c r="G18" s="47">
        <v>153703</v>
      </c>
      <c r="H18" s="47">
        <v>-236</v>
      </c>
      <c r="I18" s="48">
        <v>-0.15330747893646185</v>
      </c>
      <c r="J18" s="47">
        <v>-5428</v>
      </c>
      <c r="K18" s="48">
        <v>-3.411026135699518</v>
      </c>
      <c r="L18" s="47">
        <v>117529</v>
      </c>
      <c r="M18" s="47">
        <v>826</v>
      </c>
      <c r="N18" s="48">
        <v>0.70777957721738083</v>
      </c>
      <c r="O18" s="47">
        <v>-3896</v>
      </c>
      <c r="P18" s="48">
        <v>-3.2085649577928761</v>
      </c>
    </row>
    <row r="19" spans="1:16" s="32" customFormat="1" ht="12.75" customHeight="1" x14ac:dyDescent="0.2">
      <c r="A19" s="53" t="s">
        <v>79</v>
      </c>
      <c r="B19" s="54">
        <v>210209</v>
      </c>
      <c r="C19" s="54">
        <v>-4429</v>
      </c>
      <c r="D19" s="55">
        <v>-2.0634743148929826</v>
      </c>
      <c r="E19" s="54">
        <v>-5993</v>
      </c>
      <c r="F19" s="55">
        <v>-2.7719447553676653</v>
      </c>
      <c r="G19" s="54">
        <v>117194</v>
      </c>
      <c r="H19" s="54">
        <v>-3312</v>
      </c>
      <c r="I19" s="55">
        <v>-2.7484108675086718</v>
      </c>
      <c r="J19" s="54">
        <v>-3169</v>
      </c>
      <c r="K19" s="55">
        <v>-2.6328689048960228</v>
      </c>
      <c r="L19" s="54">
        <v>93015</v>
      </c>
      <c r="M19" s="54">
        <v>-1117</v>
      </c>
      <c r="N19" s="55">
        <v>-1.1866315386903497</v>
      </c>
      <c r="O19" s="54">
        <v>-2824</v>
      </c>
      <c r="P19" s="55">
        <v>-2.9466083744613361</v>
      </c>
    </row>
    <row r="20" spans="1:16" s="32" customFormat="1" ht="12.75" customHeight="1" x14ac:dyDescent="0.2">
      <c r="A20" s="53" t="s">
        <v>80</v>
      </c>
      <c r="B20" s="54">
        <v>61023</v>
      </c>
      <c r="C20" s="54">
        <v>5019</v>
      </c>
      <c r="D20" s="55">
        <v>8.9618598671523468</v>
      </c>
      <c r="E20" s="54">
        <v>-3331</v>
      </c>
      <c r="F20" s="55">
        <v>-5.1760574323274389</v>
      </c>
      <c r="G20" s="54">
        <v>36509</v>
      </c>
      <c r="H20" s="54">
        <v>3076</v>
      </c>
      <c r="I20" s="55">
        <v>9.2004905333054161</v>
      </c>
      <c r="J20" s="54">
        <v>-2259</v>
      </c>
      <c r="K20" s="55">
        <v>-5.8269706974824595</v>
      </c>
      <c r="L20" s="54">
        <v>24514</v>
      </c>
      <c r="M20" s="54">
        <v>1943</v>
      </c>
      <c r="N20" s="55">
        <v>8.6083912985689608</v>
      </c>
      <c r="O20" s="54">
        <v>-1072</v>
      </c>
      <c r="P20" s="55">
        <v>-4.1897912921128739</v>
      </c>
    </row>
    <row r="21" spans="1:16" s="32" customFormat="1" ht="15.75" customHeight="1" x14ac:dyDescent="0.2">
      <c r="A21" s="46" t="s">
        <v>81</v>
      </c>
      <c r="B21" s="47">
        <v>155150</v>
      </c>
      <c r="C21" s="47">
        <v>1246</v>
      </c>
      <c r="D21" s="48">
        <v>0.8095955920573864</v>
      </c>
      <c r="E21" s="47">
        <v>7945</v>
      </c>
      <c r="F21" s="48">
        <v>5.3972351482626273</v>
      </c>
      <c r="G21" s="47">
        <v>99099</v>
      </c>
      <c r="H21" s="47">
        <v>761</v>
      </c>
      <c r="I21" s="48">
        <v>0.77386157945046674</v>
      </c>
      <c r="J21" s="47">
        <v>5122</v>
      </c>
      <c r="K21" s="48">
        <v>5.4502697468529533</v>
      </c>
      <c r="L21" s="47">
        <v>56051</v>
      </c>
      <c r="M21" s="47">
        <v>485</v>
      </c>
      <c r="N21" s="48">
        <v>0.87283590684951229</v>
      </c>
      <c r="O21" s="47">
        <v>2823</v>
      </c>
      <c r="P21" s="48">
        <v>5.3035996092282254</v>
      </c>
    </row>
    <row r="22" spans="1:16" s="32" customFormat="1" ht="12.75" customHeight="1" x14ac:dyDescent="0.2">
      <c r="A22" s="53" t="s">
        <v>82</v>
      </c>
      <c r="B22" s="54">
        <v>60780</v>
      </c>
      <c r="C22" s="54">
        <v>515</v>
      </c>
      <c r="D22" s="55">
        <v>0.85455903094665231</v>
      </c>
      <c r="E22" s="54">
        <v>19700</v>
      </c>
      <c r="F22" s="55">
        <v>47.955209347614414</v>
      </c>
      <c r="G22" s="54">
        <v>38132</v>
      </c>
      <c r="H22" s="54">
        <v>376</v>
      </c>
      <c r="I22" s="55">
        <v>0.99586820637779427</v>
      </c>
      <c r="J22" s="54">
        <v>13072</v>
      </c>
      <c r="K22" s="55">
        <v>52.162809257781326</v>
      </c>
      <c r="L22" s="54">
        <v>22648</v>
      </c>
      <c r="M22" s="54">
        <v>139</v>
      </c>
      <c r="N22" s="55">
        <v>0.61753076547158914</v>
      </c>
      <c r="O22" s="54">
        <v>6628</v>
      </c>
      <c r="P22" s="55">
        <v>41.373283395755308</v>
      </c>
    </row>
    <row r="23" spans="1:16" s="32" customFormat="1" ht="12.75" customHeight="1" x14ac:dyDescent="0.2">
      <c r="A23" s="53" t="s">
        <v>83</v>
      </c>
      <c r="B23" s="54">
        <v>94370</v>
      </c>
      <c r="C23" s="54">
        <v>731</v>
      </c>
      <c r="D23" s="55">
        <v>0.78065763196958537</v>
      </c>
      <c r="E23" s="54">
        <v>-11755</v>
      </c>
      <c r="F23" s="55">
        <v>-11.076560659599529</v>
      </c>
      <c r="G23" s="54">
        <v>60967</v>
      </c>
      <c r="H23" s="54">
        <v>385</v>
      </c>
      <c r="I23" s="55">
        <v>0.63550229441088113</v>
      </c>
      <c r="J23" s="54">
        <v>-7950</v>
      </c>
      <c r="K23" s="55">
        <v>-11.535615305367326</v>
      </c>
      <c r="L23" s="54">
        <v>33403</v>
      </c>
      <c r="M23" s="54">
        <v>346</v>
      </c>
      <c r="N23" s="55">
        <v>1.0466769519315122</v>
      </c>
      <c r="O23" s="54">
        <v>-3805</v>
      </c>
      <c r="P23" s="55">
        <v>-10.226295420339712</v>
      </c>
    </row>
    <row r="24" spans="1:16" s="32" customFormat="1" ht="33.75" x14ac:dyDescent="0.2">
      <c r="A24" s="52" t="s">
        <v>84</v>
      </c>
      <c r="B24" s="44">
        <v>426382</v>
      </c>
      <c r="C24" s="44">
        <v>1836</v>
      </c>
      <c r="D24" s="45">
        <v>0.43246197114093643</v>
      </c>
      <c r="E24" s="44">
        <v>-1379</v>
      </c>
      <c r="F24" s="45">
        <v>-0.3223762802125486</v>
      </c>
      <c r="G24" s="44">
        <v>252802</v>
      </c>
      <c r="H24" s="44">
        <v>525</v>
      </c>
      <c r="I24" s="45">
        <v>0.20810458345390187</v>
      </c>
      <c r="J24" s="44">
        <v>-306</v>
      </c>
      <c r="K24" s="45">
        <v>-0.12089700839167471</v>
      </c>
      <c r="L24" s="44">
        <v>173580</v>
      </c>
      <c r="M24" s="44">
        <v>1311</v>
      </c>
      <c r="N24" s="45">
        <v>0.76101910384340765</v>
      </c>
      <c r="O24" s="44">
        <v>-1073</v>
      </c>
      <c r="P24" s="45">
        <v>-0.61436104733385632</v>
      </c>
    </row>
    <row r="25" spans="1:16" s="32" customFormat="1" ht="15.75" customHeight="1" x14ac:dyDescent="0.2">
      <c r="A25" s="46" t="s">
        <v>85</v>
      </c>
      <c r="B25" s="47">
        <v>3288</v>
      </c>
      <c r="C25" s="47">
        <v>-37</v>
      </c>
      <c r="D25" s="48">
        <v>-1.112781954887218</v>
      </c>
      <c r="E25" s="47">
        <v>-119</v>
      </c>
      <c r="F25" s="48">
        <v>-3.4928089228059878</v>
      </c>
      <c r="G25" s="47">
        <v>1353</v>
      </c>
      <c r="H25" s="47">
        <v>-3</v>
      </c>
      <c r="I25" s="48">
        <v>-0.22123893805309736</v>
      </c>
      <c r="J25" s="47">
        <v>-45</v>
      </c>
      <c r="K25" s="48">
        <v>-3.218884120171674</v>
      </c>
      <c r="L25" s="47">
        <v>1935</v>
      </c>
      <c r="M25" s="47">
        <v>-34</v>
      </c>
      <c r="N25" s="48">
        <v>-1.7267648552564754</v>
      </c>
      <c r="O25" s="47">
        <v>-74</v>
      </c>
      <c r="P25" s="48">
        <v>-3.6834245893479345</v>
      </c>
    </row>
    <row r="26" spans="1:16" s="32" customFormat="1" ht="15.75" customHeight="1" x14ac:dyDescent="0.2">
      <c r="A26" s="49" t="s">
        <v>86</v>
      </c>
      <c r="B26" s="50">
        <v>23437</v>
      </c>
      <c r="C26" s="50">
        <v>807</v>
      </c>
      <c r="D26" s="51">
        <v>3.5660627485638532</v>
      </c>
      <c r="E26" s="50">
        <v>-1790</v>
      </c>
      <c r="F26" s="51">
        <v>-7.0955722043841911</v>
      </c>
      <c r="G26" s="50">
        <v>10582</v>
      </c>
      <c r="H26" s="50">
        <v>220</v>
      </c>
      <c r="I26" s="51">
        <v>2.1231422505307855</v>
      </c>
      <c r="J26" s="50">
        <v>-622</v>
      </c>
      <c r="K26" s="51">
        <v>-5.5515887183148873</v>
      </c>
      <c r="L26" s="50">
        <v>12855</v>
      </c>
      <c r="M26" s="50">
        <v>587</v>
      </c>
      <c r="N26" s="51">
        <v>4.7848059993478973</v>
      </c>
      <c r="O26" s="50">
        <v>-1168</v>
      </c>
      <c r="P26" s="51">
        <v>-8.3291735006774577</v>
      </c>
    </row>
    <row r="27" spans="1:16" s="32" customFormat="1" ht="15.75" customHeight="1" x14ac:dyDescent="0.2">
      <c r="A27" s="46" t="s">
        <v>87</v>
      </c>
      <c r="B27" s="47">
        <v>27778</v>
      </c>
      <c r="C27" s="47">
        <v>112</v>
      </c>
      <c r="D27" s="48">
        <v>0.40482903202486809</v>
      </c>
      <c r="E27" s="47">
        <v>-21</v>
      </c>
      <c r="F27" s="48">
        <v>-7.5542285693729991E-2</v>
      </c>
      <c r="G27" s="47">
        <v>4972</v>
      </c>
      <c r="H27" s="47">
        <v>58</v>
      </c>
      <c r="I27" s="48">
        <v>1.1803011803011803</v>
      </c>
      <c r="J27" s="47">
        <v>-144</v>
      </c>
      <c r="K27" s="48">
        <v>-2.8146989835809224</v>
      </c>
      <c r="L27" s="47">
        <v>22806</v>
      </c>
      <c r="M27" s="47">
        <v>54</v>
      </c>
      <c r="N27" s="48">
        <v>0.23734177215189872</v>
      </c>
      <c r="O27" s="47">
        <v>123</v>
      </c>
      <c r="P27" s="48">
        <v>0.54225631530220875</v>
      </c>
    </row>
    <row r="28" spans="1:16" s="32" customFormat="1" ht="15.75" customHeight="1" x14ac:dyDescent="0.2">
      <c r="A28" s="49" t="s">
        <v>88</v>
      </c>
      <c r="B28" s="50">
        <v>343910</v>
      </c>
      <c r="C28" s="50">
        <v>703</v>
      </c>
      <c r="D28" s="51">
        <v>0.20483265201467335</v>
      </c>
      <c r="E28" s="50">
        <v>75</v>
      </c>
      <c r="F28" s="51">
        <v>2.1812788110576294E-2</v>
      </c>
      <c r="G28" s="50">
        <v>217692</v>
      </c>
      <c r="H28" s="50">
        <v>129</v>
      </c>
      <c r="I28" s="51">
        <v>5.9293170254133283E-2</v>
      </c>
      <c r="J28" s="50">
        <v>112</v>
      </c>
      <c r="K28" s="51">
        <v>5.1475319422741063E-2</v>
      </c>
      <c r="L28" s="50">
        <v>126218</v>
      </c>
      <c r="M28" s="50">
        <v>574</v>
      </c>
      <c r="N28" s="51">
        <v>0.45684632771958866</v>
      </c>
      <c r="O28" s="50">
        <v>-37</v>
      </c>
      <c r="P28" s="51">
        <v>-2.9305770068512139E-2</v>
      </c>
    </row>
    <row r="29" spans="1:16" s="32" customFormat="1" ht="15.75" customHeight="1" x14ac:dyDescent="0.2">
      <c r="A29" s="46" t="s">
        <v>89</v>
      </c>
      <c r="B29" s="47">
        <v>27969</v>
      </c>
      <c r="C29" s="47">
        <v>251</v>
      </c>
      <c r="D29" s="48">
        <v>0.90554874089039616</v>
      </c>
      <c r="E29" s="47">
        <v>476</v>
      </c>
      <c r="F29" s="48">
        <v>1.7313497981304331</v>
      </c>
      <c r="G29" s="47">
        <v>18203</v>
      </c>
      <c r="H29" s="47">
        <v>121</v>
      </c>
      <c r="I29" s="48">
        <v>0.66917376396416328</v>
      </c>
      <c r="J29" s="47">
        <v>393</v>
      </c>
      <c r="K29" s="48">
        <v>2.2066254912970242</v>
      </c>
      <c r="L29" s="47">
        <v>9766</v>
      </c>
      <c r="M29" s="47">
        <v>130</v>
      </c>
      <c r="N29" s="48">
        <v>1.349107513491075</v>
      </c>
      <c r="O29" s="47">
        <v>83</v>
      </c>
      <c r="P29" s="48">
        <v>0.85717236393679641</v>
      </c>
    </row>
    <row r="30" spans="1:16" s="32" customFormat="1" x14ac:dyDescent="0.2">
      <c r="A30" s="43" t="s">
        <v>90</v>
      </c>
      <c r="B30" s="44">
        <v>426382</v>
      </c>
      <c r="C30" s="44">
        <v>1836</v>
      </c>
      <c r="D30" s="45">
        <v>0.43246197114093643</v>
      </c>
      <c r="E30" s="44">
        <v>-1379</v>
      </c>
      <c r="F30" s="45">
        <v>-0.3223762802125486</v>
      </c>
      <c r="G30" s="44">
        <v>252802</v>
      </c>
      <c r="H30" s="44">
        <v>525</v>
      </c>
      <c r="I30" s="45">
        <v>0.20810458345390187</v>
      </c>
      <c r="J30" s="44">
        <v>-306</v>
      </c>
      <c r="K30" s="45">
        <v>-0.12089700839167471</v>
      </c>
      <c r="L30" s="44">
        <v>173580</v>
      </c>
      <c r="M30" s="44">
        <v>1311</v>
      </c>
      <c r="N30" s="45">
        <v>0.76101910384340765</v>
      </c>
      <c r="O30" s="44">
        <v>-1073</v>
      </c>
      <c r="P30" s="45">
        <v>-0.61436104733385632</v>
      </c>
    </row>
    <row r="31" spans="1:16" s="32" customFormat="1" ht="22.5" customHeight="1" x14ac:dyDescent="0.2">
      <c r="A31" s="46" t="s">
        <v>91</v>
      </c>
      <c r="B31" s="47">
        <v>166345</v>
      </c>
      <c r="C31" s="47">
        <v>1350</v>
      </c>
      <c r="D31" s="48">
        <v>0.81820661232158554</v>
      </c>
      <c r="E31" s="47">
        <v>11400</v>
      </c>
      <c r="F31" s="48">
        <v>7.3574494175352543</v>
      </c>
      <c r="G31" s="47">
        <v>95258</v>
      </c>
      <c r="H31" s="47">
        <v>752</v>
      </c>
      <c r="I31" s="48">
        <v>0.7957166740736038</v>
      </c>
      <c r="J31" s="47">
        <v>7040</v>
      </c>
      <c r="K31" s="48">
        <v>7.9802307919018798</v>
      </c>
      <c r="L31" s="47">
        <v>71087</v>
      </c>
      <c r="M31" s="47">
        <v>598</v>
      </c>
      <c r="N31" s="48">
        <v>0.84835931847522306</v>
      </c>
      <c r="O31" s="47">
        <v>4360</v>
      </c>
      <c r="P31" s="48">
        <v>6.5340866515803198</v>
      </c>
    </row>
    <row r="32" spans="1:16" s="32" customFormat="1" ht="15.75" customHeight="1" x14ac:dyDescent="0.2">
      <c r="A32" s="46" t="s">
        <v>92</v>
      </c>
      <c r="B32" s="47">
        <v>175175</v>
      </c>
      <c r="C32" s="47">
        <v>64</v>
      </c>
      <c r="D32" s="48">
        <v>3.6548246540765571E-2</v>
      </c>
      <c r="E32" s="47">
        <v>-10682</v>
      </c>
      <c r="F32" s="48">
        <v>-5.7474294753493274</v>
      </c>
      <c r="G32" s="47">
        <v>103694</v>
      </c>
      <c r="H32" s="47">
        <v>-189</v>
      </c>
      <c r="I32" s="48">
        <v>-0.18193544660820346</v>
      </c>
      <c r="J32" s="47">
        <v>-5873</v>
      </c>
      <c r="K32" s="48">
        <v>-5.3601905683280551</v>
      </c>
      <c r="L32" s="47">
        <v>71481</v>
      </c>
      <c r="M32" s="47">
        <v>253</v>
      </c>
      <c r="N32" s="48">
        <v>0.35519739428314706</v>
      </c>
      <c r="O32" s="47">
        <v>-4809</v>
      </c>
      <c r="P32" s="48">
        <v>-6.3035784506488399</v>
      </c>
    </row>
    <row r="33" spans="1:16" s="32" customFormat="1" ht="12.75" customHeight="1" x14ac:dyDescent="0.2">
      <c r="A33" s="56" t="s">
        <v>93</v>
      </c>
      <c r="B33" s="54">
        <v>28200</v>
      </c>
      <c r="C33" s="54">
        <v>195</v>
      </c>
      <c r="D33" s="55">
        <v>0.69630423138725228</v>
      </c>
      <c r="E33" s="54">
        <v>-1415</v>
      </c>
      <c r="F33" s="55">
        <v>-4.7779841296640218</v>
      </c>
      <c r="G33" s="54">
        <v>18785</v>
      </c>
      <c r="H33" s="54">
        <v>87</v>
      </c>
      <c r="I33" s="55">
        <v>0.4652904053909509</v>
      </c>
      <c r="J33" s="54">
        <v>-484</v>
      </c>
      <c r="K33" s="55">
        <v>-2.5118065286211011</v>
      </c>
      <c r="L33" s="54">
        <v>9415</v>
      </c>
      <c r="M33" s="54">
        <v>108</v>
      </c>
      <c r="N33" s="55">
        <v>1.1604168905125174</v>
      </c>
      <c r="O33" s="54">
        <v>-931</v>
      </c>
      <c r="P33" s="55">
        <v>-8.998646820027064</v>
      </c>
    </row>
    <row r="34" spans="1:16" s="32" customFormat="1" ht="12.75" customHeight="1" x14ac:dyDescent="0.2">
      <c r="A34" s="56" t="s">
        <v>94</v>
      </c>
      <c r="B34" s="54">
        <v>146975</v>
      </c>
      <c r="C34" s="54">
        <v>-131</v>
      </c>
      <c r="D34" s="55">
        <v>-8.9051432300517999E-2</v>
      </c>
      <c r="E34" s="54">
        <v>-9267</v>
      </c>
      <c r="F34" s="55">
        <v>-5.9311836766042418</v>
      </c>
      <c r="G34" s="54">
        <v>84909</v>
      </c>
      <c r="H34" s="54">
        <v>-276</v>
      </c>
      <c r="I34" s="55">
        <v>-0.32400070434935729</v>
      </c>
      <c r="J34" s="54">
        <v>-5389</v>
      </c>
      <c r="K34" s="55">
        <v>-5.9680170103435293</v>
      </c>
      <c r="L34" s="54">
        <v>62066</v>
      </c>
      <c r="M34" s="54">
        <v>145</v>
      </c>
      <c r="N34" s="55">
        <v>0.23416934481032284</v>
      </c>
      <c r="O34" s="54">
        <v>-3878</v>
      </c>
      <c r="P34" s="55">
        <v>-5.8807473007400217</v>
      </c>
    </row>
    <row r="35" spans="1:16" s="32" customFormat="1" ht="15.75" customHeight="1" x14ac:dyDescent="0.2">
      <c r="A35" s="46" t="s">
        <v>95</v>
      </c>
      <c r="B35" s="47">
        <v>84862</v>
      </c>
      <c r="C35" s="47">
        <v>422</v>
      </c>
      <c r="D35" s="48">
        <v>0.49976314542870676</v>
      </c>
      <c r="E35" s="47">
        <v>-2097</v>
      </c>
      <c r="F35" s="48">
        <v>-2.4114812727837256</v>
      </c>
      <c r="G35" s="47">
        <v>53850</v>
      </c>
      <c r="H35" s="47">
        <v>-38</v>
      </c>
      <c r="I35" s="48">
        <v>-7.0516627078384797E-2</v>
      </c>
      <c r="J35" s="47">
        <v>-1473</v>
      </c>
      <c r="K35" s="48">
        <v>-2.6625454151076404</v>
      </c>
      <c r="L35" s="47">
        <v>31012</v>
      </c>
      <c r="M35" s="47">
        <v>460</v>
      </c>
      <c r="N35" s="48">
        <v>1.505629746006808</v>
      </c>
      <c r="O35" s="47">
        <v>-624</v>
      </c>
      <c r="P35" s="48">
        <v>-1.9724364647869517</v>
      </c>
    </row>
    <row r="36" spans="1:16" s="32" customFormat="1" ht="12.75" customHeight="1" x14ac:dyDescent="0.2">
      <c r="A36" s="56" t="s">
        <v>96</v>
      </c>
      <c r="B36" s="54">
        <v>25946</v>
      </c>
      <c r="C36" s="54">
        <v>119</v>
      </c>
      <c r="D36" s="55">
        <v>0.46075812134587835</v>
      </c>
      <c r="E36" s="54">
        <v>-1420</v>
      </c>
      <c r="F36" s="55">
        <v>-5.1889205583570854</v>
      </c>
      <c r="G36" s="54">
        <v>15438</v>
      </c>
      <c r="H36" s="54">
        <v>-64</v>
      </c>
      <c r="I36" s="55">
        <v>-0.41284995484453618</v>
      </c>
      <c r="J36" s="54">
        <v>-748</v>
      </c>
      <c r="K36" s="55">
        <v>-4.6212776473495616</v>
      </c>
      <c r="L36" s="54">
        <v>10508</v>
      </c>
      <c r="M36" s="54">
        <v>183</v>
      </c>
      <c r="N36" s="55">
        <v>1.7723970944309928</v>
      </c>
      <c r="O36" s="54">
        <v>-672</v>
      </c>
      <c r="P36" s="55">
        <v>-6.010733452593918</v>
      </c>
    </row>
    <row r="37" spans="1:16" s="32" customFormat="1" ht="12.75" customHeight="1" x14ac:dyDescent="0.2">
      <c r="A37" s="56" t="s">
        <v>97</v>
      </c>
      <c r="B37" s="54">
        <v>58916</v>
      </c>
      <c r="C37" s="54">
        <v>303</v>
      </c>
      <c r="D37" s="55">
        <v>0.51695016463924381</v>
      </c>
      <c r="E37" s="54">
        <v>-677</v>
      </c>
      <c r="F37" s="55">
        <v>-1.136039467722719</v>
      </c>
      <c r="G37" s="54">
        <v>38412</v>
      </c>
      <c r="H37" s="54">
        <v>26</v>
      </c>
      <c r="I37" s="55">
        <v>6.7733027666336681E-2</v>
      </c>
      <c r="J37" s="54">
        <v>-725</v>
      </c>
      <c r="K37" s="55">
        <v>-1.852466974985308</v>
      </c>
      <c r="L37" s="54">
        <v>20504</v>
      </c>
      <c r="M37" s="54">
        <v>277</v>
      </c>
      <c r="N37" s="55">
        <v>1.3694566668314629</v>
      </c>
      <c r="O37" s="54">
        <v>48</v>
      </c>
      <c r="P37" s="55">
        <v>0.23464998044583496</v>
      </c>
    </row>
    <row r="38" spans="1:16" s="32" customFormat="1" ht="12.75" customHeight="1" x14ac:dyDescent="0.2">
      <c r="A38" s="56" t="s">
        <v>98</v>
      </c>
      <c r="B38" s="54">
        <v>0</v>
      </c>
      <c r="C38" s="54">
        <v>0</v>
      </c>
      <c r="D38" s="55" t="s">
        <v>652</v>
      </c>
      <c r="E38" s="54">
        <v>0</v>
      </c>
      <c r="F38" s="55" t="s">
        <v>652</v>
      </c>
      <c r="G38" s="54">
        <v>0</v>
      </c>
      <c r="H38" s="54">
        <v>0</v>
      </c>
      <c r="I38" s="55" t="s">
        <v>652</v>
      </c>
      <c r="J38" s="54">
        <v>0</v>
      </c>
      <c r="K38" s="55" t="s">
        <v>652</v>
      </c>
      <c r="L38" s="54">
        <v>0</v>
      </c>
      <c r="M38" s="54">
        <v>0</v>
      </c>
      <c r="N38" s="55" t="s">
        <v>652</v>
      </c>
      <c r="O38" s="54">
        <v>0</v>
      </c>
      <c r="P38" s="55" t="s">
        <v>652</v>
      </c>
    </row>
    <row r="39" spans="1:16" s="32" customFormat="1" ht="26.25" customHeight="1" x14ac:dyDescent="0.2">
      <c r="A39" s="52" t="s">
        <v>99</v>
      </c>
      <c r="B39" s="44">
        <v>426382</v>
      </c>
      <c r="C39" s="44">
        <v>1836</v>
      </c>
      <c r="D39" s="45">
        <v>0.43246197114093643</v>
      </c>
      <c r="E39" s="44">
        <v>-1379</v>
      </c>
      <c r="F39" s="45">
        <v>-0.3223762802125486</v>
      </c>
      <c r="G39" s="44">
        <v>252802</v>
      </c>
      <c r="H39" s="44">
        <v>525</v>
      </c>
      <c r="I39" s="45">
        <v>0.20810458345390187</v>
      </c>
      <c r="J39" s="44">
        <v>-306</v>
      </c>
      <c r="K39" s="45">
        <v>-0.12089700839167471</v>
      </c>
      <c r="L39" s="44">
        <v>173580</v>
      </c>
      <c r="M39" s="44">
        <v>1311</v>
      </c>
      <c r="N39" s="45">
        <v>0.76101910384340765</v>
      </c>
      <c r="O39" s="44">
        <v>-1073</v>
      </c>
      <c r="P39" s="45">
        <v>-0.61436104733385632</v>
      </c>
    </row>
    <row r="40" spans="1:16" s="32" customFormat="1" ht="22.5" customHeight="1" x14ac:dyDescent="0.2">
      <c r="A40" s="46" t="s">
        <v>100</v>
      </c>
      <c r="B40" s="47">
        <v>7971</v>
      </c>
      <c r="C40" s="47">
        <v>51</v>
      </c>
      <c r="D40" s="48">
        <v>0.64393939393939392</v>
      </c>
      <c r="E40" s="47">
        <v>282</v>
      </c>
      <c r="F40" s="48">
        <v>3.6675770581349982</v>
      </c>
      <c r="G40" s="47">
        <v>2751</v>
      </c>
      <c r="H40" s="47">
        <v>2</v>
      </c>
      <c r="I40" s="48">
        <v>7.275372862859221E-2</v>
      </c>
      <c r="J40" s="47">
        <v>111</v>
      </c>
      <c r="K40" s="48">
        <v>4.2045454545454541</v>
      </c>
      <c r="L40" s="47">
        <v>5220</v>
      </c>
      <c r="M40" s="47">
        <v>49</v>
      </c>
      <c r="N40" s="48">
        <v>0.94759234190678787</v>
      </c>
      <c r="O40" s="47">
        <v>171</v>
      </c>
      <c r="P40" s="48">
        <v>3.3868092691622103</v>
      </c>
    </row>
    <row r="41" spans="1:16" s="32" customFormat="1" ht="22.5" x14ac:dyDescent="0.2">
      <c r="A41" s="49" t="s">
        <v>101</v>
      </c>
      <c r="B41" s="50">
        <v>13772</v>
      </c>
      <c r="C41" s="50">
        <v>-211</v>
      </c>
      <c r="D41" s="51">
        <v>-1.5089751841521848</v>
      </c>
      <c r="E41" s="50">
        <v>-541</v>
      </c>
      <c r="F41" s="51">
        <v>-3.7797806190176764</v>
      </c>
      <c r="G41" s="50">
        <v>10712</v>
      </c>
      <c r="H41" s="50">
        <v>-194</v>
      </c>
      <c r="I41" s="51">
        <v>-1.7788373372455528</v>
      </c>
      <c r="J41" s="50">
        <v>-542</v>
      </c>
      <c r="K41" s="51">
        <v>-4.816065398969255</v>
      </c>
      <c r="L41" s="50">
        <v>3060</v>
      </c>
      <c r="M41" s="50">
        <v>-17</v>
      </c>
      <c r="N41" s="51">
        <v>-0.5524861878453039</v>
      </c>
      <c r="O41" s="50">
        <v>1</v>
      </c>
      <c r="P41" s="51">
        <v>3.2690421706440015E-2</v>
      </c>
    </row>
    <row r="42" spans="1:16" s="32" customFormat="1" ht="22.5" customHeight="1" x14ac:dyDescent="0.2">
      <c r="A42" s="46" t="s">
        <v>102</v>
      </c>
      <c r="B42" s="47">
        <v>41721</v>
      </c>
      <c r="C42" s="47">
        <v>453</v>
      </c>
      <c r="D42" s="48">
        <v>1.09770282058738</v>
      </c>
      <c r="E42" s="47">
        <v>2574</v>
      </c>
      <c r="F42" s="48">
        <v>6.575216491685187</v>
      </c>
      <c r="G42" s="47">
        <v>22565</v>
      </c>
      <c r="H42" s="47">
        <v>46</v>
      </c>
      <c r="I42" s="48">
        <v>0.20427194813268795</v>
      </c>
      <c r="J42" s="47">
        <v>1277</v>
      </c>
      <c r="K42" s="48">
        <v>5.9986847049981211</v>
      </c>
      <c r="L42" s="47">
        <v>19156</v>
      </c>
      <c r="M42" s="47">
        <v>407</v>
      </c>
      <c r="N42" s="48">
        <v>2.1707824417302257</v>
      </c>
      <c r="O42" s="47">
        <v>1297</v>
      </c>
      <c r="P42" s="48">
        <v>7.2624447057506023</v>
      </c>
    </row>
    <row r="43" spans="1:16" s="32" customFormat="1" ht="22.5" x14ac:dyDescent="0.2">
      <c r="A43" s="49" t="s">
        <v>103</v>
      </c>
      <c r="B43" s="50">
        <v>41018</v>
      </c>
      <c r="C43" s="50">
        <v>381</v>
      </c>
      <c r="D43" s="51">
        <v>0.93756921032556539</v>
      </c>
      <c r="E43" s="50">
        <v>751</v>
      </c>
      <c r="F43" s="51">
        <v>1.8650507860034271</v>
      </c>
      <c r="G43" s="50">
        <v>19613</v>
      </c>
      <c r="H43" s="50">
        <v>63</v>
      </c>
      <c r="I43" s="51">
        <v>0.32225063938618925</v>
      </c>
      <c r="J43" s="50">
        <v>129</v>
      </c>
      <c r="K43" s="51">
        <v>0.66208170806815847</v>
      </c>
      <c r="L43" s="50">
        <v>21405</v>
      </c>
      <c r="M43" s="50">
        <v>318</v>
      </c>
      <c r="N43" s="51">
        <v>1.5080381277564376</v>
      </c>
      <c r="O43" s="50">
        <v>622</v>
      </c>
      <c r="P43" s="51">
        <v>2.9928306789202712</v>
      </c>
    </row>
    <row r="44" spans="1:16" s="32" customFormat="1" ht="22.5" customHeight="1" x14ac:dyDescent="0.2">
      <c r="A44" s="46" t="s">
        <v>104</v>
      </c>
      <c r="B44" s="47">
        <v>47035</v>
      </c>
      <c r="C44" s="47">
        <v>519</v>
      </c>
      <c r="D44" s="48">
        <v>1.1157451199587238</v>
      </c>
      <c r="E44" s="47">
        <v>-586</v>
      </c>
      <c r="F44" s="48">
        <v>-1.2305495474685537</v>
      </c>
      <c r="G44" s="47">
        <v>36594</v>
      </c>
      <c r="H44" s="47">
        <v>337</v>
      </c>
      <c r="I44" s="48">
        <v>0.92947568745345721</v>
      </c>
      <c r="J44" s="47">
        <v>-434</v>
      </c>
      <c r="K44" s="48">
        <v>-1.1720859889813113</v>
      </c>
      <c r="L44" s="47">
        <v>10441</v>
      </c>
      <c r="M44" s="47">
        <v>182</v>
      </c>
      <c r="N44" s="48">
        <v>1.7740520518569061</v>
      </c>
      <c r="O44" s="47">
        <v>-152</v>
      </c>
      <c r="P44" s="48">
        <v>-1.4349098461247993</v>
      </c>
    </row>
    <row r="45" spans="1:16" s="32" customFormat="1" ht="22.5" customHeight="1" x14ac:dyDescent="0.2">
      <c r="A45" s="49" t="s">
        <v>105</v>
      </c>
      <c r="B45" s="50">
        <v>19027</v>
      </c>
      <c r="C45" s="50">
        <v>211</v>
      </c>
      <c r="D45" s="51">
        <v>1.1213860544217686</v>
      </c>
      <c r="E45" s="50">
        <v>-1366</v>
      </c>
      <c r="F45" s="51">
        <v>-6.6983768940322657</v>
      </c>
      <c r="G45" s="50">
        <v>14967</v>
      </c>
      <c r="H45" s="50">
        <v>168</v>
      </c>
      <c r="I45" s="51">
        <v>1.1352118386377459</v>
      </c>
      <c r="J45" s="50">
        <v>-450</v>
      </c>
      <c r="K45" s="51">
        <v>-2.9188558085230589</v>
      </c>
      <c r="L45" s="50">
        <v>4060</v>
      </c>
      <c r="M45" s="50">
        <v>43</v>
      </c>
      <c r="N45" s="51">
        <v>1.0704505850136918</v>
      </c>
      <c r="O45" s="50">
        <v>-916</v>
      </c>
      <c r="P45" s="51">
        <v>-18.408360128617364</v>
      </c>
    </row>
    <row r="46" spans="1:16" s="32" customFormat="1" ht="22.5" customHeight="1" x14ac:dyDescent="0.2">
      <c r="A46" s="46" t="s">
        <v>106</v>
      </c>
      <c r="B46" s="47">
        <v>65121</v>
      </c>
      <c r="C46" s="47">
        <v>-266</v>
      </c>
      <c r="D46" s="48">
        <v>-0.40680869285943688</v>
      </c>
      <c r="E46" s="47">
        <v>-37</v>
      </c>
      <c r="F46" s="48">
        <v>-5.6785045581509562E-2</v>
      </c>
      <c r="G46" s="47">
        <v>46038</v>
      </c>
      <c r="H46" s="47">
        <v>-170</v>
      </c>
      <c r="I46" s="48">
        <v>-0.36790166204986152</v>
      </c>
      <c r="J46" s="47">
        <v>-424</v>
      </c>
      <c r="K46" s="48">
        <v>-0.91257371615513749</v>
      </c>
      <c r="L46" s="47">
        <v>19083</v>
      </c>
      <c r="M46" s="47">
        <v>-96</v>
      </c>
      <c r="N46" s="48">
        <v>-0.50054747379946818</v>
      </c>
      <c r="O46" s="47">
        <v>387</v>
      </c>
      <c r="P46" s="48">
        <v>2.0699614890885751</v>
      </c>
    </row>
    <row r="47" spans="1:16" s="32" customFormat="1" ht="22.5" customHeight="1" x14ac:dyDescent="0.2">
      <c r="A47" s="49" t="s">
        <v>107</v>
      </c>
      <c r="B47" s="50">
        <v>34073</v>
      </c>
      <c r="C47" s="50">
        <v>273</v>
      </c>
      <c r="D47" s="51">
        <v>0.80769230769230771</v>
      </c>
      <c r="E47" s="50">
        <v>1273</v>
      </c>
      <c r="F47" s="51">
        <v>3.8810975609756095</v>
      </c>
      <c r="G47" s="50">
        <v>26532</v>
      </c>
      <c r="H47" s="50">
        <v>209</v>
      </c>
      <c r="I47" s="51">
        <v>0.79398244880902635</v>
      </c>
      <c r="J47" s="50">
        <v>1061</v>
      </c>
      <c r="K47" s="51">
        <v>4.1655215735542379</v>
      </c>
      <c r="L47" s="50">
        <v>7541</v>
      </c>
      <c r="M47" s="50">
        <v>64</v>
      </c>
      <c r="N47" s="51">
        <v>0.85595827203423835</v>
      </c>
      <c r="O47" s="50">
        <v>212</v>
      </c>
      <c r="P47" s="51">
        <v>2.8926183653977349</v>
      </c>
    </row>
    <row r="48" spans="1:16" s="32" customFormat="1" ht="22.5" customHeight="1" x14ac:dyDescent="0.2">
      <c r="A48" s="46" t="s">
        <v>108</v>
      </c>
      <c r="B48" s="47">
        <v>5437</v>
      </c>
      <c r="C48" s="47">
        <v>0</v>
      </c>
      <c r="D48" s="48">
        <v>0</v>
      </c>
      <c r="E48" s="47">
        <v>-93</v>
      </c>
      <c r="F48" s="48">
        <v>-1.6817359855334539</v>
      </c>
      <c r="G48" s="47">
        <v>1641</v>
      </c>
      <c r="H48" s="47">
        <v>-4</v>
      </c>
      <c r="I48" s="48">
        <v>-0.24316109422492402</v>
      </c>
      <c r="J48" s="47">
        <v>-56</v>
      </c>
      <c r="K48" s="48">
        <v>-3.2999410724808484</v>
      </c>
      <c r="L48" s="47">
        <v>3796</v>
      </c>
      <c r="M48" s="47">
        <v>4</v>
      </c>
      <c r="N48" s="48">
        <v>0.10548523206751055</v>
      </c>
      <c r="O48" s="47">
        <v>-37</v>
      </c>
      <c r="P48" s="48">
        <v>-0.96530133055048262</v>
      </c>
    </row>
    <row r="49" spans="1:16" s="32" customFormat="1" ht="22.5" customHeight="1" x14ac:dyDescent="0.2">
      <c r="A49" s="49" t="s">
        <v>109</v>
      </c>
      <c r="B49" s="50">
        <v>4378</v>
      </c>
      <c r="C49" s="50">
        <v>32</v>
      </c>
      <c r="D49" s="51">
        <v>0.73630924988495172</v>
      </c>
      <c r="E49" s="50">
        <v>17</v>
      </c>
      <c r="F49" s="51">
        <v>0.38981884888786977</v>
      </c>
      <c r="G49" s="50">
        <v>1094</v>
      </c>
      <c r="H49" s="50">
        <v>34</v>
      </c>
      <c r="I49" s="51">
        <v>3.2075471698113209</v>
      </c>
      <c r="J49" s="50">
        <v>1</v>
      </c>
      <c r="K49" s="51">
        <v>9.1491308325709064E-2</v>
      </c>
      <c r="L49" s="50">
        <v>3284</v>
      </c>
      <c r="M49" s="50">
        <v>-2</v>
      </c>
      <c r="N49" s="51">
        <v>-6.0864272671941569E-2</v>
      </c>
      <c r="O49" s="50">
        <v>16</v>
      </c>
      <c r="P49" s="51">
        <v>0.48959608323133413</v>
      </c>
    </row>
    <row r="50" spans="1:16" s="32" customFormat="1" ht="22.5" customHeight="1" x14ac:dyDescent="0.2">
      <c r="A50" s="46" t="s">
        <v>110</v>
      </c>
      <c r="B50" s="47">
        <v>18184</v>
      </c>
      <c r="C50" s="47">
        <v>-21</v>
      </c>
      <c r="D50" s="48">
        <v>-0.11535292502059874</v>
      </c>
      <c r="E50" s="47">
        <v>-94</v>
      </c>
      <c r="F50" s="48">
        <v>-0.51427946164788274</v>
      </c>
      <c r="G50" s="47">
        <v>311</v>
      </c>
      <c r="H50" s="47">
        <v>4</v>
      </c>
      <c r="I50" s="48">
        <v>1.3029315960912051</v>
      </c>
      <c r="J50" s="47">
        <v>-13</v>
      </c>
      <c r="K50" s="48">
        <v>-4.0123456790123457</v>
      </c>
      <c r="L50" s="47">
        <v>17873</v>
      </c>
      <c r="M50" s="47">
        <v>-25</v>
      </c>
      <c r="N50" s="48">
        <v>-0.13968041121913063</v>
      </c>
      <c r="O50" s="47">
        <v>-81</v>
      </c>
      <c r="P50" s="48">
        <v>-0.45115294641862536</v>
      </c>
    </row>
    <row r="51" spans="1:16" s="32" customFormat="1" ht="22.5" customHeight="1" x14ac:dyDescent="0.2">
      <c r="A51" s="49" t="s">
        <v>111</v>
      </c>
      <c r="B51" s="50">
        <v>14187</v>
      </c>
      <c r="C51" s="50">
        <v>164</v>
      </c>
      <c r="D51" s="51">
        <v>1.1695072381088212</v>
      </c>
      <c r="E51" s="50">
        <v>-471</v>
      </c>
      <c r="F51" s="51">
        <v>-3.2132623823168234</v>
      </c>
      <c r="G51" s="50">
        <v>2545</v>
      </c>
      <c r="H51" s="50">
        <v>-18</v>
      </c>
      <c r="I51" s="51">
        <v>-0.70230198985563796</v>
      </c>
      <c r="J51" s="50">
        <v>-86</v>
      </c>
      <c r="K51" s="51">
        <v>-3.2687191182060054</v>
      </c>
      <c r="L51" s="50">
        <v>11642</v>
      </c>
      <c r="M51" s="50">
        <v>182</v>
      </c>
      <c r="N51" s="51">
        <v>1.588132635253054</v>
      </c>
      <c r="O51" s="50">
        <v>-385</v>
      </c>
      <c r="P51" s="51">
        <v>-3.2011307890579528</v>
      </c>
    </row>
    <row r="52" spans="1:16" s="32" customFormat="1" ht="22.5" customHeight="1" x14ac:dyDescent="0.2">
      <c r="A52" s="46" t="s">
        <v>112</v>
      </c>
      <c r="B52" s="47">
        <v>3862</v>
      </c>
      <c r="C52" s="47">
        <v>29</v>
      </c>
      <c r="D52" s="48">
        <v>0.75658752935037832</v>
      </c>
      <c r="E52" s="47">
        <v>-340</v>
      </c>
      <c r="F52" s="48">
        <v>-8.0913850547358397</v>
      </c>
      <c r="G52" s="47">
        <v>2065</v>
      </c>
      <c r="H52" s="47">
        <v>6</v>
      </c>
      <c r="I52" s="48">
        <v>0.29140359397765908</v>
      </c>
      <c r="J52" s="47">
        <v>-232</v>
      </c>
      <c r="K52" s="48">
        <v>-10.100130605137135</v>
      </c>
      <c r="L52" s="47">
        <v>1797</v>
      </c>
      <c r="M52" s="47">
        <v>23</v>
      </c>
      <c r="N52" s="48">
        <v>1.2965050732807215</v>
      </c>
      <c r="O52" s="47">
        <v>-108</v>
      </c>
      <c r="P52" s="48">
        <v>-5.6692913385826769</v>
      </c>
    </row>
    <row r="53" spans="1:16" s="32" customFormat="1" ht="22.5" customHeight="1" x14ac:dyDescent="0.2">
      <c r="A53" s="49" t="s">
        <v>113</v>
      </c>
      <c r="B53" s="50">
        <v>11793</v>
      </c>
      <c r="C53" s="50">
        <v>-3</v>
      </c>
      <c r="D53" s="51">
        <v>-2.5432349949135302E-2</v>
      </c>
      <c r="E53" s="50">
        <v>-3188</v>
      </c>
      <c r="F53" s="51">
        <v>-21.280288365262667</v>
      </c>
      <c r="G53" s="50">
        <v>994</v>
      </c>
      <c r="H53" s="50">
        <v>-14</v>
      </c>
      <c r="I53" s="51">
        <v>-1.3888888888888888</v>
      </c>
      <c r="J53" s="50">
        <v>-906</v>
      </c>
      <c r="K53" s="51">
        <v>-47.684210526315788</v>
      </c>
      <c r="L53" s="50">
        <v>10799</v>
      </c>
      <c r="M53" s="50">
        <v>11</v>
      </c>
      <c r="N53" s="51">
        <v>0.10196514645902854</v>
      </c>
      <c r="O53" s="50">
        <v>-2282</v>
      </c>
      <c r="P53" s="51">
        <v>-17.445149453405701</v>
      </c>
    </row>
    <row r="54" spans="1:16" s="32" customFormat="1" ht="22.5" customHeight="1" x14ac:dyDescent="0.2">
      <c r="A54" s="46" t="s">
        <v>114</v>
      </c>
      <c r="B54" s="47">
        <v>57861</v>
      </c>
      <c r="C54" s="47">
        <v>115</v>
      </c>
      <c r="D54" s="48">
        <v>0.19914799293457555</v>
      </c>
      <c r="E54" s="47">
        <v>64</v>
      </c>
      <c r="F54" s="48">
        <v>0.11073239095454782</v>
      </c>
      <c r="G54" s="47">
        <v>48960</v>
      </c>
      <c r="H54" s="47">
        <v>33</v>
      </c>
      <c r="I54" s="48">
        <v>6.7447421669017113E-2</v>
      </c>
      <c r="J54" s="47">
        <v>330</v>
      </c>
      <c r="K54" s="48">
        <v>0.67859346082665017</v>
      </c>
      <c r="L54" s="47">
        <v>8901</v>
      </c>
      <c r="M54" s="47">
        <v>82</v>
      </c>
      <c r="N54" s="48">
        <v>0.92981063612654491</v>
      </c>
      <c r="O54" s="47">
        <v>-266</v>
      </c>
      <c r="P54" s="48">
        <v>-2.9017126649940002</v>
      </c>
    </row>
    <row r="55" spans="1:16" s="32" customFormat="1" ht="22.5" customHeight="1" x14ac:dyDescent="0.2">
      <c r="A55" s="49" t="s">
        <v>115</v>
      </c>
      <c r="B55" s="50">
        <v>40836</v>
      </c>
      <c r="C55" s="50">
        <v>112</v>
      </c>
      <c r="D55" s="51">
        <v>0.27502209999017779</v>
      </c>
      <c r="E55" s="50">
        <v>388</v>
      </c>
      <c r="F55" s="51">
        <v>0.959256329113924</v>
      </c>
      <c r="G55" s="50">
        <v>15393</v>
      </c>
      <c r="H55" s="50">
        <v>23</v>
      </c>
      <c r="I55" s="51">
        <v>0.14964216005204944</v>
      </c>
      <c r="J55" s="50">
        <v>-67</v>
      </c>
      <c r="K55" s="51">
        <v>-0.4333764553686934</v>
      </c>
      <c r="L55" s="50">
        <v>25443</v>
      </c>
      <c r="M55" s="50">
        <v>89</v>
      </c>
      <c r="N55" s="51">
        <v>0.35102942336514947</v>
      </c>
      <c r="O55" s="50">
        <v>455</v>
      </c>
      <c r="P55" s="51">
        <v>1.820874019529374</v>
      </c>
    </row>
    <row r="56" spans="1:16" s="32" customFormat="1" ht="22.5" customHeight="1" x14ac:dyDescent="0.2">
      <c r="A56" s="46" t="s">
        <v>116</v>
      </c>
      <c r="B56" s="47">
        <v>106</v>
      </c>
      <c r="C56" s="47">
        <v>-3</v>
      </c>
      <c r="D56" s="48">
        <v>-2.7522935779816513</v>
      </c>
      <c r="E56" s="47">
        <v>-12</v>
      </c>
      <c r="F56" s="48">
        <v>-10.169491525423728</v>
      </c>
      <c r="G56" s="47">
        <v>27</v>
      </c>
      <c r="H56" s="47">
        <v>0</v>
      </c>
      <c r="I56" s="48">
        <v>0</v>
      </c>
      <c r="J56" s="47">
        <v>-5</v>
      </c>
      <c r="K56" s="48">
        <v>-15.625</v>
      </c>
      <c r="L56" s="47">
        <v>79</v>
      </c>
      <c r="M56" s="47">
        <v>-3</v>
      </c>
      <c r="N56" s="48">
        <v>-3.6585365853658538</v>
      </c>
      <c r="O56" s="47">
        <v>-7</v>
      </c>
      <c r="P56" s="48">
        <v>-8.1395348837209305</v>
      </c>
    </row>
    <row r="57" spans="1:16" x14ac:dyDescent="0.2">
      <c r="A57" s="43" t="s">
        <v>117</v>
      </c>
      <c r="B57" s="44">
        <v>426382</v>
      </c>
      <c r="C57" s="44">
        <v>1836</v>
      </c>
      <c r="D57" s="45">
        <v>0.43246197114093643</v>
      </c>
      <c r="E57" s="44">
        <v>-1379</v>
      </c>
      <c r="F57" s="45">
        <v>-0.3223762802125486</v>
      </c>
      <c r="G57" s="44">
        <v>252802</v>
      </c>
      <c r="H57" s="44">
        <v>525</v>
      </c>
      <c r="I57" s="45">
        <v>0.20810458345390187</v>
      </c>
      <c r="J57" s="44">
        <v>-306</v>
      </c>
      <c r="K57" s="45">
        <v>-0.12089700839167471</v>
      </c>
      <c r="L57" s="44">
        <v>173580</v>
      </c>
      <c r="M57" s="44">
        <v>1311</v>
      </c>
      <c r="N57" s="45">
        <v>0.76101910384340765</v>
      </c>
      <c r="O57" s="44">
        <v>-1073</v>
      </c>
      <c r="P57" s="45">
        <v>-0.61436104733385632</v>
      </c>
    </row>
    <row r="58" spans="1:16" ht="15.75" customHeight="1" x14ac:dyDescent="0.2">
      <c r="A58" s="49" t="s">
        <v>118</v>
      </c>
      <c r="B58" s="50">
        <v>348176</v>
      </c>
      <c r="C58" s="50">
        <v>1415</v>
      </c>
      <c r="D58" s="51">
        <v>0.40806203696494125</v>
      </c>
      <c r="E58" s="50">
        <v>-7991</v>
      </c>
      <c r="F58" s="51">
        <v>-2.2436104411694515</v>
      </c>
      <c r="G58" s="50">
        <v>206974</v>
      </c>
      <c r="H58" s="50">
        <v>271</v>
      </c>
      <c r="I58" s="51">
        <v>0.13110598298041151</v>
      </c>
      <c r="J58" s="50">
        <v>-4403</v>
      </c>
      <c r="K58" s="51">
        <v>-2.0830080850802122</v>
      </c>
      <c r="L58" s="50">
        <v>141202</v>
      </c>
      <c r="M58" s="50">
        <v>1144</v>
      </c>
      <c r="N58" s="51">
        <v>0.81680446672092988</v>
      </c>
      <c r="O58" s="50">
        <v>-3588</v>
      </c>
      <c r="P58" s="51">
        <v>-2.478071690033842</v>
      </c>
    </row>
    <row r="59" spans="1:16" ht="15.75" customHeight="1" x14ac:dyDescent="0.2">
      <c r="A59" s="57" t="s">
        <v>119</v>
      </c>
      <c r="B59" s="58">
        <v>78206</v>
      </c>
      <c r="C59" s="58">
        <v>421</v>
      </c>
      <c r="D59" s="59">
        <v>0.54123545670759143</v>
      </c>
      <c r="E59" s="58">
        <v>6612</v>
      </c>
      <c r="F59" s="59">
        <v>9.2354107886135708</v>
      </c>
      <c r="G59" s="58">
        <v>45828</v>
      </c>
      <c r="H59" s="58">
        <v>254</v>
      </c>
      <c r="I59" s="59">
        <v>0.55733532277175579</v>
      </c>
      <c r="J59" s="58">
        <v>4097</v>
      </c>
      <c r="K59" s="59">
        <v>9.8176415614291539</v>
      </c>
      <c r="L59" s="58">
        <v>32378</v>
      </c>
      <c r="M59" s="58">
        <v>167</v>
      </c>
      <c r="N59" s="59">
        <v>0.51845642792834745</v>
      </c>
      <c r="O59" s="58">
        <v>2515</v>
      </c>
      <c r="P59" s="59">
        <v>8.4217928540334199</v>
      </c>
    </row>
    <row r="60" spans="1:16" s="32" customFormat="1" ht="12.75" customHeight="1" x14ac:dyDescent="0.2">
      <c r="A60" s="60"/>
      <c r="B60" s="60"/>
      <c r="C60" s="61"/>
      <c r="D60" s="61"/>
      <c r="E60" s="61"/>
      <c r="F60" s="61"/>
      <c r="G60" s="60"/>
      <c r="H60" s="61"/>
      <c r="I60" s="61"/>
      <c r="J60" s="61"/>
      <c r="K60" s="61"/>
      <c r="L60" s="60"/>
      <c r="M60" s="61"/>
      <c r="N60" s="61"/>
      <c r="O60" s="61"/>
      <c r="P60" s="61"/>
    </row>
    <row r="61" spans="1:16" ht="25.5" customHeight="1" x14ac:dyDescent="0.2">
      <c r="A61" s="62" t="s">
        <v>120</v>
      </c>
      <c r="B61" s="63" t="s">
        <v>70</v>
      </c>
      <c r="C61" s="64" t="s">
        <v>121</v>
      </c>
      <c r="D61" s="65"/>
      <c r="E61" s="61"/>
      <c r="F61" s="65"/>
      <c r="G61" s="66"/>
      <c r="H61" s="66"/>
      <c r="I61" s="66"/>
      <c r="J61" s="66"/>
      <c r="K61" s="66"/>
      <c r="L61" s="66"/>
      <c r="M61" s="66"/>
      <c r="N61" s="65"/>
      <c r="O61" s="61"/>
      <c r="P61" s="65"/>
    </row>
    <row r="62" spans="1:16" s="32" customFormat="1" ht="25.5" customHeight="1" x14ac:dyDescent="0.2">
      <c r="A62" s="67" t="s">
        <v>122</v>
      </c>
      <c r="B62" s="44">
        <v>424546</v>
      </c>
      <c r="C62" s="68">
        <f>100*B62/$B$62</f>
        <v>100</v>
      </c>
      <c r="D62" s="69"/>
      <c r="E62" s="70"/>
      <c r="F62" s="70"/>
      <c r="G62" s="66"/>
      <c r="H62" s="66"/>
      <c r="I62" s="66"/>
      <c r="J62" s="66"/>
      <c r="K62" s="66"/>
      <c r="L62" s="66"/>
      <c r="M62" s="66"/>
      <c r="N62" s="69"/>
      <c r="O62" s="70"/>
      <c r="P62" s="70"/>
    </row>
    <row r="63" spans="1:16" s="32" customFormat="1" ht="33.75" x14ac:dyDescent="0.2">
      <c r="A63" s="49" t="s">
        <v>123</v>
      </c>
      <c r="B63" s="50">
        <v>378395</v>
      </c>
      <c r="C63" s="51">
        <f t="shared" ref="C63:C67" si="0">100*B63/$B$62</f>
        <v>89.129328741761782</v>
      </c>
      <c r="D63" s="69"/>
      <c r="E63" s="71"/>
      <c r="F63" s="71"/>
      <c r="G63" s="66"/>
      <c r="H63" s="66"/>
      <c r="I63" s="66"/>
      <c r="J63" s="66"/>
      <c r="K63" s="66"/>
      <c r="L63" s="66"/>
      <c r="M63" s="66"/>
      <c r="N63" s="69"/>
      <c r="O63" s="71"/>
      <c r="P63" s="71"/>
    </row>
    <row r="64" spans="1:16" s="32" customFormat="1" ht="22.5" x14ac:dyDescent="0.2">
      <c r="A64" s="49" t="s">
        <v>124</v>
      </c>
      <c r="B64" s="50">
        <f>SUM(B65:B67)</f>
        <v>46151</v>
      </c>
      <c r="C64" s="51">
        <f>100*B64/$B$62</f>
        <v>10.870671258238213</v>
      </c>
      <c r="D64" s="69"/>
      <c r="E64" s="71"/>
      <c r="F64" s="71"/>
      <c r="G64" s="66"/>
      <c r="H64" s="66"/>
      <c r="I64" s="66"/>
      <c r="J64" s="66"/>
      <c r="K64" s="66"/>
      <c r="L64" s="66"/>
      <c r="M64" s="66"/>
      <c r="N64" s="69"/>
      <c r="O64" s="71"/>
      <c r="P64" s="71"/>
    </row>
    <row r="65" spans="1:16" s="32" customFormat="1" ht="15.75" customHeight="1" x14ac:dyDescent="0.2">
      <c r="A65" s="72" t="s">
        <v>125</v>
      </c>
      <c r="B65" s="73">
        <v>27105</v>
      </c>
      <c r="C65" s="74">
        <f>100*B65/$B$62</f>
        <v>6.3844671719907851</v>
      </c>
      <c r="D65" s="69"/>
      <c r="E65" s="71"/>
      <c r="F65" s="71"/>
      <c r="G65" s="66"/>
      <c r="H65" s="66"/>
      <c r="I65" s="66"/>
      <c r="J65" s="66"/>
      <c r="K65" s="66"/>
      <c r="L65" s="66"/>
      <c r="M65" s="66"/>
      <c r="N65" s="69"/>
      <c r="O65" s="71"/>
      <c r="P65" s="71"/>
    </row>
    <row r="66" spans="1:16" s="32" customFormat="1" ht="15.75" customHeight="1" x14ac:dyDescent="0.2">
      <c r="A66" s="72" t="s">
        <v>126</v>
      </c>
      <c r="B66" s="73">
        <v>13374</v>
      </c>
      <c r="C66" s="74">
        <f t="shared" si="0"/>
        <v>3.1501886721344685</v>
      </c>
      <c r="D66" s="69"/>
      <c r="E66" s="71"/>
      <c r="F66" s="71"/>
      <c r="G66" s="66"/>
      <c r="H66" s="66"/>
      <c r="I66" s="66"/>
      <c r="J66" s="66"/>
      <c r="K66" s="66"/>
      <c r="L66" s="66"/>
      <c r="M66" s="66"/>
      <c r="N66" s="69"/>
      <c r="O66" s="71"/>
      <c r="P66" s="71"/>
    </row>
    <row r="67" spans="1:16" s="32" customFormat="1" ht="15.75" customHeight="1" x14ac:dyDescent="0.2">
      <c r="A67" s="72" t="s">
        <v>127</v>
      </c>
      <c r="B67" s="73">
        <v>5672</v>
      </c>
      <c r="C67" s="74">
        <f t="shared" si="0"/>
        <v>1.3360154141129583</v>
      </c>
      <c r="D67" s="69"/>
      <c r="E67" s="71"/>
      <c r="F67" s="71"/>
      <c r="G67" s="66"/>
      <c r="H67" s="66"/>
      <c r="I67" s="66"/>
      <c r="J67" s="66"/>
      <c r="K67" s="66"/>
      <c r="L67" s="66"/>
      <c r="M67" s="66"/>
      <c r="N67" s="69"/>
      <c r="O67" s="71"/>
      <c r="P67" s="71"/>
    </row>
    <row r="68" spans="1:16" s="32" customFormat="1" ht="24.75" customHeight="1" x14ac:dyDescent="0.2">
      <c r="A68" s="52" t="s">
        <v>128</v>
      </c>
      <c r="B68" s="75">
        <v>426382</v>
      </c>
      <c r="C68" s="76">
        <f>100*B68/$B$68</f>
        <v>100</v>
      </c>
      <c r="D68" s="77"/>
      <c r="E68" s="77"/>
      <c r="F68" s="77"/>
      <c r="G68" s="66"/>
      <c r="H68" s="66"/>
      <c r="I68" s="66"/>
      <c r="J68" s="66"/>
      <c r="K68" s="66"/>
      <c r="L68" s="66"/>
      <c r="M68" s="66"/>
      <c r="N68" s="77"/>
      <c r="O68" s="77"/>
      <c r="P68" s="77"/>
    </row>
    <row r="69" spans="1:16" s="32" customFormat="1" ht="22.5" x14ac:dyDescent="0.2">
      <c r="A69" s="49" t="s">
        <v>129</v>
      </c>
      <c r="B69" s="50">
        <f>SUM(B70:B71)</f>
        <v>387516</v>
      </c>
      <c r="C69" s="51">
        <f>100*B69/$B$68</f>
        <v>90.884699635538084</v>
      </c>
      <c r="D69" s="78"/>
      <c r="E69" s="79"/>
      <c r="F69" s="79"/>
      <c r="G69" s="66"/>
      <c r="H69" s="66"/>
      <c r="I69" s="66"/>
      <c r="J69" s="66"/>
      <c r="K69" s="66"/>
      <c r="L69" s="66"/>
      <c r="M69" s="66"/>
      <c r="N69" s="78"/>
      <c r="O69" s="79"/>
      <c r="P69" s="79"/>
    </row>
    <row r="70" spans="1:16" s="32" customFormat="1" ht="18" x14ac:dyDescent="0.2">
      <c r="A70" s="72" t="s">
        <v>130</v>
      </c>
      <c r="B70" s="73">
        <v>378395</v>
      </c>
      <c r="C70" s="74">
        <f>100*B70/$B$68</f>
        <v>88.745538038660172</v>
      </c>
      <c r="D70" s="78"/>
      <c r="E70" s="79"/>
      <c r="F70" s="79"/>
      <c r="G70" s="66"/>
      <c r="H70" s="66"/>
      <c r="I70" s="66"/>
      <c r="J70" s="66"/>
      <c r="K70" s="66"/>
      <c r="L70" s="66"/>
      <c r="M70" s="66"/>
      <c r="N70" s="78"/>
      <c r="O70" s="79"/>
      <c r="P70" s="79"/>
    </row>
    <row r="71" spans="1:16" ht="28.5" customHeight="1" x14ac:dyDescent="0.2">
      <c r="A71" s="72" t="s">
        <v>131</v>
      </c>
      <c r="B71" s="73">
        <v>9121</v>
      </c>
      <c r="C71" s="74">
        <f>100*B71/$B$68</f>
        <v>2.139161596877917</v>
      </c>
      <c r="D71" s="78"/>
      <c r="E71" s="79"/>
      <c r="F71" s="80"/>
      <c r="G71" s="66"/>
      <c r="H71" s="66"/>
      <c r="I71" s="66"/>
      <c r="J71" s="66"/>
      <c r="K71" s="66"/>
      <c r="L71" s="66"/>
      <c r="M71" s="66"/>
      <c r="N71" s="78"/>
      <c r="O71" s="79"/>
      <c r="P71" s="80"/>
    </row>
    <row r="72" spans="1:16" ht="22.5" x14ac:dyDescent="0.2">
      <c r="A72" s="49" t="s">
        <v>132</v>
      </c>
      <c r="B72" s="50">
        <v>38866</v>
      </c>
      <c r="C72" s="51">
        <f t="shared" ref="C72:C75" si="1">100*B72/$B$68</f>
        <v>9.1153003644619144</v>
      </c>
      <c r="D72" s="78"/>
      <c r="E72" s="79"/>
      <c r="F72" s="80"/>
      <c r="G72" s="66"/>
      <c r="H72" s="66"/>
      <c r="I72" s="66"/>
      <c r="J72" s="66"/>
      <c r="K72" s="66"/>
      <c r="L72" s="66"/>
      <c r="M72" s="66"/>
      <c r="N72" s="78"/>
      <c r="O72" s="79"/>
      <c r="P72" s="80"/>
    </row>
    <row r="73" spans="1:16" ht="15.75" customHeight="1" x14ac:dyDescent="0.2">
      <c r="A73" s="72" t="s">
        <v>133</v>
      </c>
      <c r="B73" s="73">
        <v>30333</v>
      </c>
      <c r="C73" s="74">
        <f>100*B73/$B$68</f>
        <v>7.1140432757480383</v>
      </c>
      <c r="D73" s="78"/>
      <c r="E73" s="79"/>
      <c r="F73" s="80"/>
      <c r="G73" s="66"/>
      <c r="H73" s="66"/>
      <c r="I73" s="66"/>
      <c r="J73" s="66"/>
      <c r="K73" s="66"/>
      <c r="L73" s="66"/>
      <c r="M73" s="66"/>
      <c r="N73" s="78"/>
      <c r="O73" s="79"/>
      <c r="P73" s="80"/>
    </row>
    <row r="74" spans="1:16" ht="15.75" customHeight="1" x14ac:dyDescent="0.2">
      <c r="A74" s="72" t="s">
        <v>134</v>
      </c>
      <c r="B74" s="73">
        <v>7410</v>
      </c>
      <c r="C74" s="74">
        <f>100*B74/$B$68</f>
        <v>1.7378782406386761</v>
      </c>
      <c r="D74" s="81"/>
      <c r="E74" s="71"/>
      <c r="F74" s="71"/>
      <c r="G74" s="66"/>
      <c r="H74" s="66"/>
      <c r="I74" s="66"/>
      <c r="J74" s="66"/>
      <c r="K74" s="66"/>
      <c r="L74" s="66"/>
      <c r="M74" s="66"/>
      <c r="N74" s="81"/>
      <c r="O74" s="71"/>
      <c r="P74" s="71"/>
    </row>
    <row r="75" spans="1:16" ht="15.75" customHeight="1" x14ac:dyDescent="0.2">
      <c r="A75" s="82" t="s">
        <v>127</v>
      </c>
      <c r="B75" s="83">
        <v>1123</v>
      </c>
      <c r="C75" s="84">
        <f t="shared" si="1"/>
        <v>0.26337884807520018</v>
      </c>
      <c r="D75" s="81"/>
      <c r="E75" s="50"/>
      <c r="F75" s="50"/>
      <c r="G75" s="66"/>
      <c r="H75" s="66"/>
      <c r="I75" s="66"/>
      <c r="J75" s="66"/>
      <c r="K75" s="66"/>
      <c r="L75" s="66"/>
      <c r="M75" s="66"/>
      <c r="N75" s="81"/>
      <c r="O75" s="50"/>
      <c r="P75" s="50"/>
    </row>
    <row r="76" spans="1:16" ht="9.9499999999999993" customHeight="1" x14ac:dyDescent="0.2">
      <c r="G76" s="66"/>
      <c r="H76" s="66"/>
      <c r="I76" s="66"/>
      <c r="J76" s="66"/>
      <c r="K76" s="66"/>
      <c r="L76" s="66"/>
      <c r="M76" s="66"/>
    </row>
    <row r="77" spans="1:16" ht="15" customHeight="1" x14ac:dyDescent="0.2">
      <c r="A77" s="66" t="s">
        <v>135</v>
      </c>
    </row>
    <row r="78" spans="1:16" s="85" customFormat="1" ht="15" customHeight="1" x14ac:dyDescent="0.2">
      <c r="B78" s="66"/>
      <c r="C78" s="66"/>
      <c r="D78" s="66"/>
      <c r="E78" s="66"/>
      <c r="F78" s="66"/>
      <c r="G78" s="66"/>
      <c r="H78" s="66"/>
      <c r="I78" s="66"/>
      <c r="J78" s="66"/>
      <c r="K78" s="66"/>
      <c r="L78" s="66"/>
      <c r="M78" s="66"/>
      <c r="N78" s="66"/>
      <c r="O78" s="66"/>
      <c r="P78" s="66"/>
    </row>
    <row r="79" spans="1:16" s="85" customFormat="1" ht="12.75" x14ac:dyDescent="0.2">
      <c r="A79" s="86"/>
      <c r="B79" s="86"/>
      <c r="C79" s="86"/>
      <c r="D79" s="86"/>
      <c r="E79" s="86"/>
      <c r="F79" s="86"/>
      <c r="G79" s="87" t="s">
        <v>60</v>
      </c>
    </row>
    <row r="80" spans="1:16" s="85" customFormat="1" ht="12.75" x14ac:dyDescent="0.2"/>
  </sheetData>
  <mergeCells count="24">
    <mergeCell ref="D73:F73"/>
    <mergeCell ref="N73:P73"/>
    <mergeCell ref="D70:F70"/>
    <mergeCell ref="N70:P70"/>
    <mergeCell ref="D71:F71"/>
    <mergeCell ref="N71:P71"/>
    <mergeCell ref="D72:F72"/>
    <mergeCell ref="N72:P72"/>
    <mergeCell ref="J7:K7"/>
    <mergeCell ref="L7:L8"/>
    <mergeCell ref="M7:N7"/>
    <mergeCell ref="O7:P7"/>
    <mergeCell ref="D69:F69"/>
    <mergeCell ref="N69:P69"/>
    <mergeCell ref="A5:K5"/>
    <mergeCell ref="A6:A8"/>
    <mergeCell ref="B6:F6"/>
    <mergeCell ref="G6:K6"/>
    <mergeCell ref="L6:P6"/>
    <mergeCell ref="B7:B8"/>
    <mergeCell ref="C7:D7"/>
    <mergeCell ref="E7:F7"/>
    <mergeCell ref="G7:G8"/>
    <mergeCell ref="H7:I7"/>
  </mergeCells>
  <hyperlinks>
    <hyperlink ref="N2" location="ÍNDICE!A1" display="VOLVER AL ÍNDICE"/>
  </hyperlinks>
  <pageMargins left="0.51181102362204722" right="0.51181102362204722" top="0.74803149606299213" bottom="0.74803149606299213" header="0.31496062992125984" footer="0.31496062992125984"/>
  <pageSetup paperSize="9" scale="73" fitToHeight="0" orientation="portrait" r:id="rId1"/>
  <rowBreaks count="1" manualBreakCount="1">
    <brk id="56" max="15" man="1"/>
  </rowBreaks>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2"/>
  <dimension ref="A1:O34"/>
  <sheetViews>
    <sheetView zoomScaleNormal="100" zoomScaleSheetLayoutView="100" workbookViewId="0"/>
  </sheetViews>
  <sheetFormatPr baseColWidth="10" defaultColWidth="9.140625" defaultRowHeight="15" x14ac:dyDescent="0.2"/>
  <cols>
    <col min="1" max="1" width="22.7109375" style="27" customWidth="1"/>
    <col min="2" max="2" width="7.7109375" style="27" customWidth="1"/>
    <col min="3" max="3" width="7.140625" style="27" customWidth="1"/>
    <col min="4" max="4" width="5.7109375" style="27" customWidth="1"/>
    <col min="5" max="5" width="7.42578125" style="27" customWidth="1"/>
    <col min="6" max="6" width="5.7109375" style="27" customWidth="1"/>
    <col min="7" max="7" width="7" style="27" customWidth="1"/>
    <col min="8" max="8" width="7.28515625" style="27" customWidth="1"/>
    <col min="9" max="9" width="5.7109375" style="27" customWidth="1"/>
    <col min="10" max="10" width="6" style="27" customWidth="1"/>
    <col min="11" max="11" width="5.85546875" style="27" customWidth="1"/>
    <col min="12" max="14" width="9.140625" style="27"/>
    <col min="15" max="15" width="9.5703125" style="27" bestFit="1" customWidth="1"/>
    <col min="16" max="222" width="9.140625" style="27"/>
    <col min="223" max="223" width="0.42578125" style="27" customWidth="1"/>
    <col min="224" max="224" width="12.140625" style="27" customWidth="1"/>
    <col min="225" max="225" width="9.85546875" style="27" customWidth="1"/>
    <col min="226" max="227" width="10" style="27" customWidth="1"/>
    <col min="228" max="233" width="9.28515625" style="27" customWidth="1"/>
    <col min="234" max="478" width="9.140625" style="27"/>
    <col min="479" max="479" width="0.42578125" style="27" customWidth="1"/>
    <col min="480" max="480" width="12.140625" style="27" customWidth="1"/>
    <col min="481" max="481" width="9.85546875" style="27" customWidth="1"/>
    <col min="482" max="483" width="10" style="27" customWidth="1"/>
    <col min="484" max="489" width="9.28515625" style="27" customWidth="1"/>
    <col min="490" max="734" width="9.140625" style="27"/>
    <col min="735" max="735" width="0.42578125" style="27" customWidth="1"/>
    <col min="736" max="736" width="12.140625" style="27" customWidth="1"/>
    <col min="737" max="737" width="9.85546875" style="27" customWidth="1"/>
    <col min="738" max="739" width="10" style="27" customWidth="1"/>
    <col min="740" max="745" width="9.28515625" style="27" customWidth="1"/>
    <col min="746" max="990" width="9.140625" style="27"/>
    <col min="991" max="991" width="0.42578125" style="27" customWidth="1"/>
    <col min="992" max="992" width="12.140625" style="27" customWidth="1"/>
    <col min="993" max="993" width="9.85546875" style="27" customWidth="1"/>
    <col min="994" max="995" width="10" style="27" customWidth="1"/>
    <col min="996" max="1001" width="9.28515625" style="27" customWidth="1"/>
    <col min="1002" max="1246" width="9.140625" style="27"/>
    <col min="1247" max="1247" width="0.42578125" style="27" customWidth="1"/>
    <col min="1248" max="1248" width="12.140625" style="27" customWidth="1"/>
    <col min="1249" max="1249" width="9.85546875" style="27" customWidth="1"/>
    <col min="1250" max="1251" width="10" style="27" customWidth="1"/>
    <col min="1252" max="1257" width="9.28515625" style="27" customWidth="1"/>
    <col min="1258" max="1502" width="9.140625" style="27"/>
    <col min="1503" max="1503" width="0.42578125" style="27" customWidth="1"/>
    <col min="1504" max="1504" width="12.140625" style="27" customWidth="1"/>
    <col min="1505" max="1505" width="9.85546875" style="27" customWidth="1"/>
    <col min="1506" max="1507" width="10" style="27" customWidth="1"/>
    <col min="1508" max="1513" width="9.28515625" style="27" customWidth="1"/>
    <col min="1514" max="1758" width="9.140625" style="27"/>
    <col min="1759" max="1759" width="0.42578125" style="27" customWidth="1"/>
    <col min="1760" max="1760" width="12.140625" style="27" customWidth="1"/>
    <col min="1761" max="1761" width="9.85546875" style="27" customWidth="1"/>
    <col min="1762" max="1763" width="10" style="27" customWidth="1"/>
    <col min="1764" max="1769" width="9.28515625" style="27" customWidth="1"/>
    <col min="1770" max="2014" width="9.140625" style="27"/>
    <col min="2015" max="2015" width="0.42578125" style="27" customWidth="1"/>
    <col min="2016" max="2016" width="12.140625" style="27" customWidth="1"/>
    <col min="2017" max="2017" width="9.85546875" style="27" customWidth="1"/>
    <col min="2018" max="2019" width="10" style="27" customWidth="1"/>
    <col min="2020" max="2025" width="9.28515625" style="27" customWidth="1"/>
    <col min="2026" max="2270" width="9.140625" style="27"/>
    <col min="2271" max="2271" width="0.42578125" style="27" customWidth="1"/>
    <col min="2272" max="2272" width="12.140625" style="27" customWidth="1"/>
    <col min="2273" max="2273" width="9.85546875" style="27" customWidth="1"/>
    <col min="2274" max="2275" width="10" style="27" customWidth="1"/>
    <col min="2276" max="2281" width="9.28515625" style="27" customWidth="1"/>
    <col min="2282" max="2526" width="9.140625" style="27"/>
    <col min="2527" max="2527" width="0.42578125" style="27" customWidth="1"/>
    <col min="2528" max="2528" width="12.140625" style="27" customWidth="1"/>
    <col min="2529" max="2529" width="9.85546875" style="27" customWidth="1"/>
    <col min="2530" max="2531" width="10" style="27" customWidth="1"/>
    <col min="2532" max="2537" width="9.28515625" style="27" customWidth="1"/>
    <col min="2538" max="2782" width="9.140625" style="27"/>
    <col min="2783" max="2783" width="0.42578125" style="27" customWidth="1"/>
    <col min="2784" max="2784" width="12.140625" style="27" customWidth="1"/>
    <col min="2785" max="2785" width="9.85546875" style="27" customWidth="1"/>
    <col min="2786" max="2787" width="10" style="27" customWidth="1"/>
    <col min="2788" max="2793" width="9.28515625" style="27" customWidth="1"/>
    <col min="2794" max="3038" width="9.140625" style="27"/>
    <col min="3039" max="3039" width="0.42578125" style="27" customWidth="1"/>
    <col min="3040" max="3040" width="12.140625" style="27" customWidth="1"/>
    <col min="3041" max="3041" width="9.85546875" style="27" customWidth="1"/>
    <col min="3042" max="3043" width="10" style="27" customWidth="1"/>
    <col min="3044" max="3049" width="9.28515625" style="27" customWidth="1"/>
    <col min="3050" max="3294" width="9.140625" style="27"/>
    <col min="3295" max="3295" width="0.42578125" style="27" customWidth="1"/>
    <col min="3296" max="3296" width="12.140625" style="27" customWidth="1"/>
    <col min="3297" max="3297" width="9.85546875" style="27" customWidth="1"/>
    <col min="3298" max="3299" width="10" style="27" customWidth="1"/>
    <col min="3300" max="3305" width="9.28515625" style="27" customWidth="1"/>
    <col min="3306" max="3550" width="9.140625" style="27"/>
    <col min="3551" max="3551" width="0.42578125" style="27" customWidth="1"/>
    <col min="3552" max="3552" width="12.140625" style="27" customWidth="1"/>
    <col min="3553" max="3553" width="9.85546875" style="27" customWidth="1"/>
    <col min="3554" max="3555" width="10" style="27" customWidth="1"/>
    <col min="3556" max="3561" width="9.28515625" style="27" customWidth="1"/>
    <col min="3562" max="3806" width="9.140625" style="27"/>
    <col min="3807" max="3807" width="0.42578125" style="27" customWidth="1"/>
    <col min="3808" max="3808" width="12.140625" style="27" customWidth="1"/>
    <col min="3809" max="3809" width="9.85546875" style="27" customWidth="1"/>
    <col min="3810" max="3811" width="10" style="27" customWidth="1"/>
    <col min="3812" max="3817" width="9.28515625" style="27" customWidth="1"/>
    <col min="3818" max="4062" width="9.140625" style="27"/>
    <col min="4063" max="4063" width="0.42578125" style="27" customWidth="1"/>
    <col min="4064" max="4064" width="12.140625" style="27" customWidth="1"/>
    <col min="4065" max="4065" width="9.85546875" style="27" customWidth="1"/>
    <col min="4066" max="4067" width="10" style="27" customWidth="1"/>
    <col min="4068" max="4073" width="9.28515625" style="27" customWidth="1"/>
    <col min="4074" max="4318" width="9.140625" style="27"/>
    <col min="4319" max="4319" width="0.42578125" style="27" customWidth="1"/>
    <col min="4320" max="4320" width="12.140625" style="27" customWidth="1"/>
    <col min="4321" max="4321" width="9.85546875" style="27" customWidth="1"/>
    <col min="4322" max="4323" width="10" style="27" customWidth="1"/>
    <col min="4324" max="4329" width="9.28515625" style="27" customWidth="1"/>
    <col min="4330" max="4574" width="9.140625" style="27"/>
    <col min="4575" max="4575" width="0.42578125" style="27" customWidth="1"/>
    <col min="4576" max="4576" width="12.140625" style="27" customWidth="1"/>
    <col min="4577" max="4577" width="9.85546875" style="27" customWidth="1"/>
    <col min="4578" max="4579" width="10" style="27" customWidth="1"/>
    <col min="4580" max="4585" width="9.28515625" style="27" customWidth="1"/>
    <col min="4586" max="4830" width="9.140625" style="27"/>
    <col min="4831" max="4831" width="0.42578125" style="27" customWidth="1"/>
    <col min="4832" max="4832" width="12.140625" style="27" customWidth="1"/>
    <col min="4833" max="4833" width="9.85546875" style="27" customWidth="1"/>
    <col min="4834" max="4835" width="10" style="27" customWidth="1"/>
    <col min="4836" max="4841" width="9.28515625" style="27" customWidth="1"/>
    <col min="4842" max="5086" width="9.140625" style="27"/>
    <col min="5087" max="5087" width="0.42578125" style="27" customWidth="1"/>
    <col min="5088" max="5088" width="12.140625" style="27" customWidth="1"/>
    <col min="5089" max="5089" width="9.85546875" style="27" customWidth="1"/>
    <col min="5090" max="5091" width="10" style="27" customWidth="1"/>
    <col min="5092" max="5097" width="9.28515625" style="27" customWidth="1"/>
    <col min="5098" max="5342" width="9.140625" style="27"/>
    <col min="5343" max="5343" width="0.42578125" style="27" customWidth="1"/>
    <col min="5344" max="5344" width="12.140625" style="27" customWidth="1"/>
    <col min="5345" max="5345" width="9.85546875" style="27" customWidth="1"/>
    <col min="5346" max="5347" width="10" style="27" customWidth="1"/>
    <col min="5348" max="5353" width="9.28515625" style="27" customWidth="1"/>
    <col min="5354" max="5598" width="9.140625" style="27"/>
    <col min="5599" max="5599" width="0.42578125" style="27" customWidth="1"/>
    <col min="5600" max="5600" width="12.140625" style="27" customWidth="1"/>
    <col min="5601" max="5601" width="9.85546875" style="27" customWidth="1"/>
    <col min="5602" max="5603" width="10" style="27" customWidth="1"/>
    <col min="5604" max="5609" width="9.28515625" style="27" customWidth="1"/>
    <col min="5610" max="5854" width="9.140625" style="27"/>
    <col min="5855" max="5855" width="0.42578125" style="27" customWidth="1"/>
    <col min="5856" max="5856" width="12.140625" style="27" customWidth="1"/>
    <col min="5857" max="5857" width="9.85546875" style="27" customWidth="1"/>
    <col min="5858" max="5859" width="10" style="27" customWidth="1"/>
    <col min="5860" max="5865" width="9.28515625" style="27" customWidth="1"/>
    <col min="5866" max="6110" width="9.140625" style="27"/>
    <col min="6111" max="6111" width="0.42578125" style="27" customWidth="1"/>
    <col min="6112" max="6112" width="12.140625" style="27" customWidth="1"/>
    <col min="6113" max="6113" width="9.85546875" style="27" customWidth="1"/>
    <col min="6114" max="6115" width="10" style="27" customWidth="1"/>
    <col min="6116" max="6121" width="9.28515625" style="27" customWidth="1"/>
    <col min="6122" max="6366" width="9.140625" style="27"/>
    <col min="6367" max="6367" width="0.42578125" style="27" customWidth="1"/>
    <col min="6368" max="6368" width="12.140625" style="27" customWidth="1"/>
    <col min="6369" max="6369" width="9.85546875" style="27" customWidth="1"/>
    <col min="6370" max="6371" width="10" style="27" customWidth="1"/>
    <col min="6372" max="6377" width="9.28515625" style="27" customWidth="1"/>
    <col min="6378" max="6622" width="9.140625" style="27"/>
    <col min="6623" max="6623" width="0.42578125" style="27" customWidth="1"/>
    <col min="6624" max="6624" width="12.140625" style="27" customWidth="1"/>
    <col min="6625" max="6625" width="9.85546875" style="27" customWidth="1"/>
    <col min="6626" max="6627" width="10" style="27" customWidth="1"/>
    <col min="6628" max="6633" width="9.28515625" style="27" customWidth="1"/>
    <col min="6634" max="6878" width="9.140625" style="27"/>
    <col min="6879" max="6879" width="0.42578125" style="27" customWidth="1"/>
    <col min="6880" max="6880" width="12.140625" style="27" customWidth="1"/>
    <col min="6881" max="6881" width="9.85546875" style="27" customWidth="1"/>
    <col min="6882" max="6883" width="10" style="27" customWidth="1"/>
    <col min="6884" max="6889" width="9.28515625" style="27" customWidth="1"/>
    <col min="6890" max="7134" width="9.140625" style="27"/>
    <col min="7135" max="7135" width="0.42578125" style="27" customWidth="1"/>
    <col min="7136" max="7136" width="12.140625" style="27" customWidth="1"/>
    <col min="7137" max="7137" width="9.85546875" style="27" customWidth="1"/>
    <col min="7138" max="7139" width="10" style="27" customWidth="1"/>
    <col min="7140" max="7145" width="9.28515625" style="27" customWidth="1"/>
    <col min="7146" max="7390" width="9.140625" style="27"/>
    <col min="7391" max="7391" width="0.42578125" style="27" customWidth="1"/>
    <col min="7392" max="7392" width="12.140625" style="27" customWidth="1"/>
    <col min="7393" max="7393" width="9.85546875" style="27" customWidth="1"/>
    <col min="7394" max="7395" width="10" style="27" customWidth="1"/>
    <col min="7396" max="7401" width="9.28515625" style="27" customWidth="1"/>
    <col min="7402" max="7646" width="9.140625" style="27"/>
    <col min="7647" max="7647" width="0.42578125" style="27" customWidth="1"/>
    <col min="7648" max="7648" width="12.140625" style="27" customWidth="1"/>
    <col min="7649" max="7649" width="9.85546875" style="27" customWidth="1"/>
    <col min="7650" max="7651" width="10" style="27" customWidth="1"/>
    <col min="7652" max="7657" width="9.28515625" style="27" customWidth="1"/>
    <col min="7658" max="7902" width="9.140625" style="27"/>
    <col min="7903" max="7903" width="0.42578125" style="27" customWidth="1"/>
    <col min="7904" max="7904" width="12.140625" style="27" customWidth="1"/>
    <col min="7905" max="7905" width="9.85546875" style="27" customWidth="1"/>
    <col min="7906" max="7907" width="10" style="27" customWidth="1"/>
    <col min="7908" max="7913" width="9.28515625" style="27" customWidth="1"/>
    <col min="7914" max="8158" width="9.140625" style="27"/>
    <col min="8159" max="8159" width="0.42578125" style="27" customWidth="1"/>
    <col min="8160" max="8160" width="12.140625" style="27" customWidth="1"/>
    <col min="8161" max="8161" width="9.85546875" style="27" customWidth="1"/>
    <col min="8162" max="8163" width="10" style="27" customWidth="1"/>
    <col min="8164" max="8169" width="9.28515625" style="27" customWidth="1"/>
    <col min="8170" max="8414" width="9.140625" style="27"/>
    <col min="8415" max="8415" width="0.42578125" style="27" customWidth="1"/>
    <col min="8416" max="8416" width="12.140625" style="27" customWidth="1"/>
    <col min="8417" max="8417" width="9.85546875" style="27" customWidth="1"/>
    <col min="8418" max="8419" width="10" style="27" customWidth="1"/>
    <col min="8420" max="8425" width="9.28515625" style="27" customWidth="1"/>
    <col min="8426" max="8670" width="9.140625" style="27"/>
    <col min="8671" max="8671" width="0.42578125" style="27" customWidth="1"/>
    <col min="8672" max="8672" width="12.140625" style="27" customWidth="1"/>
    <col min="8673" max="8673" width="9.85546875" style="27" customWidth="1"/>
    <col min="8674" max="8675" width="10" style="27" customWidth="1"/>
    <col min="8676" max="8681" width="9.28515625" style="27" customWidth="1"/>
    <col min="8682" max="8926" width="9.140625" style="27"/>
    <col min="8927" max="8927" width="0.42578125" style="27" customWidth="1"/>
    <col min="8928" max="8928" width="12.140625" style="27" customWidth="1"/>
    <col min="8929" max="8929" width="9.85546875" style="27" customWidth="1"/>
    <col min="8930" max="8931" width="10" style="27" customWidth="1"/>
    <col min="8932" max="8937" width="9.28515625" style="27" customWidth="1"/>
    <col min="8938" max="9182" width="9.140625" style="27"/>
    <col min="9183" max="9183" width="0.42578125" style="27" customWidth="1"/>
    <col min="9184" max="9184" width="12.140625" style="27" customWidth="1"/>
    <col min="9185" max="9185" width="9.85546875" style="27" customWidth="1"/>
    <col min="9186" max="9187" width="10" style="27" customWidth="1"/>
    <col min="9188" max="9193" width="9.28515625" style="27" customWidth="1"/>
    <col min="9194" max="9438" width="9.140625" style="27"/>
    <col min="9439" max="9439" width="0.42578125" style="27" customWidth="1"/>
    <col min="9440" max="9440" width="12.140625" style="27" customWidth="1"/>
    <col min="9441" max="9441" width="9.85546875" style="27" customWidth="1"/>
    <col min="9442" max="9443" width="10" style="27" customWidth="1"/>
    <col min="9444" max="9449" width="9.28515625" style="27" customWidth="1"/>
    <col min="9450" max="9694" width="9.140625" style="27"/>
    <col min="9695" max="9695" width="0.42578125" style="27" customWidth="1"/>
    <col min="9696" max="9696" width="12.140625" style="27" customWidth="1"/>
    <col min="9697" max="9697" width="9.85546875" style="27" customWidth="1"/>
    <col min="9698" max="9699" width="10" style="27" customWidth="1"/>
    <col min="9700" max="9705" width="9.28515625" style="27" customWidth="1"/>
    <col min="9706" max="9950" width="9.140625" style="27"/>
    <col min="9951" max="9951" width="0.42578125" style="27" customWidth="1"/>
    <col min="9952" max="9952" width="12.140625" style="27" customWidth="1"/>
    <col min="9953" max="9953" width="9.85546875" style="27" customWidth="1"/>
    <col min="9954" max="9955" width="10" style="27" customWidth="1"/>
    <col min="9956" max="9961" width="9.28515625" style="27" customWidth="1"/>
    <col min="9962" max="10206" width="9.140625" style="27"/>
    <col min="10207" max="10207" width="0.42578125" style="27" customWidth="1"/>
    <col min="10208" max="10208" width="12.140625" style="27" customWidth="1"/>
    <col min="10209" max="10209" width="9.85546875" style="27" customWidth="1"/>
    <col min="10210" max="10211" width="10" style="27" customWidth="1"/>
    <col min="10212" max="10217" width="9.28515625" style="27" customWidth="1"/>
    <col min="10218" max="10462" width="9.140625" style="27"/>
    <col min="10463" max="10463" width="0.42578125" style="27" customWidth="1"/>
    <col min="10464" max="10464" width="12.140625" style="27" customWidth="1"/>
    <col min="10465" max="10465" width="9.85546875" style="27" customWidth="1"/>
    <col min="10466" max="10467" width="10" style="27" customWidth="1"/>
    <col min="10468" max="10473" width="9.28515625" style="27" customWidth="1"/>
    <col min="10474" max="10718" width="9.140625" style="27"/>
    <col min="10719" max="10719" width="0.42578125" style="27" customWidth="1"/>
    <col min="10720" max="10720" width="12.140625" style="27" customWidth="1"/>
    <col min="10721" max="10721" width="9.85546875" style="27" customWidth="1"/>
    <col min="10722" max="10723" width="10" style="27" customWidth="1"/>
    <col min="10724" max="10729" width="9.28515625" style="27" customWidth="1"/>
    <col min="10730" max="10974" width="9.140625" style="27"/>
    <col min="10975" max="10975" width="0.42578125" style="27" customWidth="1"/>
    <col min="10976" max="10976" width="12.140625" style="27" customWidth="1"/>
    <col min="10977" max="10977" width="9.85546875" style="27" customWidth="1"/>
    <col min="10978" max="10979" width="10" style="27" customWidth="1"/>
    <col min="10980" max="10985" width="9.28515625" style="27" customWidth="1"/>
    <col min="10986" max="11230" width="9.140625" style="27"/>
    <col min="11231" max="11231" width="0.42578125" style="27" customWidth="1"/>
    <col min="11232" max="11232" width="12.140625" style="27" customWidth="1"/>
    <col min="11233" max="11233" width="9.85546875" style="27" customWidth="1"/>
    <col min="11234" max="11235" width="10" style="27" customWidth="1"/>
    <col min="11236" max="11241" width="9.28515625" style="27" customWidth="1"/>
    <col min="11242" max="11486" width="9.140625" style="27"/>
    <col min="11487" max="11487" width="0.42578125" style="27" customWidth="1"/>
    <col min="11488" max="11488" width="12.140625" style="27" customWidth="1"/>
    <col min="11489" max="11489" width="9.85546875" style="27" customWidth="1"/>
    <col min="11490" max="11491" width="10" style="27" customWidth="1"/>
    <col min="11492" max="11497" width="9.28515625" style="27" customWidth="1"/>
    <col min="11498" max="11742" width="9.140625" style="27"/>
    <col min="11743" max="11743" width="0.42578125" style="27" customWidth="1"/>
    <col min="11744" max="11744" width="12.140625" style="27" customWidth="1"/>
    <col min="11745" max="11745" width="9.85546875" style="27" customWidth="1"/>
    <col min="11746" max="11747" width="10" style="27" customWidth="1"/>
    <col min="11748" max="11753" width="9.28515625" style="27" customWidth="1"/>
    <col min="11754" max="11998" width="9.140625" style="27"/>
    <col min="11999" max="11999" width="0.42578125" style="27" customWidth="1"/>
    <col min="12000" max="12000" width="12.140625" style="27" customWidth="1"/>
    <col min="12001" max="12001" width="9.85546875" style="27" customWidth="1"/>
    <col min="12002" max="12003" width="10" style="27" customWidth="1"/>
    <col min="12004" max="12009" width="9.28515625" style="27" customWidth="1"/>
    <col min="12010" max="12254" width="9.140625" style="27"/>
    <col min="12255" max="12255" width="0.42578125" style="27" customWidth="1"/>
    <col min="12256" max="12256" width="12.140625" style="27" customWidth="1"/>
    <col min="12257" max="12257" width="9.85546875" style="27" customWidth="1"/>
    <col min="12258" max="12259" width="10" style="27" customWidth="1"/>
    <col min="12260" max="12265" width="9.28515625" style="27" customWidth="1"/>
    <col min="12266" max="12510" width="9.140625" style="27"/>
    <col min="12511" max="12511" width="0.42578125" style="27" customWidth="1"/>
    <col min="12512" max="12512" width="12.140625" style="27" customWidth="1"/>
    <col min="12513" max="12513" width="9.85546875" style="27" customWidth="1"/>
    <col min="12514" max="12515" width="10" style="27" customWidth="1"/>
    <col min="12516" max="12521" width="9.28515625" style="27" customWidth="1"/>
    <col min="12522" max="12766" width="9.140625" style="27"/>
    <col min="12767" max="12767" width="0.42578125" style="27" customWidth="1"/>
    <col min="12768" max="12768" width="12.140625" style="27" customWidth="1"/>
    <col min="12769" max="12769" width="9.85546875" style="27" customWidth="1"/>
    <col min="12770" max="12771" width="10" style="27" customWidth="1"/>
    <col min="12772" max="12777" width="9.28515625" style="27" customWidth="1"/>
    <col min="12778" max="13022" width="9.140625" style="27"/>
    <col min="13023" max="13023" width="0.42578125" style="27" customWidth="1"/>
    <col min="13024" max="13024" width="12.140625" style="27" customWidth="1"/>
    <col min="13025" max="13025" width="9.85546875" style="27" customWidth="1"/>
    <col min="13026" max="13027" width="10" style="27" customWidth="1"/>
    <col min="13028" max="13033" width="9.28515625" style="27" customWidth="1"/>
    <col min="13034" max="13278" width="9.140625" style="27"/>
    <col min="13279" max="13279" width="0.42578125" style="27" customWidth="1"/>
    <col min="13280" max="13280" width="12.140625" style="27" customWidth="1"/>
    <col min="13281" max="13281" width="9.85546875" style="27" customWidth="1"/>
    <col min="13282" max="13283" width="10" style="27" customWidth="1"/>
    <col min="13284" max="13289" width="9.28515625" style="27" customWidth="1"/>
    <col min="13290" max="13534" width="9.140625" style="27"/>
    <col min="13535" max="13535" width="0.42578125" style="27" customWidth="1"/>
    <col min="13536" max="13536" width="12.140625" style="27" customWidth="1"/>
    <col min="13537" max="13537" width="9.85546875" style="27" customWidth="1"/>
    <col min="13538" max="13539" width="10" style="27" customWidth="1"/>
    <col min="13540" max="13545" width="9.28515625" style="27" customWidth="1"/>
    <col min="13546" max="13790" width="9.140625" style="27"/>
    <col min="13791" max="13791" width="0.42578125" style="27" customWidth="1"/>
    <col min="13792" max="13792" width="12.140625" style="27" customWidth="1"/>
    <col min="13793" max="13793" width="9.85546875" style="27" customWidth="1"/>
    <col min="13794" max="13795" width="10" style="27" customWidth="1"/>
    <col min="13796" max="13801" width="9.28515625" style="27" customWidth="1"/>
    <col min="13802" max="14046" width="9.140625" style="27"/>
    <col min="14047" max="14047" width="0.42578125" style="27" customWidth="1"/>
    <col min="14048" max="14048" width="12.140625" style="27" customWidth="1"/>
    <col min="14049" max="14049" width="9.85546875" style="27" customWidth="1"/>
    <col min="14050" max="14051" width="10" style="27" customWidth="1"/>
    <col min="14052" max="14057" width="9.28515625" style="27" customWidth="1"/>
    <col min="14058" max="14302" width="9.140625" style="27"/>
    <col min="14303" max="14303" width="0.42578125" style="27" customWidth="1"/>
    <col min="14304" max="14304" width="12.140625" style="27" customWidth="1"/>
    <col min="14305" max="14305" width="9.85546875" style="27" customWidth="1"/>
    <col min="14306" max="14307" width="10" style="27" customWidth="1"/>
    <col min="14308" max="14313" width="9.28515625" style="27" customWidth="1"/>
    <col min="14314" max="14558" width="9.140625" style="27"/>
    <col min="14559" max="14559" width="0.42578125" style="27" customWidth="1"/>
    <col min="14560" max="14560" width="12.140625" style="27" customWidth="1"/>
    <col min="14561" max="14561" width="9.85546875" style="27" customWidth="1"/>
    <col min="14562" max="14563" width="10" style="27" customWidth="1"/>
    <col min="14564" max="14569" width="9.28515625" style="27" customWidth="1"/>
    <col min="14570" max="14814" width="9.140625" style="27"/>
    <col min="14815" max="14815" width="0.42578125" style="27" customWidth="1"/>
    <col min="14816" max="14816" width="12.140625" style="27" customWidth="1"/>
    <col min="14817" max="14817" width="9.85546875" style="27" customWidth="1"/>
    <col min="14818" max="14819" width="10" style="27" customWidth="1"/>
    <col min="14820" max="14825" width="9.28515625" style="27" customWidth="1"/>
    <col min="14826" max="15070" width="9.140625" style="27"/>
    <col min="15071" max="15071" width="0.42578125" style="27" customWidth="1"/>
    <col min="15072" max="15072" width="12.140625" style="27" customWidth="1"/>
    <col min="15073" max="15073" width="9.85546875" style="27" customWidth="1"/>
    <col min="15074" max="15075" width="10" style="27" customWidth="1"/>
    <col min="15076" max="15081" width="9.28515625" style="27" customWidth="1"/>
    <col min="15082" max="15326" width="9.140625" style="27"/>
    <col min="15327" max="15327" width="0.42578125" style="27" customWidth="1"/>
    <col min="15328" max="15328" width="12.140625" style="27" customWidth="1"/>
    <col min="15329" max="15329" width="9.85546875" style="27" customWidth="1"/>
    <col min="15330" max="15331" width="10" style="27" customWidth="1"/>
    <col min="15332" max="15337" width="9.28515625" style="27" customWidth="1"/>
    <col min="15338" max="15582" width="9.140625" style="27"/>
    <col min="15583" max="15583" width="0.42578125" style="27" customWidth="1"/>
    <col min="15584" max="15584" width="12.140625" style="27" customWidth="1"/>
    <col min="15585" max="15585" width="9.85546875" style="27" customWidth="1"/>
    <col min="15586" max="15587" width="10" style="27" customWidth="1"/>
    <col min="15588" max="15593" width="9.28515625" style="27" customWidth="1"/>
    <col min="15594" max="15838" width="9.140625" style="27"/>
    <col min="15839" max="15839" width="0.42578125" style="27" customWidth="1"/>
    <col min="15840" max="15840" width="12.140625" style="27" customWidth="1"/>
    <col min="15841" max="15841" width="9.85546875" style="27" customWidth="1"/>
    <col min="15842" max="15843" width="10" style="27" customWidth="1"/>
    <col min="15844" max="15849" width="9.28515625" style="27" customWidth="1"/>
    <col min="15850" max="16094" width="9.140625" style="27"/>
    <col min="16095" max="16095" width="0.42578125" style="27" customWidth="1"/>
    <col min="16096" max="16096" width="12.140625" style="27" customWidth="1"/>
    <col min="16097" max="16097" width="9.85546875" style="27" customWidth="1"/>
    <col min="16098" max="16099" width="10" style="27" customWidth="1"/>
    <col min="16100" max="16105" width="9.28515625" style="27" customWidth="1"/>
    <col min="16106" max="16384" width="9.140625" style="27"/>
  </cols>
  <sheetData>
    <row r="1" spans="1:11" x14ac:dyDescent="0.2">
      <c r="H1" s="28"/>
    </row>
    <row r="2" spans="1:11" ht="18" customHeight="1" x14ac:dyDescent="0.25">
      <c r="H2" s="29" t="s">
        <v>61</v>
      </c>
      <c r="I2" s="121"/>
    </row>
    <row r="3" spans="1:11" ht="18.75" customHeight="1" x14ac:dyDescent="0.2"/>
    <row r="4" spans="1:11" ht="21.75" customHeight="1" x14ac:dyDescent="0.25">
      <c r="H4" s="30"/>
      <c r="K4" s="2" t="s">
        <v>651</v>
      </c>
    </row>
    <row r="5" spans="1:11" s="32" customFormat="1" ht="49.5" customHeight="1" x14ac:dyDescent="0.25">
      <c r="A5" s="104" t="s">
        <v>26</v>
      </c>
      <c r="B5" s="104"/>
      <c r="C5" s="104"/>
      <c r="D5" s="104"/>
      <c r="E5" s="104"/>
      <c r="F5" s="104"/>
      <c r="G5" s="27"/>
      <c r="H5" s="27"/>
      <c r="I5" s="27"/>
      <c r="J5" s="27"/>
      <c r="K5" s="27"/>
    </row>
    <row r="6" spans="1:11" s="32" customFormat="1" ht="16.5" customHeight="1" x14ac:dyDescent="0.2">
      <c r="A6" s="105"/>
      <c r="B6" s="34" t="s">
        <v>149</v>
      </c>
      <c r="C6" s="35"/>
      <c r="D6" s="35"/>
      <c r="E6" s="35"/>
      <c r="F6" s="36"/>
      <c r="G6" s="34" t="s">
        <v>150</v>
      </c>
      <c r="H6" s="35"/>
      <c r="I6" s="35"/>
      <c r="J6" s="35"/>
      <c r="K6" s="36"/>
    </row>
    <row r="7" spans="1:11" s="32" customFormat="1" ht="25.5" customHeight="1" x14ac:dyDescent="0.2">
      <c r="A7" s="105"/>
      <c r="B7" s="38" t="s">
        <v>65</v>
      </c>
      <c r="C7" s="39" t="s">
        <v>66</v>
      </c>
      <c r="D7" s="39"/>
      <c r="E7" s="39" t="s">
        <v>137</v>
      </c>
      <c r="F7" s="39"/>
      <c r="G7" s="38" t="s">
        <v>65</v>
      </c>
      <c r="H7" s="39" t="s">
        <v>66</v>
      </c>
      <c r="I7" s="39"/>
      <c r="J7" s="39" t="s">
        <v>137</v>
      </c>
      <c r="K7" s="39"/>
    </row>
    <row r="8" spans="1:11" s="32" customFormat="1" ht="15" customHeight="1" x14ac:dyDescent="0.2">
      <c r="A8" s="106"/>
      <c r="B8" s="38"/>
      <c r="C8" s="40" t="s">
        <v>151</v>
      </c>
      <c r="D8" s="41" t="s">
        <v>69</v>
      </c>
      <c r="E8" s="40" t="s">
        <v>151</v>
      </c>
      <c r="F8" s="41" t="s">
        <v>69</v>
      </c>
      <c r="G8" s="38"/>
      <c r="H8" s="40" t="s">
        <v>151</v>
      </c>
      <c r="I8" s="41" t="s">
        <v>69</v>
      </c>
      <c r="J8" s="40" t="s">
        <v>151</v>
      </c>
      <c r="K8" s="41" t="s">
        <v>69</v>
      </c>
    </row>
    <row r="9" spans="1:11" s="32" customFormat="1" ht="3" customHeight="1" x14ac:dyDescent="0.2">
      <c r="A9" s="42"/>
      <c r="B9" s="42"/>
      <c r="C9" s="42"/>
      <c r="D9" s="42"/>
      <c r="G9" s="42"/>
      <c r="H9" s="42"/>
      <c r="I9" s="42"/>
    </row>
    <row r="10" spans="1:11" s="32" customFormat="1" ht="15.75" customHeight="1" x14ac:dyDescent="0.2">
      <c r="A10" s="132" t="s">
        <v>269</v>
      </c>
      <c r="B10" s="133">
        <v>426382</v>
      </c>
      <c r="C10" s="133">
        <v>1836</v>
      </c>
      <c r="D10" s="134">
        <v>0.43246197114093643</v>
      </c>
      <c r="E10" s="133">
        <v>-1379</v>
      </c>
      <c r="F10" s="134">
        <v>-0.3223762802125486</v>
      </c>
      <c r="G10" s="133">
        <v>306677</v>
      </c>
      <c r="H10" s="133">
        <v>701</v>
      </c>
      <c r="I10" s="134">
        <v>0.2291029361780009</v>
      </c>
      <c r="J10" s="133">
        <v>-8305</v>
      </c>
      <c r="K10" s="134">
        <v>-2.6366586027138057</v>
      </c>
    </row>
    <row r="11" spans="1:11" s="32" customFormat="1" ht="15.75" customHeight="1" x14ac:dyDescent="0.2">
      <c r="A11" s="173" t="s">
        <v>354</v>
      </c>
      <c r="B11" s="136">
        <v>348176</v>
      </c>
      <c r="C11" s="136">
        <v>1415</v>
      </c>
      <c r="D11" s="137">
        <v>0.40806203696494125</v>
      </c>
      <c r="E11" s="136">
        <v>-7991</v>
      </c>
      <c r="F11" s="137">
        <v>-2.2436104411694515</v>
      </c>
      <c r="G11" s="136">
        <v>251101</v>
      </c>
      <c r="H11" s="136">
        <v>563</v>
      </c>
      <c r="I11" s="137">
        <v>0.22471641028506653</v>
      </c>
      <c r="J11" s="136">
        <v>-10202</v>
      </c>
      <c r="K11" s="137">
        <v>-3.9042797059352554</v>
      </c>
    </row>
    <row r="12" spans="1:11" s="32" customFormat="1" ht="15.75" customHeight="1" x14ac:dyDescent="0.2">
      <c r="A12" s="181" t="s">
        <v>355</v>
      </c>
      <c r="B12" s="147">
        <v>78206</v>
      </c>
      <c r="C12" s="147">
        <v>421</v>
      </c>
      <c r="D12" s="148">
        <v>0.54123545670759143</v>
      </c>
      <c r="E12" s="147">
        <v>6612</v>
      </c>
      <c r="F12" s="148">
        <v>9.2354107886135708</v>
      </c>
      <c r="G12" s="147">
        <v>55576</v>
      </c>
      <c r="H12" s="147">
        <v>138</v>
      </c>
      <c r="I12" s="148">
        <v>0.24892672895847615</v>
      </c>
      <c r="J12" s="147">
        <v>1897</v>
      </c>
      <c r="K12" s="148">
        <v>3.5339704539950447</v>
      </c>
    </row>
    <row r="13" spans="1:11" s="32" customFormat="1" ht="15.75" customHeight="1" x14ac:dyDescent="0.2">
      <c r="A13" s="182" t="s">
        <v>356</v>
      </c>
      <c r="B13" s="168">
        <v>24312</v>
      </c>
      <c r="C13" s="168">
        <v>-103</v>
      </c>
      <c r="D13" s="169">
        <v>-0.42187180012287528</v>
      </c>
      <c r="E13" s="168">
        <v>210</v>
      </c>
      <c r="F13" s="169">
        <v>0.87129698780184217</v>
      </c>
      <c r="G13" s="168">
        <v>19186</v>
      </c>
      <c r="H13" s="168">
        <v>-159</v>
      </c>
      <c r="I13" s="169">
        <v>-0.82191780821917804</v>
      </c>
      <c r="J13" s="168">
        <v>-372</v>
      </c>
      <c r="K13" s="169">
        <v>-1.9020349729011146</v>
      </c>
    </row>
    <row r="14" spans="1:11" s="32" customFormat="1" ht="15.75" customHeight="1" x14ac:dyDescent="0.2">
      <c r="A14" s="183" t="s">
        <v>357</v>
      </c>
      <c r="B14" s="184">
        <v>53894</v>
      </c>
      <c r="C14" s="184">
        <v>524</v>
      </c>
      <c r="D14" s="185">
        <v>0.98182499531572043</v>
      </c>
      <c r="E14" s="184">
        <v>6402</v>
      </c>
      <c r="F14" s="185">
        <v>13.480165080434599</v>
      </c>
      <c r="G14" s="184">
        <v>36390</v>
      </c>
      <c r="H14" s="184">
        <v>297</v>
      </c>
      <c r="I14" s="185">
        <v>0.82287424154268141</v>
      </c>
      <c r="J14" s="184">
        <v>2269</v>
      </c>
      <c r="K14" s="185">
        <v>6.6498637202895576</v>
      </c>
    </row>
    <row r="15" spans="1:11" s="32" customFormat="1" ht="15.75" customHeight="1" x14ac:dyDescent="0.2">
      <c r="A15" s="182" t="s">
        <v>358</v>
      </c>
      <c r="B15" s="168">
        <v>24312</v>
      </c>
      <c r="C15" s="168">
        <v>-103</v>
      </c>
      <c r="D15" s="169">
        <v>-0.42187180012287528</v>
      </c>
      <c r="E15" s="168">
        <v>210</v>
      </c>
      <c r="F15" s="169">
        <v>0.87129698780184217</v>
      </c>
      <c r="G15" s="168">
        <v>19186</v>
      </c>
      <c r="H15" s="168">
        <v>-159</v>
      </c>
      <c r="I15" s="169">
        <v>-0.82191780821917804</v>
      </c>
      <c r="J15" s="168">
        <v>-372</v>
      </c>
      <c r="K15" s="169">
        <v>-1.9020349729011146</v>
      </c>
    </row>
    <row r="16" spans="1:11" s="32" customFormat="1" ht="15.75" customHeight="1" x14ac:dyDescent="0.2">
      <c r="A16" s="167" t="s">
        <v>359</v>
      </c>
      <c r="B16" s="168">
        <v>53894</v>
      </c>
      <c r="C16" s="168">
        <v>524</v>
      </c>
      <c r="D16" s="169">
        <v>0.98182499531572043</v>
      </c>
      <c r="E16" s="168">
        <v>6402</v>
      </c>
      <c r="F16" s="169">
        <v>13.480165080434599</v>
      </c>
      <c r="G16" s="168">
        <v>36390</v>
      </c>
      <c r="H16" s="168">
        <v>297</v>
      </c>
      <c r="I16" s="169">
        <v>0.82287424154268141</v>
      </c>
      <c r="J16" s="168">
        <v>2269</v>
      </c>
      <c r="K16" s="169">
        <v>6.6498637202895576</v>
      </c>
    </row>
    <row r="17" spans="1:15" s="32" customFormat="1" ht="15.75" customHeight="1" x14ac:dyDescent="0.2">
      <c r="A17" s="132" t="s">
        <v>270</v>
      </c>
      <c r="B17" s="133">
        <v>252802</v>
      </c>
      <c r="C17" s="133">
        <v>525</v>
      </c>
      <c r="D17" s="134">
        <v>0.20810458345390187</v>
      </c>
      <c r="E17" s="133">
        <v>-306</v>
      </c>
      <c r="F17" s="134">
        <v>-0.12089700839167471</v>
      </c>
      <c r="G17" s="133">
        <v>181335</v>
      </c>
      <c r="H17" s="133">
        <v>-24</v>
      </c>
      <c r="I17" s="134">
        <v>-1.3233421004747489E-2</v>
      </c>
      <c r="J17" s="133">
        <v>-5485</v>
      </c>
      <c r="K17" s="134">
        <v>-2.9359811583342252</v>
      </c>
    </row>
    <row r="18" spans="1:15" s="32" customFormat="1" ht="15.75" customHeight="1" x14ac:dyDescent="0.2">
      <c r="A18" s="173" t="s">
        <v>354</v>
      </c>
      <c r="B18" s="136">
        <v>206974</v>
      </c>
      <c r="C18" s="136">
        <v>271</v>
      </c>
      <c r="D18" s="137">
        <v>0.13110598298041151</v>
      </c>
      <c r="E18" s="136">
        <v>-4403</v>
      </c>
      <c r="F18" s="137">
        <v>-2.0830080850802122</v>
      </c>
      <c r="G18" s="136">
        <v>148867</v>
      </c>
      <c r="H18" s="136">
        <v>-72</v>
      </c>
      <c r="I18" s="137">
        <v>-4.8341938646022868E-2</v>
      </c>
      <c r="J18" s="136">
        <v>-6739</v>
      </c>
      <c r="K18" s="137">
        <v>-4.3308098659434728</v>
      </c>
    </row>
    <row r="19" spans="1:15" s="32" customFormat="1" ht="15.75" customHeight="1" x14ac:dyDescent="0.2">
      <c r="A19" s="181" t="s">
        <v>355</v>
      </c>
      <c r="B19" s="147">
        <v>45828</v>
      </c>
      <c r="C19" s="147">
        <v>254</v>
      </c>
      <c r="D19" s="148">
        <v>0.55733532277175579</v>
      </c>
      <c r="E19" s="147">
        <v>4097</v>
      </c>
      <c r="F19" s="148">
        <v>9.8176415614291539</v>
      </c>
      <c r="G19" s="147">
        <v>32468</v>
      </c>
      <c r="H19" s="147">
        <v>48</v>
      </c>
      <c r="I19" s="148">
        <v>0.14805675508945096</v>
      </c>
      <c r="J19" s="147">
        <v>1254</v>
      </c>
      <c r="K19" s="148">
        <v>4.0174280771448707</v>
      </c>
      <c r="O19" s="91"/>
    </row>
    <row r="20" spans="1:15" s="32" customFormat="1" ht="15.75" customHeight="1" x14ac:dyDescent="0.2">
      <c r="A20" s="182" t="s">
        <v>356</v>
      </c>
      <c r="B20" s="168">
        <v>13913</v>
      </c>
      <c r="C20" s="168">
        <v>-127</v>
      </c>
      <c r="D20" s="169">
        <v>-0.90455840455840453</v>
      </c>
      <c r="E20" s="168">
        <v>247</v>
      </c>
      <c r="F20" s="169">
        <v>1.8074052392799649</v>
      </c>
      <c r="G20" s="168">
        <v>10763</v>
      </c>
      <c r="H20" s="168">
        <v>-116</v>
      </c>
      <c r="I20" s="169">
        <v>-1.0662744737567791</v>
      </c>
      <c r="J20" s="168">
        <v>-168</v>
      </c>
      <c r="K20" s="169">
        <v>-1.5369133656573049</v>
      </c>
      <c r="O20" s="91"/>
    </row>
    <row r="21" spans="1:15" s="32" customFormat="1" ht="15.75" customHeight="1" x14ac:dyDescent="0.2">
      <c r="A21" s="183" t="s">
        <v>357</v>
      </c>
      <c r="B21" s="184">
        <v>31915</v>
      </c>
      <c r="C21" s="184">
        <v>381</v>
      </c>
      <c r="D21" s="185">
        <v>1.2082196993721064</v>
      </c>
      <c r="E21" s="184">
        <v>3850</v>
      </c>
      <c r="F21" s="185">
        <v>13.71815428469624</v>
      </c>
      <c r="G21" s="184">
        <v>21705</v>
      </c>
      <c r="H21" s="184">
        <v>164</v>
      </c>
      <c r="I21" s="185">
        <v>0.76133884220788262</v>
      </c>
      <c r="J21" s="184">
        <v>1422</v>
      </c>
      <c r="K21" s="185">
        <v>7.0107972193462507</v>
      </c>
      <c r="O21" s="91"/>
    </row>
    <row r="22" spans="1:15" s="32" customFormat="1" ht="15.75" customHeight="1" x14ac:dyDescent="0.2">
      <c r="A22" s="182" t="s">
        <v>358</v>
      </c>
      <c r="B22" s="168">
        <v>13913</v>
      </c>
      <c r="C22" s="168">
        <v>-127</v>
      </c>
      <c r="D22" s="169">
        <v>-0.90455840455840453</v>
      </c>
      <c r="E22" s="168">
        <v>247</v>
      </c>
      <c r="F22" s="169">
        <v>1.8074052392799649</v>
      </c>
      <c r="G22" s="168">
        <v>10763</v>
      </c>
      <c r="H22" s="168">
        <v>-116</v>
      </c>
      <c r="I22" s="169">
        <v>-1.0662744737567791</v>
      </c>
      <c r="J22" s="168">
        <v>-168</v>
      </c>
      <c r="K22" s="169">
        <v>-1.5369133656573049</v>
      </c>
      <c r="O22" s="91"/>
    </row>
    <row r="23" spans="1:15" s="32" customFormat="1" ht="15.75" customHeight="1" x14ac:dyDescent="0.2">
      <c r="A23" s="167" t="s">
        <v>360</v>
      </c>
      <c r="B23" s="168">
        <v>31915</v>
      </c>
      <c r="C23" s="168">
        <v>381</v>
      </c>
      <c r="D23" s="169">
        <v>1.2082196993721064</v>
      </c>
      <c r="E23" s="168">
        <v>3850</v>
      </c>
      <c r="F23" s="169">
        <v>13.71815428469624</v>
      </c>
      <c r="G23" s="168">
        <v>21705</v>
      </c>
      <c r="H23" s="168">
        <v>164</v>
      </c>
      <c r="I23" s="169">
        <v>0.76133884220788262</v>
      </c>
      <c r="J23" s="168">
        <v>1422</v>
      </c>
      <c r="K23" s="169">
        <v>7.0107972193462507</v>
      </c>
      <c r="O23" s="91"/>
    </row>
    <row r="24" spans="1:15" s="32" customFormat="1" ht="15.75" customHeight="1" x14ac:dyDescent="0.2">
      <c r="A24" s="132" t="s">
        <v>271</v>
      </c>
      <c r="B24" s="133">
        <v>173580</v>
      </c>
      <c r="C24" s="133">
        <v>1311</v>
      </c>
      <c r="D24" s="134">
        <v>0.76101910384340765</v>
      </c>
      <c r="E24" s="133">
        <v>-1073</v>
      </c>
      <c r="F24" s="134">
        <v>-0.61436104733385632</v>
      </c>
      <c r="G24" s="133">
        <v>125342</v>
      </c>
      <c r="H24" s="133">
        <v>725</v>
      </c>
      <c r="I24" s="134">
        <v>0.5817825818307294</v>
      </c>
      <c r="J24" s="133">
        <v>-2820</v>
      </c>
      <c r="K24" s="134">
        <v>-2.2003401944414103</v>
      </c>
    </row>
    <row r="25" spans="1:15" s="32" customFormat="1" ht="15.75" customHeight="1" x14ac:dyDescent="0.2">
      <c r="A25" s="173" t="s">
        <v>354</v>
      </c>
      <c r="B25" s="136">
        <v>141202</v>
      </c>
      <c r="C25" s="136">
        <v>1144</v>
      </c>
      <c r="D25" s="137">
        <v>0.81680446672092988</v>
      </c>
      <c r="E25" s="136">
        <v>-3588</v>
      </c>
      <c r="F25" s="137">
        <v>-2.478071690033842</v>
      </c>
      <c r="G25" s="136">
        <v>102234</v>
      </c>
      <c r="H25" s="136">
        <v>635</v>
      </c>
      <c r="I25" s="137">
        <v>0.62500615163535078</v>
      </c>
      <c r="J25" s="136">
        <v>-3463</v>
      </c>
      <c r="K25" s="137">
        <v>-3.2763465377446854</v>
      </c>
    </row>
    <row r="26" spans="1:15" s="32" customFormat="1" ht="15.75" customHeight="1" x14ac:dyDescent="0.2">
      <c r="A26" s="181" t="s">
        <v>355</v>
      </c>
      <c r="B26" s="147">
        <v>32378</v>
      </c>
      <c r="C26" s="147">
        <v>167</v>
      </c>
      <c r="D26" s="148">
        <v>0.51845642792834745</v>
      </c>
      <c r="E26" s="147">
        <v>2515</v>
      </c>
      <c r="F26" s="148">
        <v>8.4217928540334199</v>
      </c>
      <c r="G26" s="147">
        <v>23108</v>
      </c>
      <c r="H26" s="147">
        <v>90</v>
      </c>
      <c r="I26" s="148">
        <v>0.39099834911808151</v>
      </c>
      <c r="J26" s="147">
        <v>643</v>
      </c>
      <c r="K26" s="148">
        <v>2.8622301357667483</v>
      </c>
    </row>
    <row r="27" spans="1:15" s="32" customFormat="1" ht="15.75" customHeight="1" x14ac:dyDescent="0.2">
      <c r="A27" s="182" t="s">
        <v>356</v>
      </c>
      <c r="B27" s="168">
        <v>10399</v>
      </c>
      <c r="C27" s="168">
        <v>24</v>
      </c>
      <c r="D27" s="169">
        <v>0.23132530120481928</v>
      </c>
      <c r="E27" s="168">
        <v>-37</v>
      </c>
      <c r="F27" s="169">
        <v>-0.35454197010348792</v>
      </c>
      <c r="G27" s="168">
        <v>8423</v>
      </c>
      <c r="H27" s="168">
        <v>-43</v>
      </c>
      <c r="I27" s="169">
        <v>-0.50791400897708483</v>
      </c>
      <c r="J27" s="168">
        <v>-204</v>
      </c>
      <c r="K27" s="169">
        <v>-2.3646690622464357</v>
      </c>
    </row>
    <row r="28" spans="1:15" s="32" customFormat="1" ht="15.75" customHeight="1" x14ac:dyDescent="0.2">
      <c r="A28" s="183" t="s">
        <v>357</v>
      </c>
      <c r="B28" s="184">
        <v>21979</v>
      </c>
      <c r="C28" s="184">
        <v>143</v>
      </c>
      <c r="D28" s="185">
        <v>0.65488184649203152</v>
      </c>
      <c r="E28" s="184">
        <v>2552</v>
      </c>
      <c r="F28" s="185">
        <v>13.136356617079322</v>
      </c>
      <c r="G28" s="184">
        <v>14685</v>
      </c>
      <c r="H28" s="184">
        <v>133</v>
      </c>
      <c r="I28" s="185">
        <v>0.91396371632765261</v>
      </c>
      <c r="J28" s="184">
        <v>847</v>
      </c>
      <c r="K28" s="185">
        <v>6.120826709062003</v>
      </c>
    </row>
    <row r="29" spans="1:15" s="32" customFormat="1" ht="15.75" customHeight="1" x14ac:dyDescent="0.2">
      <c r="A29" s="182" t="s">
        <v>358</v>
      </c>
      <c r="B29" s="168">
        <v>10399</v>
      </c>
      <c r="C29" s="168">
        <v>24</v>
      </c>
      <c r="D29" s="169">
        <v>0.23132530120481928</v>
      </c>
      <c r="E29" s="168">
        <v>-37</v>
      </c>
      <c r="F29" s="169">
        <v>-0.35454197010348792</v>
      </c>
      <c r="G29" s="168">
        <v>8423</v>
      </c>
      <c r="H29" s="168">
        <v>-43</v>
      </c>
      <c r="I29" s="169">
        <v>-0.50791400897708483</v>
      </c>
      <c r="J29" s="168">
        <v>-204</v>
      </c>
      <c r="K29" s="169">
        <v>-2.3646690622464357</v>
      </c>
    </row>
    <row r="30" spans="1:15" s="32" customFormat="1" ht="15.75" customHeight="1" x14ac:dyDescent="0.2">
      <c r="A30" s="183" t="s">
        <v>360</v>
      </c>
      <c r="B30" s="184">
        <v>21979</v>
      </c>
      <c r="C30" s="184">
        <v>143</v>
      </c>
      <c r="D30" s="185">
        <v>0.65488184649203152</v>
      </c>
      <c r="E30" s="184">
        <v>2552</v>
      </c>
      <c r="F30" s="185">
        <v>13.136356617079322</v>
      </c>
      <c r="G30" s="184">
        <v>14685</v>
      </c>
      <c r="H30" s="184">
        <v>133</v>
      </c>
      <c r="I30" s="185">
        <v>0.91396371632765261</v>
      </c>
      <c r="J30" s="184">
        <v>847</v>
      </c>
      <c r="K30" s="185">
        <v>6.120826709062003</v>
      </c>
    </row>
    <row r="31" spans="1:15" ht="9.9499999999999993" customHeight="1" x14ac:dyDescent="0.2">
      <c r="A31" s="125"/>
      <c r="B31" s="125"/>
      <c r="C31" s="125"/>
      <c r="D31" s="125"/>
      <c r="E31" s="125"/>
      <c r="F31" s="125"/>
      <c r="G31" s="125"/>
      <c r="H31" s="125"/>
      <c r="I31" s="125"/>
      <c r="J31" s="125"/>
      <c r="K31" s="125"/>
    </row>
    <row r="32" spans="1:15" x14ac:dyDescent="0.2">
      <c r="A32" s="66" t="s">
        <v>135</v>
      </c>
    </row>
    <row r="33" spans="2:4" s="85" customFormat="1" ht="12.75" x14ac:dyDescent="0.2">
      <c r="B33" s="66"/>
      <c r="C33" s="66"/>
      <c r="D33" s="66"/>
    </row>
    <row r="34" spans="2:4" x14ac:dyDescent="0.2">
      <c r="D34" s="103" t="s">
        <v>60</v>
      </c>
    </row>
  </sheetData>
  <mergeCells count="10">
    <mergeCell ref="A5:F5"/>
    <mergeCell ref="A6:A8"/>
    <mergeCell ref="B6:F6"/>
    <mergeCell ref="G6:K6"/>
    <mergeCell ref="B7:B8"/>
    <mergeCell ref="C7:D7"/>
    <mergeCell ref="E7:F7"/>
    <mergeCell ref="G7:G8"/>
    <mergeCell ref="H7:I7"/>
    <mergeCell ref="J7:K7"/>
  </mergeCells>
  <hyperlinks>
    <hyperlink ref="H2" location="ÍNDICE!A1" display="VOLVER AL ÍNDICE"/>
  </hyperlinks>
  <pageMargins left="0.51181102362204722" right="0.51181102362204722" top="0.74803149606299213" bottom="0.74803149606299213" header="0.31496062992125984" footer="0.31496062992125984"/>
  <pageSetup paperSize="9"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3"/>
  <dimension ref="A1:K22"/>
  <sheetViews>
    <sheetView zoomScaleNormal="100" zoomScaleSheetLayoutView="100" workbookViewId="0"/>
  </sheetViews>
  <sheetFormatPr baseColWidth="10" defaultColWidth="9.140625" defaultRowHeight="15" x14ac:dyDescent="0.2"/>
  <cols>
    <col min="1" max="1" width="29.85546875" style="27" customWidth="1"/>
    <col min="2" max="2" width="8.7109375" style="27" customWidth="1"/>
    <col min="3" max="3" width="7" style="27" customWidth="1"/>
    <col min="4" max="4" width="4.85546875" style="27" customWidth="1"/>
    <col min="5" max="5" width="7.140625" style="27" customWidth="1"/>
    <col min="6" max="6" width="4.85546875" style="27" customWidth="1"/>
    <col min="7" max="7" width="8.7109375" style="27" customWidth="1"/>
    <col min="8" max="8" width="6.7109375" style="27" customWidth="1"/>
    <col min="9" max="9" width="4.85546875" style="27" customWidth="1"/>
    <col min="10" max="10" width="6.85546875" style="27" customWidth="1"/>
    <col min="11" max="11" width="4.85546875" style="27" customWidth="1"/>
    <col min="12" max="222" width="9.140625" style="27"/>
    <col min="223" max="223" width="0.42578125" style="27" customWidth="1"/>
    <col min="224" max="224" width="12.140625" style="27" customWidth="1"/>
    <col min="225" max="225" width="9.85546875" style="27" customWidth="1"/>
    <col min="226" max="227" width="10" style="27" customWidth="1"/>
    <col min="228" max="233" width="9.28515625" style="27" customWidth="1"/>
    <col min="234" max="478" width="9.140625" style="27"/>
    <col min="479" max="479" width="0.42578125" style="27" customWidth="1"/>
    <col min="480" max="480" width="12.140625" style="27" customWidth="1"/>
    <col min="481" max="481" width="9.85546875" style="27" customWidth="1"/>
    <col min="482" max="483" width="10" style="27" customWidth="1"/>
    <col min="484" max="489" width="9.28515625" style="27" customWidth="1"/>
    <col min="490" max="734" width="9.140625" style="27"/>
    <col min="735" max="735" width="0.42578125" style="27" customWidth="1"/>
    <col min="736" max="736" width="12.140625" style="27" customWidth="1"/>
    <col min="737" max="737" width="9.85546875" style="27" customWidth="1"/>
    <col min="738" max="739" width="10" style="27" customWidth="1"/>
    <col min="740" max="745" width="9.28515625" style="27" customWidth="1"/>
    <col min="746" max="990" width="9.140625" style="27"/>
    <col min="991" max="991" width="0.42578125" style="27" customWidth="1"/>
    <col min="992" max="992" width="12.140625" style="27" customWidth="1"/>
    <col min="993" max="993" width="9.85546875" style="27" customWidth="1"/>
    <col min="994" max="995" width="10" style="27" customWidth="1"/>
    <col min="996" max="1001" width="9.28515625" style="27" customWidth="1"/>
    <col min="1002" max="1246" width="9.140625" style="27"/>
    <col min="1247" max="1247" width="0.42578125" style="27" customWidth="1"/>
    <col min="1248" max="1248" width="12.140625" style="27" customWidth="1"/>
    <col min="1249" max="1249" width="9.85546875" style="27" customWidth="1"/>
    <col min="1250" max="1251" width="10" style="27" customWidth="1"/>
    <col min="1252" max="1257" width="9.28515625" style="27" customWidth="1"/>
    <col min="1258" max="1502" width="9.140625" style="27"/>
    <col min="1503" max="1503" width="0.42578125" style="27" customWidth="1"/>
    <col min="1504" max="1504" width="12.140625" style="27" customWidth="1"/>
    <col min="1505" max="1505" width="9.85546875" style="27" customWidth="1"/>
    <col min="1506" max="1507" width="10" style="27" customWidth="1"/>
    <col min="1508" max="1513" width="9.28515625" style="27" customWidth="1"/>
    <col min="1514" max="1758" width="9.140625" style="27"/>
    <col min="1759" max="1759" width="0.42578125" style="27" customWidth="1"/>
    <col min="1760" max="1760" width="12.140625" style="27" customWidth="1"/>
    <col min="1761" max="1761" width="9.85546875" style="27" customWidth="1"/>
    <col min="1762" max="1763" width="10" style="27" customWidth="1"/>
    <col min="1764" max="1769" width="9.28515625" style="27" customWidth="1"/>
    <col min="1770" max="2014" width="9.140625" style="27"/>
    <col min="2015" max="2015" width="0.42578125" style="27" customWidth="1"/>
    <col min="2016" max="2016" width="12.140625" style="27" customWidth="1"/>
    <col min="2017" max="2017" width="9.85546875" style="27" customWidth="1"/>
    <col min="2018" max="2019" width="10" style="27" customWidth="1"/>
    <col min="2020" max="2025" width="9.28515625" style="27" customWidth="1"/>
    <col min="2026" max="2270" width="9.140625" style="27"/>
    <col min="2271" max="2271" width="0.42578125" style="27" customWidth="1"/>
    <col min="2272" max="2272" width="12.140625" style="27" customWidth="1"/>
    <col min="2273" max="2273" width="9.85546875" style="27" customWidth="1"/>
    <col min="2274" max="2275" width="10" style="27" customWidth="1"/>
    <col min="2276" max="2281" width="9.28515625" style="27" customWidth="1"/>
    <col min="2282" max="2526" width="9.140625" style="27"/>
    <col min="2527" max="2527" width="0.42578125" style="27" customWidth="1"/>
    <col min="2528" max="2528" width="12.140625" style="27" customWidth="1"/>
    <col min="2529" max="2529" width="9.85546875" style="27" customWidth="1"/>
    <col min="2530" max="2531" width="10" style="27" customWidth="1"/>
    <col min="2532" max="2537" width="9.28515625" style="27" customWidth="1"/>
    <col min="2538" max="2782" width="9.140625" style="27"/>
    <col min="2783" max="2783" width="0.42578125" style="27" customWidth="1"/>
    <col min="2784" max="2784" width="12.140625" style="27" customWidth="1"/>
    <col min="2785" max="2785" width="9.85546875" style="27" customWidth="1"/>
    <col min="2786" max="2787" width="10" style="27" customWidth="1"/>
    <col min="2788" max="2793" width="9.28515625" style="27" customWidth="1"/>
    <col min="2794" max="3038" width="9.140625" style="27"/>
    <col min="3039" max="3039" width="0.42578125" style="27" customWidth="1"/>
    <col min="3040" max="3040" width="12.140625" style="27" customWidth="1"/>
    <col min="3041" max="3041" width="9.85546875" style="27" customWidth="1"/>
    <col min="3042" max="3043" width="10" style="27" customWidth="1"/>
    <col min="3044" max="3049" width="9.28515625" style="27" customWidth="1"/>
    <col min="3050" max="3294" width="9.140625" style="27"/>
    <col min="3295" max="3295" width="0.42578125" style="27" customWidth="1"/>
    <col min="3296" max="3296" width="12.140625" style="27" customWidth="1"/>
    <col min="3297" max="3297" width="9.85546875" style="27" customWidth="1"/>
    <col min="3298" max="3299" width="10" style="27" customWidth="1"/>
    <col min="3300" max="3305" width="9.28515625" style="27" customWidth="1"/>
    <col min="3306" max="3550" width="9.140625" style="27"/>
    <col min="3551" max="3551" width="0.42578125" style="27" customWidth="1"/>
    <col min="3552" max="3552" width="12.140625" style="27" customWidth="1"/>
    <col min="3553" max="3553" width="9.85546875" style="27" customWidth="1"/>
    <col min="3554" max="3555" width="10" style="27" customWidth="1"/>
    <col min="3556" max="3561" width="9.28515625" style="27" customWidth="1"/>
    <col min="3562" max="3806" width="9.140625" style="27"/>
    <col min="3807" max="3807" width="0.42578125" style="27" customWidth="1"/>
    <col min="3808" max="3808" width="12.140625" style="27" customWidth="1"/>
    <col min="3809" max="3809" width="9.85546875" style="27" customWidth="1"/>
    <col min="3810" max="3811" width="10" style="27" customWidth="1"/>
    <col min="3812" max="3817" width="9.28515625" style="27" customWidth="1"/>
    <col min="3818" max="4062" width="9.140625" style="27"/>
    <col min="4063" max="4063" width="0.42578125" style="27" customWidth="1"/>
    <col min="4064" max="4064" width="12.140625" style="27" customWidth="1"/>
    <col min="4065" max="4065" width="9.85546875" style="27" customWidth="1"/>
    <col min="4066" max="4067" width="10" style="27" customWidth="1"/>
    <col min="4068" max="4073" width="9.28515625" style="27" customWidth="1"/>
    <col min="4074" max="4318" width="9.140625" style="27"/>
    <col min="4319" max="4319" width="0.42578125" style="27" customWidth="1"/>
    <col min="4320" max="4320" width="12.140625" style="27" customWidth="1"/>
    <col min="4321" max="4321" width="9.85546875" style="27" customWidth="1"/>
    <col min="4322" max="4323" width="10" style="27" customWidth="1"/>
    <col min="4324" max="4329" width="9.28515625" style="27" customWidth="1"/>
    <col min="4330" max="4574" width="9.140625" style="27"/>
    <col min="4575" max="4575" width="0.42578125" style="27" customWidth="1"/>
    <col min="4576" max="4576" width="12.140625" style="27" customWidth="1"/>
    <col min="4577" max="4577" width="9.85546875" style="27" customWidth="1"/>
    <col min="4578" max="4579" width="10" style="27" customWidth="1"/>
    <col min="4580" max="4585" width="9.28515625" style="27" customWidth="1"/>
    <col min="4586" max="4830" width="9.140625" style="27"/>
    <col min="4831" max="4831" width="0.42578125" style="27" customWidth="1"/>
    <col min="4832" max="4832" width="12.140625" style="27" customWidth="1"/>
    <col min="4833" max="4833" width="9.85546875" style="27" customWidth="1"/>
    <col min="4834" max="4835" width="10" style="27" customWidth="1"/>
    <col min="4836" max="4841" width="9.28515625" style="27" customWidth="1"/>
    <col min="4842" max="5086" width="9.140625" style="27"/>
    <col min="5087" max="5087" width="0.42578125" style="27" customWidth="1"/>
    <col min="5088" max="5088" width="12.140625" style="27" customWidth="1"/>
    <col min="5089" max="5089" width="9.85546875" style="27" customWidth="1"/>
    <col min="5090" max="5091" width="10" style="27" customWidth="1"/>
    <col min="5092" max="5097" width="9.28515625" style="27" customWidth="1"/>
    <col min="5098" max="5342" width="9.140625" style="27"/>
    <col min="5343" max="5343" width="0.42578125" style="27" customWidth="1"/>
    <col min="5344" max="5344" width="12.140625" style="27" customWidth="1"/>
    <col min="5345" max="5345" width="9.85546875" style="27" customWidth="1"/>
    <col min="5346" max="5347" width="10" style="27" customWidth="1"/>
    <col min="5348" max="5353" width="9.28515625" style="27" customWidth="1"/>
    <col min="5354" max="5598" width="9.140625" style="27"/>
    <col min="5599" max="5599" width="0.42578125" style="27" customWidth="1"/>
    <col min="5600" max="5600" width="12.140625" style="27" customWidth="1"/>
    <col min="5601" max="5601" width="9.85546875" style="27" customWidth="1"/>
    <col min="5602" max="5603" width="10" style="27" customWidth="1"/>
    <col min="5604" max="5609" width="9.28515625" style="27" customWidth="1"/>
    <col min="5610" max="5854" width="9.140625" style="27"/>
    <col min="5855" max="5855" width="0.42578125" style="27" customWidth="1"/>
    <col min="5856" max="5856" width="12.140625" style="27" customWidth="1"/>
    <col min="5857" max="5857" width="9.85546875" style="27" customWidth="1"/>
    <col min="5858" max="5859" width="10" style="27" customWidth="1"/>
    <col min="5860" max="5865" width="9.28515625" style="27" customWidth="1"/>
    <col min="5866" max="6110" width="9.140625" style="27"/>
    <col min="6111" max="6111" width="0.42578125" style="27" customWidth="1"/>
    <col min="6112" max="6112" width="12.140625" style="27" customWidth="1"/>
    <col min="6113" max="6113" width="9.85546875" style="27" customWidth="1"/>
    <col min="6114" max="6115" width="10" style="27" customWidth="1"/>
    <col min="6116" max="6121" width="9.28515625" style="27" customWidth="1"/>
    <col min="6122" max="6366" width="9.140625" style="27"/>
    <col min="6367" max="6367" width="0.42578125" style="27" customWidth="1"/>
    <col min="6368" max="6368" width="12.140625" style="27" customWidth="1"/>
    <col min="6369" max="6369" width="9.85546875" style="27" customWidth="1"/>
    <col min="6370" max="6371" width="10" style="27" customWidth="1"/>
    <col min="6372" max="6377" width="9.28515625" style="27" customWidth="1"/>
    <col min="6378" max="6622" width="9.140625" style="27"/>
    <col min="6623" max="6623" width="0.42578125" style="27" customWidth="1"/>
    <col min="6624" max="6624" width="12.140625" style="27" customWidth="1"/>
    <col min="6625" max="6625" width="9.85546875" style="27" customWidth="1"/>
    <col min="6626" max="6627" width="10" style="27" customWidth="1"/>
    <col min="6628" max="6633" width="9.28515625" style="27" customWidth="1"/>
    <col min="6634" max="6878" width="9.140625" style="27"/>
    <col min="6879" max="6879" width="0.42578125" style="27" customWidth="1"/>
    <col min="6880" max="6880" width="12.140625" style="27" customWidth="1"/>
    <col min="6881" max="6881" width="9.85546875" style="27" customWidth="1"/>
    <col min="6882" max="6883" width="10" style="27" customWidth="1"/>
    <col min="6884" max="6889" width="9.28515625" style="27" customWidth="1"/>
    <col min="6890" max="7134" width="9.140625" style="27"/>
    <col min="7135" max="7135" width="0.42578125" style="27" customWidth="1"/>
    <col min="7136" max="7136" width="12.140625" style="27" customWidth="1"/>
    <col min="7137" max="7137" width="9.85546875" style="27" customWidth="1"/>
    <col min="7138" max="7139" width="10" style="27" customWidth="1"/>
    <col min="7140" max="7145" width="9.28515625" style="27" customWidth="1"/>
    <col min="7146" max="7390" width="9.140625" style="27"/>
    <col min="7391" max="7391" width="0.42578125" style="27" customWidth="1"/>
    <col min="7392" max="7392" width="12.140625" style="27" customWidth="1"/>
    <col min="7393" max="7393" width="9.85546875" style="27" customWidth="1"/>
    <col min="7394" max="7395" width="10" style="27" customWidth="1"/>
    <col min="7396" max="7401" width="9.28515625" style="27" customWidth="1"/>
    <col min="7402" max="7646" width="9.140625" style="27"/>
    <col min="7647" max="7647" width="0.42578125" style="27" customWidth="1"/>
    <col min="7648" max="7648" width="12.140625" style="27" customWidth="1"/>
    <col min="7649" max="7649" width="9.85546875" style="27" customWidth="1"/>
    <col min="7650" max="7651" width="10" style="27" customWidth="1"/>
    <col min="7652" max="7657" width="9.28515625" style="27" customWidth="1"/>
    <col min="7658" max="7902" width="9.140625" style="27"/>
    <col min="7903" max="7903" width="0.42578125" style="27" customWidth="1"/>
    <col min="7904" max="7904" width="12.140625" style="27" customWidth="1"/>
    <col min="7905" max="7905" width="9.85546875" style="27" customWidth="1"/>
    <col min="7906" max="7907" width="10" style="27" customWidth="1"/>
    <col min="7908" max="7913" width="9.28515625" style="27" customWidth="1"/>
    <col min="7914" max="8158" width="9.140625" style="27"/>
    <col min="8159" max="8159" width="0.42578125" style="27" customWidth="1"/>
    <col min="8160" max="8160" width="12.140625" style="27" customWidth="1"/>
    <col min="8161" max="8161" width="9.85546875" style="27" customWidth="1"/>
    <col min="8162" max="8163" width="10" style="27" customWidth="1"/>
    <col min="8164" max="8169" width="9.28515625" style="27" customWidth="1"/>
    <col min="8170" max="8414" width="9.140625" style="27"/>
    <col min="8415" max="8415" width="0.42578125" style="27" customWidth="1"/>
    <col min="8416" max="8416" width="12.140625" style="27" customWidth="1"/>
    <col min="8417" max="8417" width="9.85546875" style="27" customWidth="1"/>
    <col min="8418" max="8419" width="10" style="27" customWidth="1"/>
    <col min="8420" max="8425" width="9.28515625" style="27" customWidth="1"/>
    <col min="8426" max="8670" width="9.140625" style="27"/>
    <col min="8671" max="8671" width="0.42578125" style="27" customWidth="1"/>
    <col min="8672" max="8672" width="12.140625" style="27" customWidth="1"/>
    <col min="8673" max="8673" width="9.85546875" style="27" customWidth="1"/>
    <col min="8674" max="8675" width="10" style="27" customWidth="1"/>
    <col min="8676" max="8681" width="9.28515625" style="27" customWidth="1"/>
    <col min="8682" max="8926" width="9.140625" style="27"/>
    <col min="8927" max="8927" width="0.42578125" style="27" customWidth="1"/>
    <col min="8928" max="8928" width="12.140625" style="27" customWidth="1"/>
    <col min="8929" max="8929" width="9.85546875" style="27" customWidth="1"/>
    <col min="8930" max="8931" width="10" style="27" customWidth="1"/>
    <col min="8932" max="8937" width="9.28515625" style="27" customWidth="1"/>
    <col min="8938" max="9182" width="9.140625" style="27"/>
    <col min="9183" max="9183" width="0.42578125" style="27" customWidth="1"/>
    <col min="9184" max="9184" width="12.140625" style="27" customWidth="1"/>
    <col min="9185" max="9185" width="9.85546875" style="27" customWidth="1"/>
    <col min="9186" max="9187" width="10" style="27" customWidth="1"/>
    <col min="9188" max="9193" width="9.28515625" style="27" customWidth="1"/>
    <col min="9194" max="9438" width="9.140625" style="27"/>
    <col min="9439" max="9439" width="0.42578125" style="27" customWidth="1"/>
    <col min="9440" max="9440" width="12.140625" style="27" customWidth="1"/>
    <col min="9441" max="9441" width="9.85546875" style="27" customWidth="1"/>
    <col min="9442" max="9443" width="10" style="27" customWidth="1"/>
    <col min="9444" max="9449" width="9.28515625" style="27" customWidth="1"/>
    <col min="9450" max="9694" width="9.140625" style="27"/>
    <col min="9695" max="9695" width="0.42578125" style="27" customWidth="1"/>
    <col min="9696" max="9696" width="12.140625" style="27" customWidth="1"/>
    <col min="9697" max="9697" width="9.85546875" style="27" customWidth="1"/>
    <col min="9698" max="9699" width="10" style="27" customWidth="1"/>
    <col min="9700" max="9705" width="9.28515625" style="27" customWidth="1"/>
    <col min="9706" max="9950" width="9.140625" style="27"/>
    <col min="9951" max="9951" width="0.42578125" style="27" customWidth="1"/>
    <col min="9952" max="9952" width="12.140625" style="27" customWidth="1"/>
    <col min="9953" max="9953" width="9.85546875" style="27" customWidth="1"/>
    <col min="9954" max="9955" width="10" style="27" customWidth="1"/>
    <col min="9956" max="9961" width="9.28515625" style="27" customWidth="1"/>
    <col min="9962" max="10206" width="9.140625" style="27"/>
    <col min="10207" max="10207" width="0.42578125" style="27" customWidth="1"/>
    <col min="10208" max="10208" width="12.140625" style="27" customWidth="1"/>
    <col min="10209" max="10209" width="9.85546875" style="27" customWidth="1"/>
    <col min="10210" max="10211" width="10" style="27" customWidth="1"/>
    <col min="10212" max="10217" width="9.28515625" style="27" customWidth="1"/>
    <col min="10218" max="10462" width="9.140625" style="27"/>
    <col min="10463" max="10463" width="0.42578125" style="27" customWidth="1"/>
    <col min="10464" max="10464" width="12.140625" style="27" customWidth="1"/>
    <col min="10465" max="10465" width="9.85546875" style="27" customWidth="1"/>
    <col min="10466" max="10467" width="10" style="27" customWidth="1"/>
    <col min="10468" max="10473" width="9.28515625" style="27" customWidth="1"/>
    <col min="10474" max="10718" width="9.140625" style="27"/>
    <col min="10719" max="10719" width="0.42578125" style="27" customWidth="1"/>
    <col min="10720" max="10720" width="12.140625" style="27" customWidth="1"/>
    <col min="10721" max="10721" width="9.85546875" style="27" customWidth="1"/>
    <col min="10722" max="10723" width="10" style="27" customWidth="1"/>
    <col min="10724" max="10729" width="9.28515625" style="27" customWidth="1"/>
    <col min="10730" max="10974" width="9.140625" style="27"/>
    <col min="10975" max="10975" width="0.42578125" style="27" customWidth="1"/>
    <col min="10976" max="10976" width="12.140625" style="27" customWidth="1"/>
    <col min="10977" max="10977" width="9.85546875" style="27" customWidth="1"/>
    <col min="10978" max="10979" width="10" style="27" customWidth="1"/>
    <col min="10980" max="10985" width="9.28515625" style="27" customWidth="1"/>
    <col min="10986" max="11230" width="9.140625" style="27"/>
    <col min="11231" max="11231" width="0.42578125" style="27" customWidth="1"/>
    <col min="11232" max="11232" width="12.140625" style="27" customWidth="1"/>
    <col min="11233" max="11233" width="9.85546875" style="27" customWidth="1"/>
    <col min="11234" max="11235" width="10" style="27" customWidth="1"/>
    <col min="11236" max="11241" width="9.28515625" style="27" customWidth="1"/>
    <col min="11242" max="11486" width="9.140625" style="27"/>
    <col min="11487" max="11487" width="0.42578125" style="27" customWidth="1"/>
    <col min="11488" max="11488" width="12.140625" style="27" customWidth="1"/>
    <col min="11489" max="11489" width="9.85546875" style="27" customWidth="1"/>
    <col min="11490" max="11491" width="10" style="27" customWidth="1"/>
    <col min="11492" max="11497" width="9.28515625" style="27" customWidth="1"/>
    <col min="11498" max="11742" width="9.140625" style="27"/>
    <col min="11743" max="11743" width="0.42578125" style="27" customWidth="1"/>
    <col min="11744" max="11744" width="12.140625" style="27" customWidth="1"/>
    <col min="11745" max="11745" width="9.85546875" style="27" customWidth="1"/>
    <col min="11746" max="11747" width="10" style="27" customWidth="1"/>
    <col min="11748" max="11753" width="9.28515625" style="27" customWidth="1"/>
    <col min="11754" max="11998" width="9.140625" style="27"/>
    <col min="11999" max="11999" width="0.42578125" style="27" customWidth="1"/>
    <col min="12000" max="12000" width="12.140625" style="27" customWidth="1"/>
    <col min="12001" max="12001" width="9.85546875" style="27" customWidth="1"/>
    <col min="12002" max="12003" width="10" style="27" customWidth="1"/>
    <col min="12004" max="12009" width="9.28515625" style="27" customWidth="1"/>
    <col min="12010" max="12254" width="9.140625" style="27"/>
    <col min="12255" max="12255" width="0.42578125" style="27" customWidth="1"/>
    <col min="12256" max="12256" width="12.140625" style="27" customWidth="1"/>
    <col min="12257" max="12257" width="9.85546875" style="27" customWidth="1"/>
    <col min="12258" max="12259" width="10" style="27" customWidth="1"/>
    <col min="12260" max="12265" width="9.28515625" style="27" customWidth="1"/>
    <col min="12266" max="12510" width="9.140625" style="27"/>
    <col min="12511" max="12511" width="0.42578125" style="27" customWidth="1"/>
    <col min="12512" max="12512" width="12.140625" style="27" customWidth="1"/>
    <col min="12513" max="12513" width="9.85546875" style="27" customWidth="1"/>
    <col min="12514" max="12515" width="10" style="27" customWidth="1"/>
    <col min="12516" max="12521" width="9.28515625" style="27" customWidth="1"/>
    <col min="12522" max="12766" width="9.140625" style="27"/>
    <col min="12767" max="12767" width="0.42578125" style="27" customWidth="1"/>
    <col min="12768" max="12768" width="12.140625" style="27" customWidth="1"/>
    <col min="12769" max="12769" width="9.85546875" style="27" customWidth="1"/>
    <col min="12770" max="12771" width="10" style="27" customWidth="1"/>
    <col min="12772" max="12777" width="9.28515625" style="27" customWidth="1"/>
    <col min="12778" max="13022" width="9.140625" style="27"/>
    <col min="13023" max="13023" width="0.42578125" style="27" customWidth="1"/>
    <col min="13024" max="13024" width="12.140625" style="27" customWidth="1"/>
    <col min="13025" max="13025" width="9.85546875" style="27" customWidth="1"/>
    <col min="13026" max="13027" width="10" style="27" customWidth="1"/>
    <col min="13028" max="13033" width="9.28515625" style="27" customWidth="1"/>
    <col min="13034" max="13278" width="9.140625" style="27"/>
    <col min="13279" max="13279" width="0.42578125" style="27" customWidth="1"/>
    <col min="13280" max="13280" width="12.140625" style="27" customWidth="1"/>
    <col min="13281" max="13281" width="9.85546875" style="27" customWidth="1"/>
    <col min="13282" max="13283" width="10" style="27" customWidth="1"/>
    <col min="13284" max="13289" width="9.28515625" style="27" customWidth="1"/>
    <col min="13290" max="13534" width="9.140625" style="27"/>
    <col min="13535" max="13535" width="0.42578125" style="27" customWidth="1"/>
    <col min="13536" max="13536" width="12.140625" style="27" customWidth="1"/>
    <col min="13537" max="13537" width="9.85546875" style="27" customWidth="1"/>
    <col min="13538" max="13539" width="10" style="27" customWidth="1"/>
    <col min="13540" max="13545" width="9.28515625" style="27" customWidth="1"/>
    <col min="13546" max="13790" width="9.140625" style="27"/>
    <col min="13791" max="13791" width="0.42578125" style="27" customWidth="1"/>
    <col min="13792" max="13792" width="12.140625" style="27" customWidth="1"/>
    <col min="13793" max="13793" width="9.85546875" style="27" customWidth="1"/>
    <col min="13794" max="13795" width="10" style="27" customWidth="1"/>
    <col min="13796" max="13801" width="9.28515625" style="27" customWidth="1"/>
    <col min="13802" max="14046" width="9.140625" style="27"/>
    <col min="14047" max="14047" width="0.42578125" style="27" customWidth="1"/>
    <col min="14048" max="14048" width="12.140625" style="27" customWidth="1"/>
    <col min="14049" max="14049" width="9.85546875" style="27" customWidth="1"/>
    <col min="14050" max="14051" width="10" style="27" customWidth="1"/>
    <col min="14052" max="14057" width="9.28515625" style="27" customWidth="1"/>
    <col min="14058" max="14302" width="9.140625" style="27"/>
    <col min="14303" max="14303" width="0.42578125" style="27" customWidth="1"/>
    <col min="14304" max="14304" width="12.140625" style="27" customWidth="1"/>
    <col min="14305" max="14305" width="9.85546875" style="27" customWidth="1"/>
    <col min="14306" max="14307" width="10" style="27" customWidth="1"/>
    <col min="14308" max="14313" width="9.28515625" style="27" customWidth="1"/>
    <col min="14314" max="14558" width="9.140625" style="27"/>
    <col min="14559" max="14559" width="0.42578125" style="27" customWidth="1"/>
    <col min="14560" max="14560" width="12.140625" style="27" customWidth="1"/>
    <col min="14561" max="14561" width="9.85546875" style="27" customWidth="1"/>
    <col min="14562" max="14563" width="10" style="27" customWidth="1"/>
    <col min="14564" max="14569" width="9.28515625" style="27" customWidth="1"/>
    <col min="14570" max="14814" width="9.140625" style="27"/>
    <col min="14815" max="14815" width="0.42578125" style="27" customWidth="1"/>
    <col min="14816" max="14816" width="12.140625" style="27" customWidth="1"/>
    <col min="14817" max="14817" width="9.85546875" style="27" customWidth="1"/>
    <col min="14818" max="14819" width="10" style="27" customWidth="1"/>
    <col min="14820" max="14825" width="9.28515625" style="27" customWidth="1"/>
    <col min="14826" max="15070" width="9.140625" style="27"/>
    <col min="15071" max="15071" width="0.42578125" style="27" customWidth="1"/>
    <col min="15072" max="15072" width="12.140625" style="27" customWidth="1"/>
    <col min="15073" max="15073" width="9.85546875" style="27" customWidth="1"/>
    <col min="15074" max="15075" width="10" style="27" customWidth="1"/>
    <col min="15076" max="15081" width="9.28515625" style="27" customWidth="1"/>
    <col min="15082" max="15326" width="9.140625" style="27"/>
    <col min="15327" max="15327" width="0.42578125" style="27" customWidth="1"/>
    <col min="15328" max="15328" width="12.140625" style="27" customWidth="1"/>
    <col min="15329" max="15329" width="9.85546875" style="27" customWidth="1"/>
    <col min="15330" max="15331" width="10" style="27" customWidth="1"/>
    <col min="15332" max="15337" width="9.28515625" style="27" customWidth="1"/>
    <col min="15338" max="15582" width="9.140625" style="27"/>
    <col min="15583" max="15583" width="0.42578125" style="27" customWidth="1"/>
    <col min="15584" max="15584" width="12.140625" style="27" customWidth="1"/>
    <col min="15585" max="15585" width="9.85546875" style="27" customWidth="1"/>
    <col min="15586" max="15587" width="10" style="27" customWidth="1"/>
    <col min="15588" max="15593" width="9.28515625" style="27" customWidth="1"/>
    <col min="15594" max="15838" width="9.140625" style="27"/>
    <col min="15839" max="15839" width="0.42578125" style="27" customWidth="1"/>
    <col min="15840" max="15840" width="12.140625" style="27" customWidth="1"/>
    <col min="15841" max="15841" width="9.85546875" style="27" customWidth="1"/>
    <col min="15842" max="15843" width="10" style="27" customWidth="1"/>
    <col min="15844" max="15849" width="9.28515625" style="27" customWidth="1"/>
    <col min="15850" max="16094" width="9.140625" style="27"/>
    <col min="16095" max="16095" width="0.42578125" style="27" customWidth="1"/>
    <col min="16096" max="16096" width="12.140625" style="27" customWidth="1"/>
    <col min="16097" max="16097" width="9.85546875" style="27" customWidth="1"/>
    <col min="16098" max="16099" width="10" style="27" customWidth="1"/>
    <col min="16100" max="16105" width="9.28515625" style="27" customWidth="1"/>
    <col min="16106" max="16384" width="9.140625" style="27"/>
  </cols>
  <sheetData>
    <row r="1" spans="1:11" x14ac:dyDescent="0.2">
      <c r="H1" s="28"/>
    </row>
    <row r="2" spans="1:11" ht="18" customHeight="1" x14ac:dyDescent="0.25">
      <c r="H2" s="29" t="s">
        <v>61</v>
      </c>
      <c r="I2" s="121"/>
    </row>
    <row r="3" spans="1:11" ht="17.25" customHeight="1" x14ac:dyDescent="0.2"/>
    <row r="4" spans="1:11" ht="18" hidden="1" customHeight="1" x14ac:dyDescent="0.25">
      <c r="H4" s="30"/>
      <c r="K4" s="2" t="s">
        <v>651</v>
      </c>
    </row>
    <row r="5" spans="1:11" s="32" customFormat="1" ht="55.5" customHeight="1" x14ac:dyDescent="0.25">
      <c r="A5" s="186" t="s">
        <v>27</v>
      </c>
      <c r="B5" s="186"/>
      <c r="C5" s="186"/>
      <c r="D5" s="186"/>
      <c r="E5" s="186"/>
      <c r="F5" s="186"/>
      <c r="G5" s="27"/>
      <c r="H5" s="27"/>
      <c r="I5" s="27"/>
      <c r="J5" s="27"/>
      <c r="K5" s="27"/>
    </row>
    <row r="6" spans="1:11" s="32" customFormat="1" ht="16.5" customHeight="1" x14ac:dyDescent="0.2">
      <c r="A6" s="105"/>
      <c r="B6" s="34" t="s">
        <v>149</v>
      </c>
      <c r="C6" s="35"/>
      <c r="D6" s="35"/>
      <c r="E6" s="35"/>
      <c r="F6" s="36"/>
      <c r="G6" s="34" t="s">
        <v>150</v>
      </c>
      <c r="H6" s="35"/>
      <c r="I6" s="35"/>
      <c r="J6" s="35"/>
      <c r="K6" s="36"/>
    </row>
    <row r="7" spans="1:11" s="32" customFormat="1" ht="31.5" customHeight="1" x14ac:dyDescent="0.2">
      <c r="A7" s="105"/>
      <c r="B7" s="38" t="s">
        <v>65</v>
      </c>
      <c r="C7" s="39" t="s">
        <v>66</v>
      </c>
      <c r="D7" s="39"/>
      <c r="E7" s="39" t="s">
        <v>137</v>
      </c>
      <c r="F7" s="39"/>
      <c r="G7" s="38" t="s">
        <v>65</v>
      </c>
      <c r="H7" s="39" t="s">
        <v>66</v>
      </c>
      <c r="I7" s="39"/>
      <c r="J7" s="39" t="s">
        <v>137</v>
      </c>
      <c r="K7" s="39"/>
    </row>
    <row r="8" spans="1:11" s="32" customFormat="1" ht="15" customHeight="1" x14ac:dyDescent="0.2">
      <c r="A8" s="106"/>
      <c r="B8" s="38"/>
      <c r="C8" s="40" t="s">
        <v>151</v>
      </c>
      <c r="D8" s="41" t="s">
        <v>69</v>
      </c>
      <c r="E8" s="40" t="s">
        <v>151</v>
      </c>
      <c r="F8" s="41" t="s">
        <v>69</v>
      </c>
      <c r="G8" s="38"/>
      <c r="H8" s="40" t="s">
        <v>151</v>
      </c>
      <c r="I8" s="41" t="s">
        <v>69</v>
      </c>
      <c r="J8" s="40" t="s">
        <v>151</v>
      </c>
      <c r="K8" s="41" t="s">
        <v>69</v>
      </c>
    </row>
    <row r="9" spans="1:11" s="32" customFormat="1" ht="3" customHeight="1" x14ac:dyDescent="0.2">
      <c r="A9" s="42"/>
      <c r="B9" s="42"/>
      <c r="C9" s="42"/>
      <c r="D9" s="42"/>
      <c r="G9" s="42"/>
      <c r="H9" s="42"/>
      <c r="I9" s="42"/>
    </row>
    <row r="10" spans="1:11" s="32" customFormat="1" ht="15.75" customHeight="1" x14ac:dyDescent="0.2">
      <c r="A10" s="132" t="s">
        <v>269</v>
      </c>
      <c r="B10" s="133">
        <v>426382</v>
      </c>
      <c r="C10" s="133">
        <v>1836</v>
      </c>
      <c r="D10" s="154">
        <v>0.43246197114093643</v>
      </c>
      <c r="E10" s="133">
        <v>-1379</v>
      </c>
      <c r="F10" s="154">
        <v>-0.3223762802125486</v>
      </c>
      <c r="G10" s="133">
        <v>306677</v>
      </c>
      <c r="H10" s="133">
        <v>701</v>
      </c>
      <c r="I10" s="154">
        <v>0.2291029361780009</v>
      </c>
      <c r="J10" s="133">
        <v>-8305</v>
      </c>
      <c r="K10" s="154">
        <v>-2.6366586027138057</v>
      </c>
    </row>
    <row r="11" spans="1:11" s="32" customFormat="1" ht="15.75" customHeight="1" x14ac:dyDescent="0.2">
      <c r="A11" s="173" t="s">
        <v>361</v>
      </c>
      <c r="B11" s="136">
        <v>404644</v>
      </c>
      <c r="C11" s="136">
        <v>1718</v>
      </c>
      <c r="D11" s="187">
        <v>0.42638102281808571</v>
      </c>
      <c r="E11" s="136">
        <v>-1241</v>
      </c>
      <c r="F11" s="187">
        <v>-0.30575162915604176</v>
      </c>
      <c r="G11" s="136">
        <v>293468</v>
      </c>
      <c r="H11" s="136">
        <v>665</v>
      </c>
      <c r="I11" s="187">
        <v>0.22711515933921442</v>
      </c>
      <c r="J11" s="136">
        <v>-7776</v>
      </c>
      <c r="K11" s="187">
        <v>-2.5812962249870535</v>
      </c>
    </row>
    <row r="12" spans="1:11" s="32" customFormat="1" ht="22.5" customHeight="1" x14ac:dyDescent="0.2">
      <c r="A12" s="173" t="s">
        <v>362</v>
      </c>
      <c r="B12" s="136">
        <v>21738</v>
      </c>
      <c r="C12" s="136">
        <v>118</v>
      </c>
      <c r="D12" s="187">
        <v>0.54579093432007397</v>
      </c>
      <c r="E12" s="136">
        <v>-138</v>
      </c>
      <c r="F12" s="187">
        <v>-0.63082830499177178</v>
      </c>
      <c r="G12" s="136">
        <v>13209</v>
      </c>
      <c r="H12" s="136">
        <v>36</v>
      </c>
      <c r="I12" s="187">
        <v>0.27328626736506489</v>
      </c>
      <c r="J12" s="136">
        <v>-529</v>
      </c>
      <c r="K12" s="187">
        <v>-3.850633279953414</v>
      </c>
    </row>
    <row r="13" spans="1:11" s="32" customFormat="1" ht="15.75" customHeight="1" x14ac:dyDescent="0.2">
      <c r="A13" s="132" t="s">
        <v>270</v>
      </c>
      <c r="B13" s="133">
        <v>252802</v>
      </c>
      <c r="C13" s="133">
        <v>525</v>
      </c>
      <c r="D13" s="154">
        <v>0.20810458345390187</v>
      </c>
      <c r="E13" s="133">
        <v>-306</v>
      </c>
      <c r="F13" s="154">
        <v>-0.12089700839167471</v>
      </c>
      <c r="G13" s="133">
        <v>181335</v>
      </c>
      <c r="H13" s="133">
        <v>-24</v>
      </c>
      <c r="I13" s="154">
        <v>-1.3233421004747489E-2</v>
      </c>
      <c r="J13" s="133">
        <v>-5485</v>
      </c>
      <c r="K13" s="154">
        <v>-2.9359811583342252</v>
      </c>
    </row>
    <row r="14" spans="1:11" s="32" customFormat="1" ht="15.75" customHeight="1" x14ac:dyDescent="0.2">
      <c r="A14" s="173" t="s">
        <v>361</v>
      </c>
      <c r="B14" s="136">
        <v>241228</v>
      </c>
      <c r="C14" s="136">
        <v>450</v>
      </c>
      <c r="D14" s="187">
        <v>0.18689415145902033</v>
      </c>
      <c r="E14" s="136">
        <v>-355</v>
      </c>
      <c r="F14" s="187">
        <v>-0.14694742593642765</v>
      </c>
      <c r="G14" s="136">
        <v>174091</v>
      </c>
      <c r="H14" s="136">
        <v>-29</v>
      </c>
      <c r="I14" s="187">
        <v>-1.6655180335400872E-2</v>
      </c>
      <c r="J14" s="136">
        <v>-5220</v>
      </c>
      <c r="K14" s="187">
        <v>-2.9111432092844276</v>
      </c>
    </row>
    <row r="15" spans="1:11" s="32" customFormat="1" ht="22.5" customHeight="1" x14ac:dyDescent="0.2">
      <c r="A15" s="173" t="s">
        <v>362</v>
      </c>
      <c r="B15" s="136">
        <v>11574</v>
      </c>
      <c r="C15" s="136">
        <v>75</v>
      </c>
      <c r="D15" s="187">
        <v>0.65223062875032611</v>
      </c>
      <c r="E15" s="136">
        <v>49</v>
      </c>
      <c r="F15" s="187">
        <v>0.42516268980477223</v>
      </c>
      <c r="G15" s="136">
        <v>7244</v>
      </c>
      <c r="H15" s="136">
        <v>5</v>
      </c>
      <c r="I15" s="187">
        <v>6.9070313579223649E-2</v>
      </c>
      <c r="J15" s="136">
        <v>-265</v>
      </c>
      <c r="K15" s="187">
        <v>-3.5290984152350511</v>
      </c>
    </row>
    <row r="16" spans="1:11" s="32" customFormat="1" ht="15.75" customHeight="1" x14ac:dyDescent="0.2">
      <c r="A16" s="132" t="s">
        <v>271</v>
      </c>
      <c r="B16" s="133">
        <v>173580</v>
      </c>
      <c r="C16" s="133">
        <v>1311</v>
      </c>
      <c r="D16" s="154">
        <v>0.76101910384340765</v>
      </c>
      <c r="E16" s="133">
        <v>-1073</v>
      </c>
      <c r="F16" s="154">
        <v>-0.61436104733385632</v>
      </c>
      <c r="G16" s="133">
        <v>125342</v>
      </c>
      <c r="H16" s="133">
        <v>725</v>
      </c>
      <c r="I16" s="154">
        <v>0.5817825818307294</v>
      </c>
      <c r="J16" s="133">
        <v>-2820</v>
      </c>
      <c r="K16" s="154">
        <v>-2.2003401944414103</v>
      </c>
    </row>
    <row r="17" spans="1:11" s="32" customFormat="1" ht="15.75" customHeight="1" x14ac:dyDescent="0.2">
      <c r="A17" s="173" t="s">
        <v>361</v>
      </c>
      <c r="B17" s="136">
        <v>163416</v>
      </c>
      <c r="C17" s="136">
        <v>1268</v>
      </c>
      <c r="D17" s="187">
        <v>0.7820016281421911</v>
      </c>
      <c r="E17" s="136">
        <v>-886</v>
      </c>
      <c r="F17" s="187">
        <v>-0.53925089165074069</v>
      </c>
      <c r="G17" s="136">
        <v>119377</v>
      </c>
      <c r="H17" s="136">
        <v>694</v>
      </c>
      <c r="I17" s="187">
        <v>0.5847509752871094</v>
      </c>
      <c r="J17" s="136">
        <v>-2556</v>
      </c>
      <c r="K17" s="187">
        <v>-2.0962331772366793</v>
      </c>
    </row>
    <row r="18" spans="1:11" s="32" customFormat="1" ht="22.5" customHeight="1" x14ac:dyDescent="0.2">
      <c r="A18" s="180" t="s">
        <v>362</v>
      </c>
      <c r="B18" s="171">
        <v>10164</v>
      </c>
      <c r="C18" s="171">
        <v>43</v>
      </c>
      <c r="D18" s="188">
        <v>0.42485920363600432</v>
      </c>
      <c r="E18" s="171">
        <v>-187</v>
      </c>
      <c r="F18" s="188">
        <v>-1.8065887353878853</v>
      </c>
      <c r="G18" s="171">
        <v>5965</v>
      </c>
      <c r="H18" s="171">
        <v>31</v>
      </c>
      <c r="I18" s="188">
        <v>0.52241321199865187</v>
      </c>
      <c r="J18" s="171">
        <v>-264</v>
      </c>
      <c r="K18" s="188">
        <v>-4.2382404880398141</v>
      </c>
    </row>
    <row r="19" spans="1:11" ht="9.9499999999999993" customHeight="1" x14ac:dyDescent="0.2">
      <c r="A19" s="125"/>
      <c r="B19" s="125"/>
      <c r="C19" s="125"/>
      <c r="D19" s="125"/>
      <c r="E19" s="125"/>
      <c r="F19" s="125"/>
      <c r="G19" s="125"/>
      <c r="H19" s="125"/>
      <c r="I19" s="125"/>
      <c r="J19" s="125"/>
      <c r="K19" s="125"/>
    </row>
    <row r="20" spans="1:11" x14ac:dyDescent="0.2">
      <c r="A20" s="66" t="s">
        <v>135</v>
      </c>
    </row>
    <row r="21" spans="1:11" s="85" customFormat="1" ht="12.75" x14ac:dyDescent="0.2">
      <c r="B21" s="66"/>
      <c r="C21" s="66"/>
      <c r="D21" s="66"/>
    </row>
    <row r="22" spans="1:11" x14ac:dyDescent="0.2">
      <c r="B22" s="114" t="s">
        <v>60</v>
      </c>
    </row>
  </sheetData>
  <mergeCells count="10">
    <mergeCell ref="A5:F5"/>
    <mergeCell ref="A6:A8"/>
    <mergeCell ref="B6:F6"/>
    <mergeCell ref="G6:K6"/>
    <mergeCell ref="B7:B8"/>
    <mergeCell ref="C7:D7"/>
    <mergeCell ref="E7:F7"/>
    <mergeCell ref="G7:G8"/>
    <mergeCell ref="H7:I7"/>
    <mergeCell ref="J7:K7"/>
  </mergeCells>
  <hyperlinks>
    <hyperlink ref="H2" location="ÍNDICE!A1" display="VOLVER AL ÍNDICE"/>
  </hyperlinks>
  <pageMargins left="0.51181102362204722" right="0.51181102362204722" top="0.74803149606299213" bottom="0.74803149606299213" header="0.31496062992125984" footer="0.31496062992125984"/>
  <pageSetup paperSize="9"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4"/>
  <dimension ref="A1:F41"/>
  <sheetViews>
    <sheetView zoomScaleNormal="100" zoomScaleSheetLayoutView="100" workbookViewId="0"/>
  </sheetViews>
  <sheetFormatPr baseColWidth="10" defaultColWidth="11.42578125" defaultRowHeight="15" x14ac:dyDescent="0.25"/>
  <cols>
    <col min="1" max="1" width="4.140625" style="220" customWidth="1"/>
    <col min="2" max="2" width="45.28515625" style="217" customWidth="1"/>
    <col min="3" max="5" width="13.5703125" style="217" customWidth="1"/>
    <col min="6" max="16384" width="11.42578125" style="217"/>
  </cols>
  <sheetData>
    <row r="1" spans="1:5" s="27" customFormat="1" x14ac:dyDescent="0.2">
      <c r="D1" s="28"/>
    </row>
    <row r="2" spans="1:5" s="27" customFormat="1" ht="18" customHeight="1" x14ac:dyDescent="0.2">
      <c r="D2" s="29" t="s">
        <v>61</v>
      </c>
    </row>
    <row r="3" spans="1:5" s="27" customFormat="1" ht="18.75" customHeight="1" x14ac:dyDescent="0.2"/>
    <row r="4" spans="1:5" s="27" customFormat="1" ht="16.5" customHeight="1" x14ac:dyDescent="0.25">
      <c r="D4" s="30"/>
      <c r="E4" s="2" t="s">
        <v>651</v>
      </c>
    </row>
    <row r="5" spans="1:5" s="32" customFormat="1" ht="72" customHeight="1" x14ac:dyDescent="0.2">
      <c r="A5" s="189" t="s">
        <v>363</v>
      </c>
      <c r="B5" s="189"/>
      <c r="C5" s="190"/>
      <c r="D5" s="190"/>
      <c r="E5" s="190"/>
    </row>
    <row r="6" spans="1:5" s="32" customFormat="1" ht="15.75" customHeight="1" x14ac:dyDescent="0.2">
      <c r="A6" s="191"/>
      <c r="B6" s="191"/>
      <c r="C6" s="192" t="s">
        <v>364</v>
      </c>
      <c r="D6" s="193"/>
      <c r="E6" s="193"/>
    </row>
    <row r="7" spans="1:5" s="32" customFormat="1" ht="15.75" customHeight="1" x14ac:dyDescent="0.2">
      <c r="A7" s="191"/>
      <c r="B7" s="191"/>
      <c r="C7" s="194" t="s">
        <v>365</v>
      </c>
      <c r="D7" s="195"/>
      <c r="E7" s="196"/>
    </row>
    <row r="8" spans="1:5" s="32" customFormat="1" ht="36.75" customHeight="1" x14ac:dyDescent="0.2">
      <c r="A8" s="191"/>
      <c r="B8" s="191"/>
      <c r="C8" s="197" t="s">
        <v>70</v>
      </c>
      <c r="D8" s="198" t="s">
        <v>366</v>
      </c>
      <c r="E8" s="198" t="s">
        <v>367</v>
      </c>
    </row>
    <row r="9" spans="1:5" s="32" customFormat="1" ht="14.25" customHeight="1" x14ac:dyDescent="0.2">
      <c r="A9" s="199" t="s">
        <v>368</v>
      </c>
      <c r="B9" s="200" t="s">
        <v>369</v>
      </c>
      <c r="C9" s="201">
        <v>426382</v>
      </c>
      <c r="D9" s="201">
        <v>306677</v>
      </c>
      <c r="E9" s="201">
        <v>119705</v>
      </c>
    </row>
    <row r="10" spans="1:5" s="32" customFormat="1" ht="14.1" customHeight="1" x14ac:dyDescent="0.2">
      <c r="A10" s="199"/>
      <c r="B10" s="161" t="s">
        <v>370</v>
      </c>
      <c r="C10" s="202">
        <v>378395</v>
      </c>
      <c r="D10" s="202">
        <v>274189</v>
      </c>
      <c r="E10" s="202">
        <v>104206</v>
      </c>
    </row>
    <row r="11" spans="1:5" s="32" customFormat="1" ht="12.75" customHeight="1" x14ac:dyDescent="0.2">
      <c r="A11" s="199"/>
      <c r="B11" s="203" t="s">
        <v>366</v>
      </c>
      <c r="C11" s="204">
        <v>275745</v>
      </c>
      <c r="D11" s="204">
        <v>271175</v>
      </c>
      <c r="E11" s="204">
        <v>4570</v>
      </c>
    </row>
    <row r="12" spans="1:5" s="32" customFormat="1" ht="12.75" customHeight="1" x14ac:dyDescent="0.2">
      <c r="A12" s="199"/>
      <c r="B12" s="203" t="s">
        <v>367</v>
      </c>
      <c r="C12" s="205">
        <v>102650</v>
      </c>
      <c r="D12" s="205">
        <v>3014</v>
      </c>
      <c r="E12" s="205">
        <v>99636</v>
      </c>
    </row>
    <row r="13" spans="1:5" s="32" customFormat="1" ht="14.1" customHeight="1" x14ac:dyDescent="0.2">
      <c r="A13" s="199"/>
      <c r="B13" s="46" t="s">
        <v>371</v>
      </c>
      <c r="C13" s="47">
        <v>37743</v>
      </c>
      <c r="D13" s="47">
        <v>26767</v>
      </c>
      <c r="E13" s="47">
        <v>10976</v>
      </c>
    </row>
    <row r="14" spans="1:5" s="32" customFormat="1" ht="12.75" customHeight="1" x14ac:dyDescent="0.2">
      <c r="A14" s="199"/>
      <c r="B14" s="203" t="s">
        <v>372</v>
      </c>
      <c r="C14" s="205">
        <v>7410</v>
      </c>
      <c r="D14" s="205">
        <v>6234</v>
      </c>
      <c r="E14" s="205">
        <v>1176</v>
      </c>
    </row>
    <row r="15" spans="1:5" s="32" customFormat="1" ht="12.75" customHeight="1" x14ac:dyDescent="0.2">
      <c r="A15" s="199"/>
      <c r="B15" s="203" t="s">
        <v>373</v>
      </c>
      <c r="C15" s="205">
        <v>30333</v>
      </c>
      <c r="D15" s="205">
        <v>20533</v>
      </c>
      <c r="E15" s="205">
        <v>9800</v>
      </c>
    </row>
    <row r="16" spans="1:5" s="32" customFormat="1" ht="26.1" customHeight="1" x14ac:dyDescent="0.2">
      <c r="A16" s="199"/>
      <c r="B16" s="46" t="s">
        <v>374</v>
      </c>
      <c r="C16" s="47">
        <v>1123</v>
      </c>
      <c r="D16" s="47">
        <v>0</v>
      </c>
      <c r="E16" s="47">
        <v>1123</v>
      </c>
    </row>
    <row r="17" spans="1:5" s="32" customFormat="1" ht="14.1" customHeight="1" x14ac:dyDescent="0.2">
      <c r="A17" s="199"/>
      <c r="B17" s="46" t="s">
        <v>375</v>
      </c>
      <c r="C17" s="47">
        <v>9121</v>
      </c>
      <c r="D17" s="47">
        <v>5721</v>
      </c>
      <c r="E17" s="47">
        <v>3400</v>
      </c>
    </row>
    <row r="18" spans="1:5" s="207" customFormat="1" ht="14.25" customHeight="1" x14ac:dyDescent="0.25">
      <c r="A18" s="199"/>
      <c r="B18" s="206" t="s">
        <v>376</v>
      </c>
      <c r="C18" s="201">
        <v>252802</v>
      </c>
      <c r="D18" s="201">
        <v>181335</v>
      </c>
      <c r="E18" s="201">
        <v>71467</v>
      </c>
    </row>
    <row r="19" spans="1:5" s="32" customFormat="1" ht="14.1" customHeight="1" x14ac:dyDescent="0.2">
      <c r="A19" s="199"/>
      <c r="B19" s="208" t="s">
        <v>370</v>
      </c>
      <c r="C19" s="209">
        <v>227116</v>
      </c>
      <c r="D19" s="209">
        <v>164285</v>
      </c>
      <c r="E19" s="209">
        <v>62831</v>
      </c>
    </row>
    <row r="20" spans="1:5" s="32" customFormat="1" ht="12.75" customHeight="1" x14ac:dyDescent="0.2">
      <c r="A20" s="199"/>
      <c r="B20" s="210" t="s">
        <v>366</v>
      </c>
      <c r="C20" s="211">
        <v>165080</v>
      </c>
      <c r="D20" s="212">
        <v>162527</v>
      </c>
      <c r="E20" s="205">
        <v>2553</v>
      </c>
    </row>
    <row r="21" spans="1:5" s="32" customFormat="1" ht="12.75" customHeight="1" x14ac:dyDescent="0.2">
      <c r="A21" s="199"/>
      <c r="B21" s="213" t="s">
        <v>367</v>
      </c>
      <c r="C21" s="214">
        <v>62036</v>
      </c>
      <c r="D21" s="215">
        <v>1758</v>
      </c>
      <c r="E21" s="204">
        <v>60278</v>
      </c>
    </row>
    <row r="22" spans="1:5" s="32" customFormat="1" ht="14.1" customHeight="1" x14ac:dyDescent="0.2">
      <c r="A22" s="199"/>
      <c r="B22" s="46" t="s">
        <v>371</v>
      </c>
      <c r="C22" s="47">
        <v>20099</v>
      </c>
      <c r="D22" s="47">
        <v>13848</v>
      </c>
      <c r="E22" s="47">
        <v>6251</v>
      </c>
    </row>
    <row r="23" spans="1:5" s="32" customFormat="1" ht="12.75" customHeight="1" x14ac:dyDescent="0.2">
      <c r="A23" s="199"/>
      <c r="B23" s="203" t="s">
        <v>372</v>
      </c>
      <c r="C23" s="205">
        <v>3905</v>
      </c>
      <c r="D23" s="205">
        <v>3168</v>
      </c>
      <c r="E23" s="205">
        <v>737</v>
      </c>
    </row>
    <row r="24" spans="1:5" s="32" customFormat="1" ht="12.75" customHeight="1" x14ac:dyDescent="0.2">
      <c r="A24" s="199"/>
      <c r="B24" s="203" t="s">
        <v>373</v>
      </c>
      <c r="C24" s="205">
        <v>16194</v>
      </c>
      <c r="D24" s="205">
        <v>10680</v>
      </c>
      <c r="E24" s="205">
        <v>5514</v>
      </c>
    </row>
    <row r="25" spans="1:5" s="32" customFormat="1" ht="26.1" customHeight="1" x14ac:dyDescent="0.2">
      <c r="A25" s="199"/>
      <c r="B25" s="46" t="s">
        <v>374</v>
      </c>
      <c r="C25" s="47">
        <v>372</v>
      </c>
      <c r="D25" s="47">
        <v>0</v>
      </c>
      <c r="E25" s="47">
        <v>372</v>
      </c>
    </row>
    <row r="26" spans="1:5" s="32" customFormat="1" ht="14.1" customHeight="1" x14ac:dyDescent="0.2">
      <c r="A26" s="199"/>
      <c r="B26" s="46" t="s">
        <v>375</v>
      </c>
      <c r="C26" s="47">
        <v>5215</v>
      </c>
      <c r="D26" s="47">
        <v>3202</v>
      </c>
      <c r="E26" s="47">
        <v>2013</v>
      </c>
    </row>
    <row r="27" spans="1:5" s="32" customFormat="1" ht="12.75" customHeight="1" x14ac:dyDescent="0.2">
      <c r="A27" s="199"/>
      <c r="B27" s="206" t="s">
        <v>377</v>
      </c>
      <c r="C27" s="201">
        <v>173580</v>
      </c>
      <c r="D27" s="201">
        <v>125342</v>
      </c>
      <c r="E27" s="201">
        <v>48238</v>
      </c>
    </row>
    <row r="28" spans="1:5" s="32" customFormat="1" ht="14.1" customHeight="1" x14ac:dyDescent="0.2">
      <c r="A28" s="199"/>
      <c r="B28" s="208" t="s">
        <v>370</v>
      </c>
      <c r="C28" s="209">
        <v>151279</v>
      </c>
      <c r="D28" s="209">
        <v>109904</v>
      </c>
      <c r="E28" s="209">
        <v>41375</v>
      </c>
    </row>
    <row r="29" spans="1:5" s="32" customFormat="1" ht="12.75" customHeight="1" x14ac:dyDescent="0.2">
      <c r="A29" s="199"/>
      <c r="B29" s="203" t="s">
        <v>366</v>
      </c>
      <c r="C29" s="205">
        <v>110665</v>
      </c>
      <c r="D29" s="205">
        <v>108648</v>
      </c>
      <c r="E29" s="205">
        <v>2017</v>
      </c>
    </row>
    <row r="30" spans="1:5" s="32" customFormat="1" ht="10.5" customHeight="1" x14ac:dyDescent="0.2">
      <c r="A30" s="199"/>
      <c r="B30" s="203" t="s">
        <v>367</v>
      </c>
      <c r="C30" s="204">
        <v>40614</v>
      </c>
      <c r="D30" s="204">
        <v>1256</v>
      </c>
      <c r="E30" s="204">
        <v>39358</v>
      </c>
    </row>
    <row r="31" spans="1:5" s="32" customFormat="1" ht="14.1" customHeight="1" x14ac:dyDescent="0.2">
      <c r="A31" s="199"/>
      <c r="B31" s="158" t="s">
        <v>371</v>
      </c>
      <c r="C31" s="216">
        <v>17644</v>
      </c>
      <c r="D31" s="216">
        <v>12919</v>
      </c>
      <c r="E31" s="216">
        <v>4725</v>
      </c>
    </row>
    <row r="32" spans="1:5" s="32" customFormat="1" ht="12.75" customHeight="1" x14ac:dyDescent="0.2">
      <c r="A32" s="199"/>
      <c r="B32" s="203" t="s">
        <v>372</v>
      </c>
      <c r="C32" s="205">
        <v>3505</v>
      </c>
      <c r="D32" s="205">
        <v>3066</v>
      </c>
      <c r="E32" s="205">
        <v>439</v>
      </c>
    </row>
    <row r="33" spans="1:6" s="32" customFormat="1" ht="12.75" customHeight="1" x14ac:dyDescent="0.2">
      <c r="A33" s="199"/>
      <c r="B33" s="203" t="s">
        <v>373</v>
      </c>
      <c r="C33" s="205">
        <v>14139</v>
      </c>
      <c r="D33" s="205">
        <v>9853</v>
      </c>
      <c r="E33" s="205">
        <v>4286</v>
      </c>
    </row>
    <row r="34" spans="1:6" ht="26.1" customHeight="1" x14ac:dyDescent="0.25">
      <c r="A34" s="199"/>
      <c r="B34" s="46" t="s">
        <v>374</v>
      </c>
      <c r="C34" s="47">
        <v>751</v>
      </c>
      <c r="D34" s="47">
        <v>0</v>
      </c>
      <c r="E34" s="47">
        <v>751</v>
      </c>
    </row>
    <row r="35" spans="1:6" ht="14.1" customHeight="1" x14ac:dyDescent="0.25">
      <c r="A35" s="218"/>
      <c r="B35" s="122" t="s">
        <v>375</v>
      </c>
      <c r="C35" s="123">
        <v>3906</v>
      </c>
      <c r="D35" s="123">
        <v>2519</v>
      </c>
      <c r="E35" s="123">
        <v>1387</v>
      </c>
    </row>
    <row r="36" spans="1:6" s="27" customFormat="1" ht="9.9499999999999993" customHeight="1" x14ac:dyDescent="0.2">
      <c r="A36" s="125"/>
      <c r="B36" s="125"/>
      <c r="C36" s="125"/>
      <c r="D36" s="125"/>
      <c r="E36" s="125"/>
      <c r="F36" s="125"/>
    </row>
    <row r="37" spans="1:6" s="27" customFormat="1" x14ac:dyDescent="0.2">
      <c r="A37" s="66" t="s">
        <v>135</v>
      </c>
    </row>
    <row r="38" spans="1:6" s="27" customFormat="1" x14ac:dyDescent="0.2">
      <c r="A38" s="66"/>
    </row>
    <row r="39" spans="1:6" s="85" customFormat="1" ht="16.5" customHeight="1" x14ac:dyDescent="0.2">
      <c r="A39" s="66"/>
      <c r="B39" s="66"/>
      <c r="C39" s="219" t="s">
        <v>60</v>
      </c>
      <c r="D39" s="120"/>
    </row>
    <row r="41" spans="1:6" x14ac:dyDescent="0.25">
      <c r="B41" s="219"/>
    </row>
  </sheetData>
  <mergeCells count="5">
    <mergeCell ref="A5:B5"/>
    <mergeCell ref="A6:B8"/>
    <mergeCell ref="C6:E6"/>
    <mergeCell ref="C7:E7"/>
    <mergeCell ref="A9:A35"/>
  </mergeCells>
  <hyperlinks>
    <hyperlink ref="D2" location="ÍNDICE!A1" display="VOLVER AL ÍNDICE"/>
  </hyperlinks>
  <pageMargins left="0.51181102362204722" right="0.51181102362204722" top="0.74803149606299213" bottom="0.74803149606299213" header="0.31496062992125984" footer="0.31496062992125984"/>
  <pageSetup paperSize="9" orientation="portrait"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5"/>
  <dimension ref="A1:K42"/>
  <sheetViews>
    <sheetView zoomScaleNormal="100" zoomScaleSheetLayoutView="100" workbookViewId="0"/>
  </sheetViews>
  <sheetFormatPr baseColWidth="10" defaultColWidth="11.42578125" defaultRowHeight="15" x14ac:dyDescent="0.25"/>
  <cols>
    <col min="1" max="1" width="4.140625" style="220" customWidth="1"/>
    <col min="2" max="2" width="42.5703125" style="217" customWidth="1"/>
    <col min="3" max="5" width="14.85546875" style="217" customWidth="1"/>
    <col min="6" max="16384" width="11.42578125" style="217"/>
  </cols>
  <sheetData>
    <row r="1" spans="1:7" s="27" customFormat="1" x14ac:dyDescent="0.2">
      <c r="D1" s="28"/>
    </row>
    <row r="2" spans="1:7" s="27" customFormat="1" ht="18" customHeight="1" x14ac:dyDescent="0.2">
      <c r="D2" s="29" t="s">
        <v>61</v>
      </c>
    </row>
    <row r="3" spans="1:7" s="27" customFormat="1" ht="18.75" customHeight="1" x14ac:dyDescent="0.2"/>
    <row r="4" spans="1:7" s="27" customFormat="1" ht="19.5" customHeight="1" x14ac:dyDescent="0.25">
      <c r="D4" s="221" t="s">
        <v>651</v>
      </c>
      <c r="E4" s="221"/>
    </row>
    <row r="5" spans="1:7" s="32" customFormat="1" ht="67.5" customHeight="1" x14ac:dyDescent="0.2">
      <c r="A5" s="222" t="s">
        <v>378</v>
      </c>
      <c r="B5" s="222"/>
      <c r="C5" s="27"/>
      <c r="D5" s="27"/>
      <c r="E5" s="27"/>
    </row>
    <row r="6" spans="1:7" s="32" customFormat="1" ht="18" customHeight="1" x14ac:dyDescent="0.2">
      <c r="A6" s="223"/>
      <c r="B6" s="224"/>
      <c r="C6" s="225" t="s">
        <v>368</v>
      </c>
      <c r="D6" s="225"/>
      <c r="E6" s="226"/>
    </row>
    <row r="7" spans="1:7" s="32" customFormat="1" ht="18" customHeight="1" x14ac:dyDescent="0.2">
      <c r="A7" s="227"/>
      <c r="B7" s="228"/>
      <c r="C7" s="194" t="s">
        <v>365</v>
      </c>
      <c r="D7" s="195"/>
      <c r="E7" s="196"/>
    </row>
    <row r="8" spans="1:7" s="32" customFormat="1" ht="36.75" customHeight="1" x14ac:dyDescent="0.2">
      <c r="A8" s="229"/>
      <c r="B8" s="230"/>
      <c r="C8" s="197" t="s">
        <v>70</v>
      </c>
      <c r="D8" s="231" t="s">
        <v>366</v>
      </c>
      <c r="E8" s="231" t="s">
        <v>367</v>
      </c>
    </row>
    <row r="9" spans="1:7" s="32" customFormat="1" ht="14.25" customHeight="1" x14ac:dyDescent="0.2">
      <c r="A9" s="232" t="s">
        <v>364</v>
      </c>
      <c r="B9" s="233" t="s">
        <v>369</v>
      </c>
      <c r="C9" s="201">
        <v>424546</v>
      </c>
      <c r="D9" s="201">
        <v>305976</v>
      </c>
      <c r="E9" s="201">
        <v>118570</v>
      </c>
      <c r="G9" s="234"/>
    </row>
    <row r="10" spans="1:7" s="32" customFormat="1" ht="14.1" customHeight="1" x14ac:dyDescent="0.2">
      <c r="A10" s="199"/>
      <c r="B10" s="46" t="s">
        <v>370</v>
      </c>
      <c r="C10" s="47">
        <v>378395</v>
      </c>
      <c r="D10" s="47">
        <v>275745</v>
      </c>
      <c r="E10" s="47">
        <v>102650</v>
      </c>
      <c r="G10" s="234"/>
    </row>
    <row r="11" spans="1:7" s="32" customFormat="1" ht="12.75" customHeight="1" x14ac:dyDescent="0.2">
      <c r="A11" s="199"/>
      <c r="B11" s="203" t="s">
        <v>366</v>
      </c>
      <c r="C11" s="205">
        <v>274189</v>
      </c>
      <c r="D11" s="205">
        <v>271175</v>
      </c>
      <c r="E11" s="205">
        <v>3014</v>
      </c>
      <c r="G11" s="234"/>
    </row>
    <row r="12" spans="1:7" s="32" customFormat="1" ht="12.75" customHeight="1" x14ac:dyDescent="0.2">
      <c r="A12" s="199"/>
      <c r="B12" s="203" t="s">
        <v>367</v>
      </c>
      <c r="C12" s="204">
        <v>104206</v>
      </c>
      <c r="D12" s="204">
        <v>4570</v>
      </c>
      <c r="E12" s="204">
        <v>99636</v>
      </c>
      <c r="G12" s="234"/>
    </row>
    <row r="13" spans="1:7" s="32" customFormat="1" ht="14.1" customHeight="1" x14ac:dyDescent="0.2">
      <c r="A13" s="199"/>
      <c r="B13" s="46" t="s">
        <v>379</v>
      </c>
      <c r="C13" s="47">
        <f>SUM(C14:C17)</f>
        <v>43175</v>
      </c>
      <c r="D13" s="47">
        <f t="shared" ref="D13:E13" si="0">SUM(D14:D17)</f>
        <v>28229</v>
      </c>
      <c r="E13" s="47">
        <f t="shared" si="0"/>
        <v>14946</v>
      </c>
      <c r="G13" s="234"/>
    </row>
    <row r="14" spans="1:7" s="32" customFormat="1" ht="12.75" customHeight="1" x14ac:dyDescent="0.2">
      <c r="A14" s="199"/>
      <c r="B14" s="203" t="s">
        <v>380</v>
      </c>
      <c r="C14" s="205">
        <v>13374</v>
      </c>
      <c r="D14" s="205">
        <v>8180</v>
      </c>
      <c r="E14" s="205">
        <v>5194</v>
      </c>
      <c r="G14" s="234"/>
    </row>
    <row r="15" spans="1:7" s="32" customFormat="1" ht="12.75" customHeight="1" x14ac:dyDescent="0.2">
      <c r="A15" s="199"/>
      <c r="B15" s="203" t="s">
        <v>381</v>
      </c>
      <c r="C15" s="205">
        <v>27105</v>
      </c>
      <c r="D15" s="205">
        <v>18810</v>
      </c>
      <c r="E15" s="205">
        <v>8295</v>
      </c>
    </row>
    <row r="16" spans="1:7" s="32" customFormat="1" ht="12.75" customHeight="1" x14ac:dyDescent="0.2">
      <c r="A16" s="199"/>
      <c r="B16" s="203" t="s">
        <v>382</v>
      </c>
      <c r="C16" s="205">
        <f>C9-SUM(C10,C14:C15,C17:C18)</f>
        <v>552</v>
      </c>
      <c r="D16" s="205">
        <f t="shared" ref="D16:E16" si="1">D9-SUM(D10,D14:D15,D17:D18)</f>
        <v>397</v>
      </c>
      <c r="E16" s="205">
        <f t="shared" si="1"/>
        <v>155</v>
      </c>
    </row>
    <row r="17" spans="1:7" s="32" customFormat="1" ht="12.75" customHeight="1" x14ac:dyDescent="0.2">
      <c r="A17" s="199"/>
      <c r="B17" s="203" t="s">
        <v>127</v>
      </c>
      <c r="C17" s="205">
        <v>2144</v>
      </c>
      <c r="D17" s="205">
        <v>842</v>
      </c>
      <c r="E17" s="205">
        <v>1302</v>
      </c>
    </row>
    <row r="18" spans="1:7" s="32" customFormat="1" ht="14.1" customHeight="1" x14ac:dyDescent="0.2">
      <c r="A18" s="199"/>
      <c r="B18" s="46" t="s">
        <v>383</v>
      </c>
      <c r="C18" s="47">
        <v>2976</v>
      </c>
      <c r="D18" s="47">
        <v>2002</v>
      </c>
      <c r="E18" s="47">
        <v>974</v>
      </c>
    </row>
    <row r="19" spans="1:7" s="207" customFormat="1" ht="14.25" customHeight="1" x14ac:dyDescent="0.25">
      <c r="A19" s="199"/>
      <c r="B19" s="200" t="s">
        <v>376</v>
      </c>
      <c r="C19" s="201">
        <v>252277</v>
      </c>
      <c r="D19" s="201">
        <v>181359</v>
      </c>
      <c r="E19" s="201">
        <v>70918</v>
      </c>
      <c r="G19" s="234"/>
    </row>
    <row r="20" spans="1:7" s="32" customFormat="1" ht="14.1" customHeight="1" x14ac:dyDescent="0.2">
      <c r="A20" s="199"/>
      <c r="B20" s="46" t="s">
        <v>370</v>
      </c>
      <c r="C20" s="47">
        <v>227112</v>
      </c>
      <c r="D20" s="47">
        <v>165078</v>
      </c>
      <c r="E20" s="47">
        <v>62034</v>
      </c>
    </row>
    <row r="21" spans="1:7" s="32" customFormat="1" ht="12.75" customHeight="1" x14ac:dyDescent="0.2">
      <c r="A21" s="199"/>
      <c r="B21" s="210" t="s">
        <v>366</v>
      </c>
      <c r="C21" s="211">
        <v>164283</v>
      </c>
      <c r="D21" s="211">
        <v>162525</v>
      </c>
      <c r="E21" s="212">
        <v>1758</v>
      </c>
    </row>
    <row r="22" spans="1:7" s="32" customFormat="1" ht="12.75" customHeight="1" x14ac:dyDescent="0.2">
      <c r="A22" s="199"/>
      <c r="B22" s="213" t="s">
        <v>367</v>
      </c>
      <c r="C22" s="214">
        <v>62829</v>
      </c>
      <c r="D22" s="214">
        <v>2553</v>
      </c>
      <c r="E22" s="215">
        <v>60276</v>
      </c>
    </row>
    <row r="23" spans="1:7" s="32" customFormat="1" ht="14.1" customHeight="1" x14ac:dyDescent="0.2">
      <c r="A23" s="199"/>
      <c r="B23" s="46" t="s">
        <v>379</v>
      </c>
      <c r="C23" s="47">
        <f>SUM(C24:C27)</f>
        <v>23292</v>
      </c>
      <c r="D23" s="47">
        <f t="shared" ref="D23:E23" si="2">SUM(D24:D27)</f>
        <v>15013</v>
      </c>
      <c r="E23" s="47">
        <f t="shared" si="2"/>
        <v>8279</v>
      </c>
    </row>
    <row r="24" spans="1:7" s="32" customFormat="1" ht="12.75" customHeight="1" x14ac:dyDescent="0.2">
      <c r="A24" s="199"/>
      <c r="B24" s="203" t="s">
        <v>380</v>
      </c>
      <c r="C24" s="205">
        <v>7500</v>
      </c>
      <c r="D24" s="205">
        <v>4520</v>
      </c>
      <c r="E24" s="205">
        <v>2980</v>
      </c>
    </row>
    <row r="25" spans="1:7" s="32" customFormat="1" ht="12.75" customHeight="1" x14ac:dyDescent="0.2">
      <c r="A25" s="199"/>
      <c r="B25" s="203" t="s">
        <v>381</v>
      </c>
      <c r="C25" s="205">
        <v>14233</v>
      </c>
      <c r="D25" s="205">
        <v>9801</v>
      </c>
      <c r="E25" s="205">
        <v>4432</v>
      </c>
    </row>
    <row r="26" spans="1:7" s="32" customFormat="1" ht="12.75" customHeight="1" x14ac:dyDescent="0.2">
      <c r="A26" s="199"/>
      <c r="B26" s="203" t="s">
        <v>382</v>
      </c>
      <c r="C26" s="205">
        <f>C19-SUM(C20,C24:C25,C27:C28)</f>
        <v>323</v>
      </c>
      <c r="D26" s="205">
        <f t="shared" ref="D26:E26" si="3">D19-SUM(D20,D24:D25,D27:D28)</f>
        <v>245</v>
      </c>
      <c r="E26" s="205">
        <f t="shared" si="3"/>
        <v>78</v>
      </c>
    </row>
    <row r="27" spans="1:7" s="32" customFormat="1" ht="12.75" customHeight="1" x14ac:dyDescent="0.2">
      <c r="A27" s="199"/>
      <c r="B27" s="203" t="s">
        <v>127</v>
      </c>
      <c r="C27" s="205">
        <v>1236</v>
      </c>
      <c r="D27" s="205">
        <v>447</v>
      </c>
      <c r="E27" s="205">
        <v>789</v>
      </c>
    </row>
    <row r="28" spans="1:7" s="32" customFormat="1" ht="14.1" customHeight="1" x14ac:dyDescent="0.2">
      <c r="A28" s="199"/>
      <c r="B28" s="46" t="s">
        <v>383</v>
      </c>
      <c r="C28" s="47">
        <v>1873</v>
      </c>
      <c r="D28" s="47">
        <v>1268</v>
      </c>
      <c r="E28" s="47">
        <v>605</v>
      </c>
    </row>
    <row r="29" spans="1:7" s="32" customFormat="1" ht="12.75" customHeight="1" x14ac:dyDescent="0.2">
      <c r="A29" s="199"/>
      <c r="B29" s="200" t="s">
        <v>377</v>
      </c>
      <c r="C29" s="201">
        <v>172269</v>
      </c>
      <c r="D29" s="201">
        <v>124617</v>
      </c>
      <c r="E29" s="201">
        <v>47652</v>
      </c>
    </row>
    <row r="30" spans="1:7" s="32" customFormat="1" ht="14.1" customHeight="1" x14ac:dyDescent="0.2">
      <c r="A30" s="199"/>
      <c r="B30" s="46" t="s">
        <v>370</v>
      </c>
      <c r="C30" s="47">
        <v>151283</v>
      </c>
      <c r="D30" s="47">
        <v>110667</v>
      </c>
      <c r="E30" s="47">
        <v>40616</v>
      </c>
    </row>
    <row r="31" spans="1:7" s="32" customFormat="1" ht="12.75" customHeight="1" x14ac:dyDescent="0.2">
      <c r="A31" s="199"/>
      <c r="B31" s="203" t="s">
        <v>366</v>
      </c>
      <c r="C31" s="205">
        <v>109906</v>
      </c>
      <c r="D31" s="205">
        <v>108650</v>
      </c>
      <c r="E31" s="205">
        <v>1256</v>
      </c>
    </row>
    <row r="32" spans="1:7" s="32" customFormat="1" ht="10.5" customHeight="1" x14ac:dyDescent="0.2">
      <c r="A32" s="199"/>
      <c r="B32" s="203" t="s">
        <v>367</v>
      </c>
      <c r="C32" s="204">
        <v>41377</v>
      </c>
      <c r="D32" s="204">
        <v>2017</v>
      </c>
      <c r="E32" s="204">
        <v>39360</v>
      </c>
    </row>
    <row r="33" spans="1:11" s="32" customFormat="1" ht="14.1" customHeight="1" x14ac:dyDescent="0.2">
      <c r="A33" s="199"/>
      <c r="B33" s="46" t="s">
        <v>379</v>
      </c>
      <c r="C33" s="216">
        <v>19654</v>
      </c>
      <c r="D33" s="216">
        <v>13064</v>
      </c>
      <c r="E33" s="216">
        <v>6590</v>
      </c>
    </row>
    <row r="34" spans="1:11" s="32" customFormat="1" ht="12.75" customHeight="1" x14ac:dyDescent="0.2">
      <c r="A34" s="199"/>
      <c r="B34" s="203" t="s">
        <v>380</v>
      </c>
      <c r="C34" s="205">
        <v>5874</v>
      </c>
      <c r="D34" s="205">
        <v>3660</v>
      </c>
      <c r="E34" s="205">
        <v>2214</v>
      </c>
    </row>
    <row r="35" spans="1:11" s="32" customFormat="1" ht="12.75" customHeight="1" x14ac:dyDescent="0.2">
      <c r="A35" s="199"/>
      <c r="B35" s="203" t="s">
        <v>381</v>
      </c>
      <c r="C35" s="205">
        <v>12872</v>
      </c>
      <c r="D35" s="205">
        <v>9009</v>
      </c>
      <c r="E35" s="205">
        <v>3863</v>
      </c>
    </row>
    <row r="36" spans="1:11" s="32" customFormat="1" ht="12.75" customHeight="1" x14ac:dyDescent="0.2">
      <c r="A36" s="199"/>
      <c r="B36" s="203" t="s">
        <v>382</v>
      </c>
      <c r="C36" s="205">
        <f>C29-SUM(C30,C33,C38)</f>
        <v>229</v>
      </c>
      <c r="D36" s="205">
        <f t="shared" ref="D36:E36" si="4">D29-SUM(D30,D33,D38)</f>
        <v>152</v>
      </c>
      <c r="E36" s="205">
        <f t="shared" si="4"/>
        <v>77</v>
      </c>
    </row>
    <row r="37" spans="1:11" s="32" customFormat="1" ht="12.75" customHeight="1" x14ac:dyDescent="0.2">
      <c r="A37" s="199"/>
      <c r="B37" s="203" t="s">
        <v>127</v>
      </c>
      <c r="C37" s="205">
        <v>908</v>
      </c>
      <c r="D37" s="205">
        <v>395</v>
      </c>
      <c r="E37" s="205">
        <v>513</v>
      </c>
    </row>
    <row r="38" spans="1:11" s="32" customFormat="1" ht="14.1" customHeight="1" x14ac:dyDescent="0.2">
      <c r="A38" s="218"/>
      <c r="B38" s="122" t="s">
        <v>383</v>
      </c>
      <c r="C38" s="123">
        <v>1103</v>
      </c>
      <c r="D38" s="123">
        <v>734</v>
      </c>
      <c r="E38" s="123">
        <v>369</v>
      </c>
    </row>
    <row r="39" spans="1:11" s="27" customFormat="1" ht="9.9499999999999993" customHeight="1" x14ac:dyDescent="0.2">
      <c r="A39" s="125"/>
      <c r="B39" s="125"/>
      <c r="C39" s="125"/>
      <c r="D39" s="125"/>
      <c r="E39" s="125"/>
      <c r="F39" s="125"/>
      <c r="G39" s="125"/>
      <c r="H39" s="125"/>
      <c r="I39" s="125"/>
      <c r="J39" s="125"/>
      <c r="K39" s="125"/>
    </row>
    <row r="40" spans="1:11" s="27" customFormat="1" x14ac:dyDescent="0.2">
      <c r="A40" s="66" t="s">
        <v>135</v>
      </c>
    </row>
    <row r="41" spans="1:11" s="85" customFormat="1" ht="12.75" x14ac:dyDescent="0.2">
      <c r="B41" s="66"/>
      <c r="C41" s="66"/>
      <c r="D41" s="66"/>
    </row>
    <row r="42" spans="1:11" x14ac:dyDescent="0.25">
      <c r="C42" s="219" t="s">
        <v>60</v>
      </c>
    </row>
  </sheetData>
  <mergeCells count="6">
    <mergeCell ref="D4:E4"/>
    <mergeCell ref="A5:B5"/>
    <mergeCell ref="A6:B8"/>
    <mergeCell ref="C6:E6"/>
    <mergeCell ref="C7:E7"/>
    <mergeCell ref="A9:A38"/>
  </mergeCells>
  <hyperlinks>
    <hyperlink ref="D2" location="ÍNDICE!A1" display="VOLVER AL ÍNDICE"/>
  </hyperlinks>
  <pageMargins left="0.51181102362204722" right="0.51181102362204722" top="0.74803149606299213" bottom="0.74803149606299213" header="0.31496062992125984" footer="0.31496062992125984"/>
  <pageSetup paperSize="9"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6"/>
  <dimension ref="A1:K193"/>
  <sheetViews>
    <sheetView zoomScaleNormal="100" zoomScaleSheetLayoutView="100" workbookViewId="0"/>
  </sheetViews>
  <sheetFormatPr baseColWidth="10" defaultColWidth="9.140625" defaultRowHeight="15" x14ac:dyDescent="0.2"/>
  <cols>
    <col min="1" max="1" width="21.85546875" style="27" customWidth="1"/>
    <col min="2" max="2" width="7.28515625" style="27" customWidth="1"/>
    <col min="3" max="3" width="8.42578125" style="27" customWidth="1"/>
    <col min="4" max="4" width="5.5703125" style="27" customWidth="1"/>
    <col min="5" max="5" width="7.7109375" style="27" customWidth="1"/>
    <col min="6" max="6" width="5.7109375" style="27" customWidth="1"/>
    <col min="7" max="7" width="7.28515625" style="27" customWidth="1"/>
    <col min="8" max="8" width="8.7109375" style="27" customWidth="1"/>
    <col min="9" max="9" width="5.140625" style="27" customWidth="1"/>
    <col min="10" max="10" width="8" style="27" customWidth="1"/>
    <col min="11" max="11" width="5.140625" style="27" customWidth="1"/>
    <col min="12" max="227" width="9.140625" style="27"/>
    <col min="228" max="228" width="0.42578125" style="27" customWidth="1"/>
    <col min="229" max="229" width="12.140625" style="27" customWidth="1"/>
    <col min="230" max="230" width="9.85546875" style="27" customWidth="1"/>
    <col min="231" max="232" width="10" style="27" customWidth="1"/>
    <col min="233" max="238" width="9.28515625" style="27" customWidth="1"/>
    <col min="239" max="483" width="9.140625" style="27"/>
    <col min="484" max="484" width="0.42578125" style="27" customWidth="1"/>
    <col min="485" max="485" width="12.140625" style="27" customWidth="1"/>
    <col min="486" max="486" width="9.85546875" style="27" customWidth="1"/>
    <col min="487" max="488" width="10" style="27" customWidth="1"/>
    <col min="489" max="494" width="9.28515625" style="27" customWidth="1"/>
    <col min="495" max="739" width="9.140625" style="27"/>
    <col min="740" max="740" width="0.42578125" style="27" customWidth="1"/>
    <col min="741" max="741" width="12.140625" style="27" customWidth="1"/>
    <col min="742" max="742" width="9.85546875" style="27" customWidth="1"/>
    <col min="743" max="744" width="10" style="27" customWidth="1"/>
    <col min="745" max="750" width="9.28515625" style="27" customWidth="1"/>
    <col min="751" max="995" width="9.140625" style="27"/>
    <col min="996" max="996" width="0.42578125" style="27" customWidth="1"/>
    <col min="997" max="997" width="12.140625" style="27" customWidth="1"/>
    <col min="998" max="998" width="9.85546875" style="27" customWidth="1"/>
    <col min="999" max="1000" width="10" style="27" customWidth="1"/>
    <col min="1001" max="1006" width="9.28515625" style="27" customWidth="1"/>
    <col min="1007" max="1251" width="9.140625" style="27"/>
    <col min="1252" max="1252" width="0.42578125" style="27" customWidth="1"/>
    <col min="1253" max="1253" width="12.140625" style="27" customWidth="1"/>
    <col min="1254" max="1254" width="9.85546875" style="27" customWidth="1"/>
    <col min="1255" max="1256" width="10" style="27" customWidth="1"/>
    <col min="1257" max="1262" width="9.28515625" style="27" customWidth="1"/>
    <col min="1263" max="1507" width="9.140625" style="27"/>
    <col min="1508" max="1508" width="0.42578125" style="27" customWidth="1"/>
    <col min="1509" max="1509" width="12.140625" style="27" customWidth="1"/>
    <col min="1510" max="1510" width="9.85546875" style="27" customWidth="1"/>
    <col min="1511" max="1512" width="10" style="27" customWidth="1"/>
    <col min="1513" max="1518" width="9.28515625" style="27" customWidth="1"/>
    <col min="1519" max="1763" width="9.140625" style="27"/>
    <col min="1764" max="1764" width="0.42578125" style="27" customWidth="1"/>
    <col min="1765" max="1765" width="12.140625" style="27" customWidth="1"/>
    <col min="1766" max="1766" width="9.85546875" style="27" customWidth="1"/>
    <col min="1767" max="1768" width="10" style="27" customWidth="1"/>
    <col min="1769" max="1774" width="9.28515625" style="27" customWidth="1"/>
    <col min="1775" max="2019" width="9.140625" style="27"/>
    <col min="2020" max="2020" width="0.42578125" style="27" customWidth="1"/>
    <col min="2021" max="2021" width="12.140625" style="27" customWidth="1"/>
    <col min="2022" max="2022" width="9.85546875" style="27" customWidth="1"/>
    <col min="2023" max="2024" width="10" style="27" customWidth="1"/>
    <col min="2025" max="2030" width="9.28515625" style="27" customWidth="1"/>
    <col min="2031" max="2275" width="9.140625" style="27"/>
    <col min="2276" max="2276" width="0.42578125" style="27" customWidth="1"/>
    <col min="2277" max="2277" width="12.140625" style="27" customWidth="1"/>
    <col min="2278" max="2278" width="9.85546875" style="27" customWidth="1"/>
    <col min="2279" max="2280" width="10" style="27" customWidth="1"/>
    <col min="2281" max="2286" width="9.28515625" style="27" customWidth="1"/>
    <col min="2287" max="2531" width="9.140625" style="27"/>
    <col min="2532" max="2532" width="0.42578125" style="27" customWidth="1"/>
    <col min="2533" max="2533" width="12.140625" style="27" customWidth="1"/>
    <col min="2534" max="2534" width="9.85546875" style="27" customWidth="1"/>
    <col min="2535" max="2536" width="10" style="27" customWidth="1"/>
    <col min="2537" max="2542" width="9.28515625" style="27" customWidth="1"/>
    <col min="2543" max="2787" width="9.140625" style="27"/>
    <col min="2788" max="2788" width="0.42578125" style="27" customWidth="1"/>
    <col min="2789" max="2789" width="12.140625" style="27" customWidth="1"/>
    <col min="2790" max="2790" width="9.85546875" style="27" customWidth="1"/>
    <col min="2791" max="2792" width="10" style="27" customWidth="1"/>
    <col min="2793" max="2798" width="9.28515625" style="27" customWidth="1"/>
    <col min="2799" max="3043" width="9.140625" style="27"/>
    <col min="3044" max="3044" width="0.42578125" style="27" customWidth="1"/>
    <col min="3045" max="3045" width="12.140625" style="27" customWidth="1"/>
    <col min="3046" max="3046" width="9.85546875" style="27" customWidth="1"/>
    <col min="3047" max="3048" width="10" style="27" customWidth="1"/>
    <col min="3049" max="3054" width="9.28515625" style="27" customWidth="1"/>
    <col min="3055" max="3299" width="9.140625" style="27"/>
    <col min="3300" max="3300" width="0.42578125" style="27" customWidth="1"/>
    <col min="3301" max="3301" width="12.140625" style="27" customWidth="1"/>
    <col min="3302" max="3302" width="9.85546875" style="27" customWidth="1"/>
    <col min="3303" max="3304" width="10" style="27" customWidth="1"/>
    <col min="3305" max="3310" width="9.28515625" style="27" customWidth="1"/>
    <col min="3311" max="3555" width="9.140625" style="27"/>
    <col min="3556" max="3556" width="0.42578125" style="27" customWidth="1"/>
    <col min="3557" max="3557" width="12.140625" style="27" customWidth="1"/>
    <col min="3558" max="3558" width="9.85546875" style="27" customWidth="1"/>
    <col min="3559" max="3560" width="10" style="27" customWidth="1"/>
    <col min="3561" max="3566" width="9.28515625" style="27" customWidth="1"/>
    <col min="3567" max="3811" width="9.140625" style="27"/>
    <col min="3812" max="3812" width="0.42578125" style="27" customWidth="1"/>
    <col min="3813" max="3813" width="12.140625" style="27" customWidth="1"/>
    <col min="3814" max="3814" width="9.85546875" style="27" customWidth="1"/>
    <col min="3815" max="3816" width="10" style="27" customWidth="1"/>
    <col min="3817" max="3822" width="9.28515625" style="27" customWidth="1"/>
    <col min="3823" max="4067" width="9.140625" style="27"/>
    <col min="4068" max="4068" width="0.42578125" style="27" customWidth="1"/>
    <col min="4069" max="4069" width="12.140625" style="27" customWidth="1"/>
    <col min="4070" max="4070" width="9.85546875" style="27" customWidth="1"/>
    <col min="4071" max="4072" width="10" style="27" customWidth="1"/>
    <col min="4073" max="4078" width="9.28515625" style="27" customWidth="1"/>
    <col min="4079" max="4323" width="9.140625" style="27"/>
    <col min="4324" max="4324" width="0.42578125" style="27" customWidth="1"/>
    <col min="4325" max="4325" width="12.140625" style="27" customWidth="1"/>
    <col min="4326" max="4326" width="9.85546875" style="27" customWidth="1"/>
    <col min="4327" max="4328" width="10" style="27" customWidth="1"/>
    <col min="4329" max="4334" width="9.28515625" style="27" customWidth="1"/>
    <col min="4335" max="4579" width="9.140625" style="27"/>
    <col min="4580" max="4580" width="0.42578125" style="27" customWidth="1"/>
    <col min="4581" max="4581" width="12.140625" style="27" customWidth="1"/>
    <col min="4582" max="4582" width="9.85546875" style="27" customWidth="1"/>
    <col min="4583" max="4584" width="10" style="27" customWidth="1"/>
    <col min="4585" max="4590" width="9.28515625" style="27" customWidth="1"/>
    <col min="4591" max="4835" width="9.140625" style="27"/>
    <col min="4836" max="4836" width="0.42578125" style="27" customWidth="1"/>
    <col min="4837" max="4837" width="12.140625" style="27" customWidth="1"/>
    <col min="4838" max="4838" width="9.85546875" style="27" customWidth="1"/>
    <col min="4839" max="4840" width="10" style="27" customWidth="1"/>
    <col min="4841" max="4846" width="9.28515625" style="27" customWidth="1"/>
    <col min="4847" max="5091" width="9.140625" style="27"/>
    <col min="5092" max="5092" width="0.42578125" style="27" customWidth="1"/>
    <col min="5093" max="5093" width="12.140625" style="27" customWidth="1"/>
    <col min="5094" max="5094" width="9.85546875" style="27" customWidth="1"/>
    <col min="5095" max="5096" width="10" style="27" customWidth="1"/>
    <col min="5097" max="5102" width="9.28515625" style="27" customWidth="1"/>
    <col min="5103" max="5347" width="9.140625" style="27"/>
    <col min="5348" max="5348" width="0.42578125" style="27" customWidth="1"/>
    <col min="5349" max="5349" width="12.140625" style="27" customWidth="1"/>
    <col min="5350" max="5350" width="9.85546875" style="27" customWidth="1"/>
    <col min="5351" max="5352" width="10" style="27" customWidth="1"/>
    <col min="5353" max="5358" width="9.28515625" style="27" customWidth="1"/>
    <col min="5359" max="5603" width="9.140625" style="27"/>
    <col min="5604" max="5604" width="0.42578125" style="27" customWidth="1"/>
    <col min="5605" max="5605" width="12.140625" style="27" customWidth="1"/>
    <col min="5606" max="5606" width="9.85546875" style="27" customWidth="1"/>
    <col min="5607" max="5608" width="10" style="27" customWidth="1"/>
    <col min="5609" max="5614" width="9.28515625" style="27" customWidth="1"/>
    <col min="5615" max="5859" width="9.140625" style="27"/>
    <col min="5860" max="5860" width="0.42578125" style="27" customWidth="1"/>
    <col min="5861" max="5861" width="12.140625" style="27" customWidth="1"/>
    <col min="5862" max="5862" width="9.85546875" style="27" customWidth="1"/>
    <col min="5863" max="5864" width="10" style="27" customWidth="1"/>
    <col min="5865" max="5870" width="9.28515625" style="27" customWidth="1"/>
    <col min="5871" max="6115" width="9.140625" style="27"/>
    <col min="6116" max="6116" width="0.42578125" style="27" customWidth="1"/>
    <col min="6117" max="6117" width="12.140625" style="27" customWidth="1"/>
    <col min="6118" max="6118" width="9.85546875" style="27" customWidth="1"/>
    <col min="6119" max="6120" width="10" style="27" customWidth="1"/>
    <col min="6121" max="6126" width="9.28515625" style="27" customWidth="1"/>
    <col min="6127" max="6371" width="9.140625" style="27"/>
    <col min="6372" max="6372" width="0.42578125" style="27" customWidth="1"/>
    <col min="6373" max="6373" width="12.140625" style="27" customWidth="1"/>
    <col min="6374" max="6374" width="9.85546875" style="27" customWidth="1"/>
    <col min="6375" max="6376" width="10" style="27" customWidth="1"/>
    <col min="6377" max="6382" width="9.28515625" style="27" customWidth="1"/>
    <col min="6383" max="6627" width="9.140625" style="27"/>
    <col min="6628" max="6628" width="0.42578125" style="27" customWidth="1"/>
    <col min="6629" max="6629" width="12.140625" style="27" customWidth="1"/>
    <col min="6630" max="6630" width="9.85546875" style="27" customWidth="1"/>
    <col min="6631" max="6632" width="10" style="27" customWidth="1"/>
    <col min="6633" max="6638" width="9.28515625" style="27" customWidth="1"/>
    <col min="6639" max="6883" width="9.140625" style="27"/>
    <col min="6884" max="6884" width="0.42578125" style="27" customWidth="1"/>
    <col min="6885" max="6885" width="12.140625" style="27" customWidth="1"/>
    <col min="6886" max="6886" width="9.85546875" style="27" customWidth="1"/>
    <col min="6887" max="6888" width="10" style="27" customWidth="1"/>
    <col min="6889" max="6894" width="9.28515625" style="27" customWidth="1"/>
    <col min="6895" max="7139" width="9.140625" style="27"/>
    <col min="7140" max="7140" width="0.42578125" style="27" customWidth="1"/>
    <col min="7141" max="7141" width="12.140625" style="27" customWidth="1"/>
    <col min="7142" max="7142" width="9.85546875" style="27" customWidth="1"/>
    <col min="7143" max="7144" width="10" style="27" customWidth="1"/>
    <col min="7145" max="7150" width="9.28515625" style="27" customWidth="1"/>
    <col min="7151" max="7395" width="9.140625" style="27"/>
    <col min="7396" max="7396" width="0.42578125" style="27" customWidth="1"/>
    <col min="7397" max="7397" width="12.140625" style="27" customWidth="1"/>
    <col min="7398" max="7398" width="9.85546875" style="27" customWidth="1"/>
    <col min="7399" max="7400" width="10" style="27" customWidth="1"/>
    <col min="7401" max="7406" width="9.28515625" style="27" customWidth="1"/>
    <col min="7407" max="7651" width="9.140625" style="27"/>
    <col min="7652" max="7652" width="0.42578125" style="27" customWidth="1"/>
    <col min="7653" max="7653" width="12.140625" style="27" customWidth="1"/>
    <col min="7654" max="7654" width="9.85546875" style="27" customWidth="1"/>
    <col min="7655" max="7656" width="10" style="27" customWidth="1"/>
    <col min="7657" max="7662" width="9.28515625" style="27" customWidth="1"/>
    <col min="7663" max="7907" width="9.140625" style="27"/>
    <col min="7908" max="7908" width="0.42578125" style="27" customWidth="1"/>
    <col min="7909" max="7909" width="12.140625" style="27" customWidth="1"/>
    <col min="7910" max="7910" width="9.85546875" style="27" customWidth="1"/>
    <col min="7911" max="7912" width="10" style="27" customWidth="1"/>
    <col min="7913" max="7918" width="9.28515625" style="27" customWidth="1"/>
    <col min="7919" max="8163" width="9.140625" style="27"/>
    <col min="8164" max="8164" width="0.42578125" style="27" customWidth="1"/>
    <col min="8165" max="8165" width="12.140625" style="27" customWidth="1"/>
    <col min="8166" max="8166" width="9.85546875" style="27" customWidth="1"/>
    <col min="8167" max="8168" width="10" style="27" customWidth="1"/>
    <col min="8169" max="8174" width="9.28515625" style="27" customWidth="1"/>
    <col min="8175" max="8419" width="9.140625" style="27"/>
    <col min="8420" max="8420" width="0.42578125" style="27" customWidth="1"/>
    <col min="8421" max="8421" width="12.140625" style="27" customWidth="1"/>
    <col min="8422" max="8422" width="9.85546875" style="27" customWidth="1"/>
    <col min="8423" max="8424" width="10" style="27" customWidth="1"/>
    <col min="8425" max="8430" width="9.28515625" style="27" customWidth="1"/>
    <col min="8431" max="8675" width="9.140625" style="27"/>
    <col min="8676" max="8676" width="0.42578125" style="27" customWidth="1"/>
    <col min="8677" max="8677" width="12.140625" style="27" customWidth="1"/>
    <col min="8678" max="8678" width="9.85546875" style="27" customWidth="1"/>
    <col min="8679" max="8680" width="10" style="27" customWidth="1"/>
    <col min="8681" max="8686" width="9.28515625" style="27" customWidth="1"/>
    <col min="8687" max="8931" width="9.140625" style="27"/>
    <col min="8932" max="8932" width="0.42578125" style="27" customWidth="1"/>
    <col min="8933" max="8933" width="12.140625" style="27" customWidth="1"/>
    <col min="8934" max="8934" width="9.85546875" style="27" customWidth="1"/>
    <col min="8935" max="8936" width="10" style="27" customWidth="1"/>
    <col min="8937" max="8942" width="9.28515625" style="27" customWidth="1"/>
    <col min="8943" max="9187" width="9.140625" style="27"/>
    <col min="9188" max="9188" width="0.42578125" style="27" customWidth="1"/>
    <col min="9189" max="9189" width="12.140625" style="27" customWidth="1"/>
    <col min="9190" max="9190" width="9.85546875" style="27" customWidth="1"/>
    <col min="9191" max="9192" width="10" style="27" customWidth="1"/>
    <col min="9193" max="9198" width="9.28515625" style="27" customWidth="1"/>
    <col min="9199" max="9443" width="9.140625" style="27"/>
    <col min="9444" max="9444" width="0.42578125" style="27" customWidth="1"/>
    <col min="9445" max="9445" width="12.140625" style="27" customWidth="1"/>
    <col min="9446" max="9446" width="9.85546875" style="27" customWidth="1"/>
    <col min="9447" max="9448" width="10" style="27" customWidth="1"/>
    <col min="9449" max="9454" width="9.28515625" style="27" customWidth="1"/>
    <col min="9455" max="9699" width="9.140625" style="27"/>
    <col min="9700" max="9700" width="0.42578125" style="27" customWidth="1"/>
    <col min="9701" max="9701" width="12.140625" style="27" customWidth="1"/>
    <col min="9702" max="9702" width="9.85546875" style="27" customWidth="1"/>
    <col min="9703" max="9704" width="10" style="27" customWidth="1"/>
    <col min="9705" max="9710" width="9.28515625" style="27" customWidth="1"/>
    <col min="9711" max="9955" width="9.140625" style="27"/>
    <col min="9956" max="9956" width="0.42578125" style="27" customWidth="1"/>
    <col min="9957" max="9957" width="12.140625" style="27" customWidth="1"/>
    <col min="9958" max="9958" width="9.85546875" style="27" customWidth="1"/>
    <col min="9959" max="9960" width="10" style="27" customWidth="1"/>
    <col min="9961" max="9966" width="9.28515625" style="27" customWidth="1"/>
    <col min="9967" max="10211" width="9.140625" style="27"/>
    <col min="10212" max="10212" width="0.42578125" style="27" customWidth="1"/>
    <col min="10213" max="10213" width="12.140625" style="27" customWidth="1"/>
    <col min="10214" max="10214" width="9.85546875" style="27" customWidth="1"/>
    <col min="10215" max="10216" width="10" style="27" customWidth="1"/>
    <col min="10217" max="10222" width="9.28515625" style="27" customWidth="1"/>
    <col min="10223" max="10467" width="9.140625" style="27"/>
    <col min="10468" max="10468" width="0.42578125" style="27" customWidth="1"/>
    <col min="10469" max="10469" width="12.140625" style="27" customWidth="1"/>
    <col min="10470" max="10470" width="9.85546875" style="27" customWidth="1"/>
    <col min="10471" max="10472" width="10" style="27" customWidth="1"/>
    <col min="10473" max="10478" width="9.28515625" style="27" customWidth="1"/>
    <col min="10479" max="10723" width="9.140625" style="27"/>
    <col min="10724" max="10724" width="0.42578125" style="27" customWidth="1"/>
    <col min="10725" max="10725" width="12.140625" style="27" customWidth="1"/>
    <col min="10726" max="10726" width="9.85546875" style="27" customWidth="1"/>
    <col min="10727" max="10728" width="10" style="27" customWidth="1"/>
    <col min="10729" max="10734" width="9.28515625" style="27" customWidth="1"/>
    <col min="10735" max="10979" width="9.140625" style="27"/>
    <col min="10980" max="10980" width="0.42578125" style="27" customWidth="1"/>
    <col min="10981" max="10981" width="12.140625" style="27" customWidth="1"/>
    <col min="10982" max="10982" width="9.85546875" style="27" customWidth="1"/>
    <col min="10983" max="10984" width="10" style="27" customWidth="1"/>
    <col min="10985" max="10990" width="9.28515625" style="27" customWidth="1"/>
    <col min="10991" max="11235" width="9.140625" style="27"/>
    <col min="11236" max="11236" width="0.42578125" style="27" customWidth="1"/>
    <col min="11237" max="11237" width="12.140625" style="27" customWidth="1"/>
    <col min="11238" max="11238" width="9.85546875" style="27" customWidth="1"/>
    <col min="11239" max="11240" width="10" style="27" customWidth="1"/>
    <col min="11241" max="11246" width="9.28515625" style="27" customWidth="1"/>
    <col min="11247" max="11491" width="9.140625" style="27"/>
    <col min="11492" max="11492" width="0.42578125" style="27" customWidth="1"/>
    <col min="11493" max="11493" width="12.140625" style="27" customWidth="1"/>
    <col min="11494" max="11494" width="9.85546875" style="27" customWidth="1"/>
    <col min="11495" max="11496" width="10" style="27" customWidth="1"/>
    <col min="11497" max="11502" width="9.28515625" style="27" customWidth="1"/>
    <col min="11503" max="11747" width="9.140625" style="27"/>
    <col min="11748" max="11748" width="0.42578125" style="27" customWidth="1"/>
    <col min="11749" max="11749" width="12.140625" style="27" customWidth="1"/>
    <col min="11750" max="11750" width="9.85546875" style="27" customWidth="1"/>
    <col min="11751" max="11752" width="10" style="27" customWidth="1"/>
    <col min="11753" max="11758" width="9.28515625" style="27" customWidth="1"/>
    <col min="11759" max="12003" width="9.140625" style="27"/>
    <col min="12004" max="12004" width="0.42578125" style="27" customWidth="1"/>
    <col min="12005" max="12005" width="12.140625" style="27" customWidth="1"/>
    <col min="12006" max="12006" width="9.85546875" style="27" customWidth="1"/>
    <col min="12007" max="12008" width="10" style="27" customWidth="1"/>
    <col min="12009" max="12014" width="9.28515625" style="27" customWidth="1"/>
    <col min="12015" max="12259" width="9.140625" style="27"/>
    <col min="12260" max="12260" width="0.42578125" style="27" customWidth="1"/>
    <col min="12261" max="12261" width="12.140625" style="27" customWidth="1"/>
    <col min="12262" max="12262" width="9.85546875" style="27" customWidth="1"/>
    <col min="12263" max="12264" width="10" style="27" customWidth="1"/>
    <col min="12265" max="12270" width="9.28515625" style="27" customWidth="1"/>
    <col min="12271" max="12515" width="9.140625" style="27"/>
    <col min="12516" max="12516" width="0.42578125" style="27" customWidth="1"/>
    <col min="12517" max="12517" width="12.140625" style="27" customWidth="1"/>
    <col min="12518" max="12518" width="9.85546875" style="27" customWidth="1"/>
    <col min="12519" max="12520" width="10" style="27" customWidth="1"/>
    <col min="12521" max="12526" width="9.28515625" style="27" customWidth="1"/>
    <col min="12527" max="12771" width="9.140625" style="27"/>
    <col min="12772" max="12772" width="0.42578125" style="27" customWidth="1"/>
    <col min="12773" max="12773" width="12.140625" style="27" customWidth="1"/>
    <col min="12774" max="12774" width="9.85546875" style="27" customWidth="1"/>
    <col min="12775" max="12776" width="10" style="27" customWidth="1"/>
    <col min="12777" max="12782" width="9.28515625" style="27" customWidth="1"/>
    <col min="12783" max="13027" width="9.140625" style="27"/>
    <col min="13028" max="13028" width="0.42578125" style="27" customWidth="1"/>
    <col min="13029" max="13029" width="12.140625" style="27" customWidth="1"/>
    <col min="13030" max="13030" width="9.85546875" style="27" customWidth="1"/>
    <col min="13031" max="13032" width="10" style="27" customWidth="1"/>
    <col min="13033" max="13038" width="9.28515625" style="27" customWidth="1"/>
    <col min="13039" max="13283" width="9.140625" style="27"/>
    <col min="13284" max="13284" width="0.42578125" style="27" customWidth="1"/>
    <col min="13285" max="13285" width="12.140625" style="27" customWidth="1"/>
    <col min="13286" max="13286" width="9.85546875" style="27" customWidth="1"/>
    <col min="13287" max="13288" width="10" style="27" customWidth="1"/>
    <col min="13289" max="13294" width="9.28515625" style="27" customWidth="1"/>
    <col min="13295" max="13539" width="9.140625" style="27"/>
    <col min="13540" max="13540" width="0.42578125" style="27" customWidth="1"/>
    <col min="13541" max="13541" width="12.140625" style="27" customWidth="1"/>
    <col min="13542" max="13542" width="9.85546875" style="27" customWidth="1"/>
    <col min="13543" max="13544" width="10" style="27" customWidth="1"/>
    <col min="13545" max="13550" width="9.28515625" style="27" customWidth="1"/>
    <col min="13551" max="13795" width="9.140625" style="27"/>
    <col min="13796" max="13796" width="0.42578125" style="27" customWidth="1"/>
    <col min="13797" max="13797" width="12.140625" style="27" customWidth="1"/>
    <col min="13798" max="13798" width="9.85546875" style="27" customWidth="1"/>
    <col min="13799" max="13800" width="10" style="27" customWidth="1"/>
    <col min="13801" max="13806" width="9.28515625" style="27" customWidth="1"/>
    <col min="13807" max="14051" width="9.140625" style="27"/>
    <col min="14052" max="14052" width="0.42578125" style="27" customWidth="1"/>
    <col min="14053" max="14053" width="12.140625" style="27" customWidth="1"/>
    <col min="14054" max="14054" width="9.85546875" style="27" customWidth="1"/>
    <col min="14055" max="14056" width="10" style="27" customWidth="1"/>
    <col min="14057" max="14062" width="9.28515625" style="27" customWidth="1"/>
    <col min="14063" max="14307" width="9.140625" style="27"/>
    <col min="14308" max="14308" width="0.42578125" style="27" customWidth="1"/>
    <col min="14309" max="14309" width="12.140625" style="27" customWidth="1"/>
    <col min="14310" max="14310" width="9.85546875" style="27" customWidth="1"/>
    <col min="14311" max="14312" width="10" style="27" customWidth="1"/>
    <col min="14313" max="14318" width="9.28515625" style="27" customWidth="1"/>
    <col min="14319" max="14563" width="9.140625" style="27"/>
    <col min="14564" max="14564" width="0.42578125" style="27" customWidth="1"/>
    <col min="14565" max="14565" width="12.140625" style="27" customWidth="1"/>
    <col min="14566" max="14566" width="9.85546875" style="27" customWidth="1"/>
    <col min="14567" max="14568" width="10" style="27" customWidth="1"/>
    <col min="14569" max="14574" width="9.28515625" style="27" customWidth="1"/>
    <col min="14575" max="14819" width="9.140625" style="27"/>
    <col min="14820" max="14820" width="0.42578125" style="27" customWidth="1"/>
    <col min="14821" max="14821" width="12.140625" style="27" customWidth="1"/>
    <col min="14822" max="14822" width="9.85546875" style="27" customWidth="1"/>
    <col min="14823" max="14824" width="10" style="27" customWidth="1"/>
    <col min="14825" max="14830" width="9.28515625" style="27" customWidth="1"/>
    <col min="14831" max="15075" width="9.140625" style="27"/>
    <col min="15076" max="15076" width="0.42578125" style="27" customWidth="1"/>
    <col min="15077" max="15077" width="12.140625" style="27" customWidth="1"/>
    <col min="15078" max="15078" width="9.85546875" style="27" customWidth="1"/>
    <col min="15079" max="15080" width="10" style="27" customWidth="1"/>
    <col min="15081" max="15086" width="9.28515625" style="27" customWidth="1"/>
    <col min="15087" max="15331" width="9.140625" style="27"/>
    <col min="15332" max="15332" width="0.42578125" style="27" customWidth="1"/>
    <col min="15333" max="15333" width="12.140625" style="27" customWidth="1"/>
    <col min="15334" max="15334" width="9.85546875" style="27" customWidth="1"/>
    <col min="15335" max="15336" width="10" style="27" customWidth="1"/>
    <col min="15337" max="15342" width="9.28515625" style="27" customWidth="1"/>
    <col min="15343" max="15587" width="9.140625" style="27"/>
    <col min="15588" max="15588" width="0.42578125" style="27" customWidth="1"/>
    <col min="15589" max="15589" width="12.140625" style="27" customWidth="1"/>
    <col min="15590" max="15590" width="9.85546875" style="27" customWidth="1"/>
    <col min="15591" max="15592" width="10" style="27" customWidth="1"/>
    <col min="15593" max="15598" width="9.28515625" style="27" customWidth="1"/>
    <col min="15599" max="15843" width="9.140625" style="27"/>
    <col min="15844" max="15844" width="0.42578125" style="27" customWidth="1"/>
    <col min="15845" max="15845" width="12.140625" style="27" customWidth="1"/>
    <col min="15846" max="15846" width="9.85546875" style="27" customWidth="1"/>
    <col min="15847" max="15848" width="10" style="27" customWidth="1"/>
    <col min="15849" max="15854" width="9.28515625" style="27" customWidth="1"/>
    <col min="15855" max="16099" width="9.140625" style="27"/>
    <col min="16100" max="16100" width="0.42578125" style="27" customWidth="1"/>
    <col min="16101" max="16101" width="12.140625" style="27" customWidth="1"/>
    <col min="16102" max="16102" width="9.85546875" style="27" customWidth="1"/>
    <col min="16103" max="16104" width="10" style="27" customWidth="1"/>
    <col min="16105" max="16110" width="9.28515625" style="27" customWidth="1"/>
    <col min="16111" max="16384" width="9.140625" style="27"/>
  </cols>
  <sheetData>
    <row r="1" spans="1:11" x14ac:dyDescent="0.2">
      <c r="H1" s="28"/>
    </row>
    <row r="2" spans="1:11" ht="18" customHeight="1" x14ac:dyDescent="0.25">
      <c r="H2" s="29" t="s">
        <v>61</v>
      </c>
      <c r="I2" s="121"/>
    </row>
    <row r="3" spans="1:11" ht="18.75" customHeight="1" x14ac:dyDescent="0.2"/>
    <row r="4" spans="1:11" ht="24" customHeight="1" x14ac:dyDescent="0.25">
      <c r="H4" s="30"/>
      <c r="K4" s="2" t="s">
        <v>651</v>
      </c>
    </row>
    <row r="5" spans="1:11" s="32" customFormat="1" ht="49.5" customHeight="1" x14ac:dyDescent="0.25">
      <c r="A5" s="104" t="s">
        <v>32</v>
      </c>
      <c r="B5" s="104"/>
      <c r="C5" s="104"/>
      <c r="D5" s="104"/>
      <c r="E5" s="104"/>
      <c r="F5" s="104"/>
      <c r="G5" s="27"/>
      <c r="H5" s="27"/>
      <c r="I5" s="27"/>
      <c r="J5" s="27"/>
      <c r="K5" s="27"/>
    </row>
    <row r="6" spans="1:11" s="32" customFormat="1" ht="16.5" customHeight="1" x14ac:dyDescent="0.2">
      <c r="A6" s="235"/>
      <c r="B6" s="236" t="s">
        <v>149</v>
      </c>
      <c r="C6" s="237"/>
      <c r="D6" s="237"/>
      <c r="E6" s="237"/>
      <c r="F6" s="238"/>
      <c r="G6" s="239" t="s">
        <v>150</v>
      </c>
      <c r="H6" s="240"/>
      <c r="I6" s="240"/>
      <c r="J6" s="240"/>
      <c r="K6" s="241"/>
    </row>
    <row r="7" spans="1:11" s="32" customFormat="1" ht="25.5" customHeight="1" x14ac:dyDescent="0.2">
      <c r="A7" s="235"/>
      <c r="B7" s="242" t="s">
        <v>65</v>
      </c>
      <c r="C7" s="243" t="s">
        <v>66</v>
      </c>
      <c r="D7" s="244"/>
      <c r="E7" s="243" t="s">
        <v>137</v>
      </c>
      <c r="F7" s="244"/>
      <c r="G7" s="245" t="s">
        <v>65</v>
      </c>
      <c r="H7" s="243" t="s">
        <v>66</v>
      </c>
      <c r="I7" s="244"/>
      <c r="J7" s="243" t="s">
        <v>137</v>
      </c>
      <c r="K7" s="244"/>
    </row>
    <row r="8" spans="1:11" s="32" customFormat="1" ht="15" customHeight="1" x14ac:dyDescent="0.2">
      <c r="A8" s="246"/>
      <c r="B8" s="247"/>
      <c r="C8" s="40" t="s">
        <v>151</v>
      </c>
      <c r="D8" s="41" t="s">
        <v>69</v>
      </c>
      <c r="E8" s="40" t="s">
        <v>151</v>
      </c>
      <c r="F8" s="41" t="s">
        <v>69</v>
      </c>
      <c r="G8" s="248"/>
      <c r="H8" s="40" t="s">
        <v>151</v>
      </c>
      <c r="I8" s="41" t="s">
        <v>69</v>
      </c>
      <c r="J8" s="40" t="s">
        <v>151</v>
      </c>
      <c r="K8" s="41" t="s">
        <v>69</v>
      </c>
    </row>
    <row r="9" spans="1:11" s="32" customFormat="1" ht="3" customHeight="1" x14ac:dyDescent="0.2">
      <c r="A9" s="42"/>
      <c r="B9" s="42"/>
      <c r="C9" s="42"/>
      <c r="D9" s="42"/>
      <c r="G9" s="42"/>
      <c r="H9" s="42"/>
      <c r="I9" s="42"/>
    </row>
    <row r="10" spans="1:11" s="32" customFormat="1" ht="15.75" customHeight="1" x14ac:dyDescent="0.2">
      <c r="A10" s="132" t="s">
        <v>384</v>
      </c>
      <c r="B10" s="133">
        <v>426382</v>
      </c>
      <c r="C10" s="133">
        <v>1836</v>
      </c>
      <c r="D10" s="134">
        <v>0.43246197114093643</v>
      </c>
      <c r="E10" s="133">
        <v>-1379</v>
      </c>
      <c r="F10" s="134">
        <v>-0.3223762802125486</v>
      </c>
      <c r="G10" s="133">
        <v>306677</v>
      </c>
      <c r="H10" s="133">
        <v>701</v>
      </c>
      <c r="I10" s="134">
        <v>0.2291029361780009</v>
      </c>
      <c r="J10" s="133">
        <v>-8305</v>
      </c>
      <c r="K10" s="134">
        <v>-2.6366586027138057</v>
      </c>
    </row>
    <row r="11" spans="1:11" s="32" customFormat="1" ht="12.95" customHeight="1" x14ac:dyDescent="0.2">
      <c r="A11" s="138" t="s">
        <v>385</v>
      </c>
      <c r="B11" s="136">
        <v>2</v>
      </c>
      <c r="C11" s="136">
        <v>-1</v>
      </c>
      <c r="D11" s="137">
        <v>-33.333333333333336</v>
      </c>
      <c r="E11" s="136">
        <v>-5</v>
      </c>
      <c r="F11" s="137">
        <v>-71.428571428571431</v>
      </c>
      <c r="G11" s="136">
        <v>2</v>
      </c>
      <c r="H11" s="136">
        <v>-1</v>
      </c>
      <c r="I11" s="137">
        <v>-33.333333333333336</v>
      </c>
      <c r="J11" s="136">
        <v>-4</v>
      </c>
      <c r="K11" s="137">
        <v>-66.666666666666671</v>
      </c>
    </row>
    <row r="12" spans="1:11" s="32" customFormat="1" ht="12.95" customHeight="1" x14ac:dyDescent="0.2">
      <c r="A12" s="138" t="s">
        <v>386</v>
      </c>
      <c r="B12" s="136">
        <v>262</v>
      </c>
      <c r="C12" s="136">
        <v>6</v>
      </c>
      <c r="D12" s="137">
        <v>2.34375</v>
      </c>
      <c r="E12" s="136">
        <v>-10</v>
      </c>
      <c r="F12" s="137">
        <v>-3.6764705882352939</v>
      </c>
      <c r="G12" s="136">
        <v>188</v>
      </c>
      <c r="H12" s="136">
        <v>9</v>
      </c>
      <c r="I12" s="137">
        <v>5.027932960893855</v>
      </c>
      <c r="J12" s="136">
        <v>-19</v>
      </c>
      <c r="K12" s="137">
        <v>-9.1787439613526569</v>
      </c>
    </row>
    <row r="13" spans="1:11" s="32" customFormat="1" ht="12.95" customHeight="1" x14ac:dyDescent="0.2">
      <c r="A13" s="138" t="s">
        <v>387</v>
      </c>
      <c r="B13" s="136">
        <v>11</v>
      </c>
      <c r="C13" s="136">
        <v>-5</v>
      </c>
      <c r="D13" s="137">
        <v>-31.25</v>
      </c>
      <c r="E13" s="136">
        <v>-14</v>
      </c>
      <c r="F13" s="137">
        <v>-56</v>
      </c>
      <c r="G13" s="136">
        <v>8</v>
      </c>
      <c r="H13" s="136">
        <v>-3</v>
      </c>
      <c r="I13" s="137">
        <v>-27.272727272727273</v>
      </c>
      <c r="J13" s="136">
        <v>-11</v>
      </c>
      <c r="K13" s="137">
        <v>-57.89473684210526</v>
      </c>
    </row>
    <row r="14" spans="1:11" s="32" customFormat="1" ht="12.95" customHeight="1" x14ac:dyDescent="0.2">
      <c r="A14" s="138" t="s">
        <v>388</v>
      </c>
      <c r="B14" s="136">
        <v>756</v>
      </c>
      <c r="C14" s="136">
        <v>15</v>
      </c>
      <c r="D14" s="137">
        <v>2.0242914979757085</v>
      </c>
      <c r="E14" s="136">
        <v>32</v>
      </c>
      <c r="F14" s="137">
        <v>4.4198895027624312</v>
      </c>
      <c r="G14" s="136">
        <v>544</v>
      </c>
      <c r="H14" s="136">
        <v>3</v>
      </c>
      <c r="I14" s="137">
        <v>0.55452865064695012</v>
      </c>
      <c r="J14" s="136">
        <v>14</v>
      </c>
      <c r="K14" s="137">
        <v>2.641509433962264</v>
      </c>
    </row>
    <row r="15" spans="1:11" s="32" customFormat="1" ht="12.95" customHeight="1" x14ac:dyDescent="0.2">
      <c r="A15" s="138" t="s">
        <v>389</v>
      </c>
      <c r="B15" s="136">
        <v>14289</v>
      </c>
      <c r="C15" s="136">
        <v>-134</v>
      </c>
      <c r="D15" s="137">
        <v>-0.92907162171531577</v>
      </c>
      <c r="E15" s="136">
        <v>-125</v>
      </c>
      <c r="F15" s="137">
        <v>-0.86721243235743029</v>
      </c>
      <c r="G15" s="136">
        <v>10454</v>
      </c>
      <c r="H15" s="136">
        <v>-124</v>
      </c>
      <c r="I15" s="137">
        <v>-1.1722442805823408</v>
      </c>
      <c r="J15" s="136">
        <v>-490</v>
      </c>
      <c r="K15" s="137">
        <v>-4.47733918128655</v>
      </c>
    </row>
    <row r="16" spans="1:11" s="32" customFormat="1" ht="12.95" customHeight="1" x14ac:dyDescent="0.2">
      <c r="A16" s="138" t="s">
        <v>390</v>
      </c>
      <c r="B16" s="136">
        <v>5737</v>
      </c>
      <c r="C16" s="136">
        <v>17</v>
      </c>
      <c r="D16" s="137">
        <v>0.29720279720279719</v>
      </c>
      <c r="E16" s="136">
        <v>-39</v>
      </c>
      <c r="F16" s="137">
        <v>-0.67520775623268703</v>
      </c>
      <c r="G16" s="136">
        <v>4068</v>
      </c>
      <c r="H16" s="136">
        <v>6</v>
      </c>
      <c r="I16" s="137">
        <v>0.14771048744460857</v>
      </c>
      <c r="J16" s="136">
        <v>-76</v>
      </c>
      <c r="K16" s="137">
        <v>-1.8339768339768341</v>
      </c>
    </row>
    <row r="17" spans="1:11" s="32" customFormat="1" ht="12.95" customHeight="1" x14ac:dyDescent="0.2">
      <c r="A17" s="138" t="s">
        <v>391</v>
      </c>
      <c r="B17" s="136">
        <v>11028</v>
      </c>
      <c r="C17" s="136">
        <v>-48</v>
      </c>
      <c r="D17" s="137">
        <v>-0.4333694474539545</v>
      </c>
      <c r="E17" s="136">
        <v>-259</v>
      </c>
      <c r="F17" s="137">
        <v>-2.2946752901568175</v>
      </c>
      <c r="G17" s="136">
        <v>7722</v>
      </c>
      <c r="H17" s="136">
        <v>18</v>
      </c>
      <c r="I17" s="137">
        <v>0.23364485981308411</v>
      </c>
      <c r="J17" s="136">
        <v>-319</v>
      </c>
      <c r="K17" s="137">
        <v>-3.9671682626538987</v>
      </c>
    </row>
    <row r="18" spans="1:11" s="32" customFormat="1" ht="12.95" customHeight="1" x14ac:dyDescent="0.2">
      <c r="A18" s="138" t="s">
        <v>392</v>
      </c>
      <c r="B18" s="136">
        <v>269</v>
      </c>
      <c r="C18" s="136">
        <v>5</v>
      </c>
      <c r="D18" s="137">
        <v>1.893939393939394</v>
      </c>
      <c r="E18" s="136">
        <v>-21</v>
      </c>
      <c r="F18" s="137">
        <v>-7.2413793103448274</v>
      </c>
      <c r="G18" s="136">
        <v>202</v>
      </c>
      <c r="H18" s="136">
        <v>6</v>
      </c>
      <c r="I18" s="137">
        <v>3.0612244897959182</v>
      </c>
      <c r="J18" s="136">
        <v>-20</v>
      </c>
      <c r="K18" s="137">
        <v>-9.0090090090090094</v>
      </c>
    </row>
    <row r="19" spans="1:11" s="32" customFormat="1" ht="12.95" customHeight="1" x14ac:dyDescent="0.2">
      <c r="A19" s="138" t="s">
        <v>393</v>
      </c>
      <c r="B19" s="136">
        <v>1062</v>
      </c>
      <c r="C19" s="136">
        <v>7</v>
      </c>
      <c r="D19" s="137">
        <v>0.6635071090047393</v>
      </c>
      <c r="E19" s="136">
        <v>-1</v>
      </c>
      <c r="F19" s="137">
        <v>-9.4073377234242708E-2</v>
      </c>
      <c r="G19" s="136">
        <v>798</v>
      </c>
      <c r="H19" s="136">
        <v>8</v>
      </c>
      <c r="I19" s="137">
        <v>1.0126582278481013</v>
      </c>
      <c r="J19" s="136">
        <v>-12</v>
      </c>
      <c r="K19" s="137">
        <v>-1.4814814814814814</v>
      </c>
    </row>
    <row r="20" spans="1:11" s="32" customFormat="1" ht="12.95" customHeight="1" x14ac:dyDescent="0.2">
      <c r="A20" s="138" t="s">
        <v>394</v>
      </c>
      <c r="B20" s="136">
        <v>882</v>
      </c>
      <c r="C20" s="136">
        <v>28</v>
      </c>
      <c r="D20" s="137">
        <v>3.278688524590164</v>
      </c>
      <c r="E20" s="136">
        <v>-26</v>
      </c>
      <c r="F20" s="137">
        <v>-2.8634361233480177</v>
      </c>
      <c r="G20" s="136">
        <v>642</v>
      </c>
      <c r="H20" s="136">
        <v>21</v>
      </c>
      <c r="I20" s="137">
        <v>3.3816425120772946</v>
      </c>
      <c r="J20" s="136">
        <v>-36</v>
      </c>
      <c r="K20" s="137">
        <v>-5.3097345132743365</v>
      </c>
    </row>
    <row r="21" spans="1:11" s="32" customFormat="1" ht="12.95" customHeight="1" x14ac:dyDescent="0.2">
      <c r="A21" s="138" t="s">
        <v>395</v>
      </c>
      <c r="B21" s="136">
        <v>53</v>
      </c>
      <c r="C21" s="136">
        <v>3</v>
      </c>
      <c r="D21" s="137">
        <v>6</v>
      </c>
      <c r="E21" s="136">
        <v>-12</v>
      </c>
      <c r="F21" s="137">
        <v>-18.46153846153846</v>
      </c>
      <c r="G21" s="136">
        <v>46</v>
      </c>
      <c r="H21" s="136">
        <v>4</v>
      </c>
      <c r="I21" s="137">
        <v>9.5238095238095237</v>
      </c>
      <c r="J21" s="136">
        <v>-11</v>
      </c>
      <c r="K21" s="137">
        <v>-19.298245614035089</v>
      </c>
    </row>
    <row r="22" spans="1:11" s="32" customFormat="1" ht="12.95" customHeight="1" x14ac:dyDescent="0.2">
      <c r="A22" s="138" t="s">
        <v>396</v>
      </c>
      <c r="B22" s="136">
        <v>95</v>
      </c>
      <c r="C22" s="136">
        <v>3</v>
      </c>
      <c r="D22" s="137">
        <v>3.2608695652173911</v>
      </c>
      <c r="E22" s="136">
        <v>12</v>
      </c>
      <c r="F22" s="137">
        <v>14.457831325301205</v>
      </c>
      <c r="G22" s="136">
        <v>72</v>
      </c>
      <c r="H22" s="136">
        <v>3</v>
      </c>
      <c r="I22" s="137">
        <v>4.3478260869565215</v>
      </c>
      <c r="J22" s="136">
        <v>13</v>
      </c>
      <c r="K22" s="137">
        <v>22.033898305084747</v>
      </c>
    </row>
    <row r="23" spans="1:11" s="32" customFormat="1" ht="12.95" customHeight="1" x14ac:dyDescent="0.2">
      <c r="A23" s="138" t="s">
        <v>397</v>
      </c>
      <c r="B23" s="136">
        <v>4944</v>
      </c>
      <c r="C23" s="136">
        <v>-120</v>
      </c>
      <c r="D23" s="137">
        <v>-2.3696682464454977</v>
      </c>
      <c r="E23" s="136">
        <v>-102</v>
      </c>
      <c r="F23" s="137">
        <v>-2.0214030915576693</v>
      </c>
      <c r="G23" s="136">
        <v>3433</v>
      </c>
      <c r="H23" s="136">
        <v>-35</v>
      </c>
      <c r="I23" s="137">
        <v>-1.0092272202998847</v>
      </c>
      <c r="J23" s="136">
        <v>-243</v>
      </c>
      <c r="K23" s="137">
        <v>-6.6104461371055496</v>
      </c>
    </row>
    <row r="24" spans="1:11" s="32" customFormat="1" ht="12.95" customHeight="1" x14ac:dyDescent="0.2">
      <c r="A24" s="138" t="s">
        <v>398</v>
      </c>
      <c r="B24" s="136">
        <v>4680</v>
      </c>
      <c r="C24" s="136">
        <v>5</v>
      </c>
      <c r="D24" s="137">
        <v>0.10695187165775401</v>
      </c>
      <c r="E24" s="136">
        <v>-23</v>
      </c>
      <c r="F24" s="137">
        <v>-0.48904954284499258</v>
      </c>
      <c r="G24" s="136">
        <v>3546</v>
      </c>
      <c r="H24" s="136">
        <v>-4</v>
      </c>
      <c r="I24" s="137">
        <v>-0.11267605633802817</v>
      </c>
      <c r="J24" s="136">
        <v>-116</v>
      </c>
      <c r="K24" s="137">
        <v>-3.1676679410158384</v>
      </c>
    </row>
    <row r="25" spans="1:11" s="32" customFormat="1" ht="12.95" customHeight="1" x14ac:dyDescent="0.2">
      <c r="A25" s="138" t="s">
        <v>399</v>
      </c>
      <c r="B25" s="136">
        <v>1777</v>
      </c>
      <c r="C25" s="136">
        <v>18</v>
      </c>
      <c r="D25" s="137">
        <v>1.0233086981239341</v>
      </c>
      <c r="E25" s="136">
        <v>-7</v>
      </c>
      <c r="F25" s="137">
        <v>-0.3923766816143498</v>
      </c>
      <c r="G25" s="136">
        <v>1314</v>
      </c>
      <c r="H25" s="136">
        <v>26</v>
      </c>
      <c r="I25" s="137">
        <v>2.018633540372671</v>
      </c>
      <c r="J25" s="136">
        <v>-7</v>
      </c>
      <c r="K25" s="137">
        <v>-0.52990158970476908</v>
      </c>
    </row>
    <row r="26" spans="1:11" s="32" customFormat="1" ht="12.95" customHeight="1" x14ac:dyDescent="0.2">
      <c r="A26" s="138" t="s">
        <v>400</v>
      </c>
      <c r="B26" s="136">
        <v>7</v>
      </c>
      <c r="C26" s="136">
        <v>0</v>
      </c>
      <c r="D26" s="137">
        <v>0</v>
      </c>
      <c r="E26" s="136">
        <v>-6</v>
      </c>
      <c r="F26" s="137">
        <v>-46.153846153846153</v>
      </c>
      <c r="G26" s="136">
        <v>6</v>
      </c>
      <c r="H26" s="136">
        <v>0</v>
      </c>
      <c r="I26" s="137">
        <v>0</v>
      </c>
      <c r="J26" s="136">
        <v>-7</v>
      </c>
      <c r="K26" s="137">
        <v>-53.846153846153847</v>
      </c>
    </row>
    <row r="27" spans="1:11" s="32" customFormat="1" ht="12.95" customHeight="1" x14ac:dyDescent="0.2">
      <c r="A27" s="138" t="s">
        <v>401</v>
      </c>
      <c r="B27" s="136">
        <v>116</v>
      </c>
      <c r="C27" s="136">
        <v>10</v>
      </c>
      <c r="D27" s="137">
        <v>9.433962264150944</v>
      </c>
      <c r="E27" s="136">
        <v>15</v>
      </c>
      <c r="F27" s="137">
        <v>14.851485148514852</v>
      </c>
      <c r="G27" s="136">
        <v>94</v>
      </c>
      <c r="H27" s="136">
        <v>11</v>
      </c>
      <c r="I27" s="137">
        <v>13.253012048192771</v>
      </c>
      <c r="J27" s="136">
        <v>17</v>
      </c>
      <c r="K27" s="137">
        <v>22.077922077922079</v>
      </c>
    </row>
    <row r="28" spans="1:11" s="32" customFormat="1" ht="12.95" customHeight="1" x14ac:dyDescent="0.2">
      <c r="A28" s="138" t="s">
        <v>402</v>
      </c>
      <c r="B28" s="136">
        <v>434</v>
      </c>
      <c r="C28" s="136">
        <v>13</v>
      </c>
      <c r="D28" s="137">
        <v>3.0878859857482186</v>
      </c>
      <c r="E28" s="136">
        <v>12</v>
      </c>
      <c r="F28" s="137">
        <v>2.8436018957345972</v>
      </c>
      <c r="G28" s="136">
        <v>327</v>
      </c>
      <c r="H28" s="136">
        <v>26</v>
      </c>
      <c r="I28" s="137">
        <v>8.6378737541528245</v>
      </c>
      <c r="J28" s="136">
        <v>5</v>
      </c>
      <c r="K28" s="137">
        <v>1.5527950310559007</v>
      </c>
    </row>
    <row r="29" spans="1:11" s="32" customFormat="1" ht="12.95" customHeight="1" x14ac:dyDescent="0.2">
      <c r="A29" s="138" t="s">
        <v>403</v>
      </c>
      <c r="B29" s="136">
        <v>148</v>
      </c>
      <c r="C29" s="136">
        <v>-1</v>
      </c>
      <c r="D29" s="137">
        <v>-0.67114093959731547</v>
      </c>
      <c r="E29" s="136">
        <v>13</v>
      </c>
      <c r="F29" s="137">
        <v>9.6296296296296298</v>
      </c>
      <c r="G29" s="136">
        <v>120</v>
      </c>
      <c r="H29" s="136">
        <v>3</v>
      </c>
      <c r="I29" s="137">
        <v>2.5641025641025643</v>
      </c>
      <c r="J29" s="136">
        <v>12</v>
      </c>
      <c r="K29" s="137">
        <v>11.111111111111111</v>
      </c>
    </row>
    <row r="30" spans="1:11" s="32" customFormat="1" ht="12.95" customHeight="1" x14ac:dyDescent="0.2">
      <c r="A30" s="138" t="s">
        <v>404</v>
      </c>
      <c r="B30" s="136">
        <v>8</v>
      </c>
      <c r="C30" s="136">
        <v>-3</v>
      </c>
      <c r="D30" s="137">
        <v>-27.272727272727273</v>
      </c>
      <c r="E30" s="136">
        <v>0</v>
      </c>
      <c r="F30" s="137">
        <v>0</v>
      </c>
      <c r="G30" s="136">
        <v>7</v>
      </c>
      <c r="H30" s="136">
        <v>-1</v>
      </c>
      <c r="I30" s="137">
        <v>-12.5</v>
      </c>
      <c r="J30" s="136">
        <v>0</v>
      </c>
      <c r="K30" s="137">
        <v>0</v>
      </c>
    </row>
    <row r="31" spans="1:11" s="32" customFormat="1" ht="12.95" customHeight="1" x14ac:dyDescent="0.2">
      <c r="A31" s="138" t="s">
        <v>405</v>
      </c>
      <c r="B31" s="136">
        <v>62</v>
      </c>
      <c r="C31" s="136">
        <v>-1</v>
      </c>
      <c r="D31" s="137">
        <v>-1.5873015873015872</v>
      </c>
      <c r="E31" s="136">
        <v>10</v>
      </c>
      <c r="F31" s="137">
        <v>19.23076923076923</v>
      </c>
      <c r="G31" s="136">
        <v>46</v>
      </c>
      <c r="H31" s="136">
        <v>2</v>
      </c>
      <c r="I31" s="137">
        <v>4.5454545454545459</v>
      </c>
      <c r="J31" s="136">
        <v>10</v>
      </c>
      <c r="K31" s="137">
        <v>27.777777777777779</v>
      </c>
    </row>
    <row r="32" spans="1:11" s="32" customFormat="1" ht="12.95" customHeight="1" x14ac:dyDescent="0.2">
      <c r="A32" s="138" t="s">
        <v>406</v>
      </c>
      <c r="B32" s="136">
        <v>1898</v>
      </c>
      <c r="C32" s="136">
        <v>-15</v>
      </c>
      <c r="D32" s="137">
        <v>-0.78410872974385781</v>
      </c>
      <c r="E32" s="136">
        <v>-14</v>
      </c>
      <c r="F32" s="137">
        <v>-0.73221757322175729</v>
      </c>
      <c r="G32" s="136">
        <v>1373</v>
      </c>
      <c r="H32" s="136">
        <v>-32</v>
      </c>
      <c r="I32" s="137">
        <v>-2.2775800711743774</v>
      </c>
      <c r="J32" s="136">
        <v>-57</v>
      </c>
      <c r="K32" s="137">
        <v>-3.9860139860139858</v>
      </c>
    </row>
    <row r="33" spans="1:11" s="32" customFormat="1" ht="12.95" customHeight="1" x14ac:dyDescent="0.2">
      <c r="A33" s="138" t="s">
        <v>407</v>
      </c>
      <c r="B33" s="136">
        <v>552</v>
      </c>
      <c r="C33" s="136">
        <v>1</v>
      </c>
      <c r="D33" s="137">
        <v>0.18148820326678766</v>
      </c>
      <c r="E33" s="136">
        <v>72</v>
      </c>
      <c r="F33" s="137">
        <v>15</v>
      </c>
      <c r="G33" s="136">
        <v>418</v>
      </c>
      <c r="H33" s="136">
        <v>1</v>
      </c>
      <c r="I33" s="137">
        <v>0.23980815347721823</v>
      </c>
      <c r="J33" s="136">
        <v>65</v>
      </c>
      <c r="K33" s="137">
        <v>18.413597733711047</v>
      </c>
    </row>
    <row r="34" spans="1:11" s="32" customFormat="1" ht="12.95" customHeight="1" x14ac:dyDescent="0.2">
      <c r="A34" s="138" t="s">
        <v>408</v>
      </c>
      <c r="B34" s="136">
        <v>5</v>
      </c>
      <c r="C34" s="136">
        <v>0</v>
      </c>
      <c r="D34" s="137">
        <v>0</v>
      </c>
      <c r="E34" s="136">
        <v>-2</v>
      </c>
      <c r="F34" s="137">
        <v>-28.571428571428573</v>
      </c>
      <c r="G34" s="136">
        <v>4</v>
      </c>
      <c r="H34" s="136">
        <v>0</v>
      </c>
      <c r="I34" s="137">
        <v>0</v>
      </c>
      <c r="J34" s="136">
        <v>-2</v>
      </c>
      <c r="K34" s="137">
        <v>-33.333333333333336</v>
      </c>
    </row>
    <row r="35" spans="1:11" s="32" customFormat="1" ht="12.95" customHeight="1" x14ac:dyDescent="0.2">
      <c r="A35" s="138" t="s">
        <v>409</v>
      </c>
      <c r="B35" s="136">
        <v>49</v>
      </c>
      <c r="C35" s="136">
        <v>2</v>
      </c>
      <c r="D35" s="137">
        <v>4.2553191489361701</v>
      </c>
      <c r="E35" s="136">
        <v>-6</v>
      </c>
      <c r="F35" s="137">
        <v>-10.909090909090908</v>
      </c>
      <c r="G35" s="136">
        <v>36</v>
      </c>
      <c r="H35" s="136">
        <v>2</v>
      </c>
      <c r="I35" s="137">
        <v>5.882352941176471</v>
      </c>
      <c r="J35" s="136">
        <v>-6</v>
      </c>
      <c r="K35" s="137">
        <v>-14.285714285714286</v>
      </c>
    </row>
    <row r="36" spans="1:11" s="32" customFormat="1" ht="12.95" customHeight="1" x14ac:dyDescent="0.2">
      <c r="A36" s="138" t="s">
        <v>410</v>
      </c>
      <c r="B36" s="136">
        <v>606</v>
      </c>
      <c r="C36" s="136">
        <v>28</v>
      </c>
      <c r="D36" s="137">
        <v>4.844290657439446</v>
      </c>
      <c r="E36" s="136">
        <v>11</v>
      </c>
      <c r="F36" s="137">
        <v>1.8487394957983194</v>
      </c>
      <c r="G36" s="136">
        <v>430</v>
      </c>
      <c r="H36" s="136">
        <v>14</v>
      </c>
      <c r="I36" s="137">
        <v>3.3653846153846154</v>
      </c>
      <c r="J36" s="136">
        <v>-14</v>
      </c>
      <c r="K36" s="137">
        <v>-3.1531531531531534</v>
      </c>
    </row>
    <row r="37" spans="1:11" s="32" customFormat="1" ht="12.95" customHeight="1" x14ac:dyDescent="0.2">
      <c r="A37" s="138" t="s">
        <v>411</v>
      </c>
      <c r="B37" s="136">
        <v>124</v>
      </c>
      <c r="C37" s="136">
        <v>5</v>
      </c>
      <c r="D37" s="137">
        <v>4.2016806722689077</v>
      </c>
      <c r="E37" s="136">
        <v>8</v>
      </c>
      <c r="F37" s="137">
        <v>6.8965517241379306</v>
      </c>
      <c r="G37" s="136">
        <v>95</v>
      </c>
      <c r="H37" s="136">
        <v>4</v>
      </c>
      <c r="I37" s="137">
        <v>4.395604395604396</v>
      </c>
      <c r="J37" s="136">
        <v>3</v>
      </c>
      <c r="K37" s="137">
        <v>3.2608695652173911</v>
      </c>
    </row>
    <row r="38" spans="1:11" s="32" customFormat="1" ht="12.95" customHeight="1" x14ac:dyDescent="0.2">
      <c r="A38" s="138" t="s">
        <v>412</v>
      </c>
      <c r="B38" s="136">
        <v>226</v>
      </c>
      <c r="C38" s="136">
        <v>5</v>
      </c>
      <c r="D38" s="137">
        <v>2.2624434389140271</v>
      </c>
      <c r="E38" s="136">
        <v>-4</v>
      </c>
      <c r="F38" s="137">
        <v>-1.7391304347826086</v>
      </c>
      <c r="G38" s="136">
        <v>148</v>
      </c>
      <c r="H38" s="136">
        <v>0</v>
      </c>
      <c r="I38" s="137">
        <v>0</v>
      </c>
      <c r="J38" s="136">
        <v>-6</v>
      </c>
      <c r="K38" s="137">
        <v>-3.8961038961038961</v>
      </c>
    </row>
    <row r="39" spans="1:11" s="32" customFormat="1" ht="12.95" customHeight="1" x14ac:dyDescent="0.2">
      <c r="A39" s="138" t="s">
        <v>413</v>
      </c>
      <c r="B39" s="136">
        <v>55</v>
      </c>
      <c r="C39" s="136">
        <v>2</v>
      </c>
      <c r="D39" s="137">
        <v>3.7735849056603774</v>
      </c>
      <c r="E39" s="136">
        <v>4</v>
      </c>
      <c r="F39" s="137">
        <v>7.8431372549019605</v>
      </c>
      <c r="G39" s="136">
        <v>39</v>
      </c>
      <c r="H39" s="136">
        <v>5</v>
      </c>
      <c r="I39" s="137">
        <v>14.705882352941176</v>
      </c>
      <c r="J39" s="136">
        <v>3</v>
      </c>
      <c r="K39" s="137">
        <v>8.3333333333333339</v>
      </c>
    </row>
    <row r="40" spans="1:11" s="32" customFormat="1" ht="12.95" customHeight="1" x14ac:dyDescent="0.2">
      <c r="A40" s="138" t="s">
        <v>414</v>
      </c>
      <c r="B40" s="136">
        <v>199</v>
      </c>
      <c r="C40" s="136">
        <v>-6</v>
      </c>
      <c r="D40" s="137">
        <v>-2.9268292682926829</v>
      </c>
      <c r="E40" s="136">
        <v>-13</v>
      </c>
      <c r="F40" s="137">
        <v>-6.132075471698113</v>
      </c>
      <c r="G40" s="136">
        <v>152</v>
      </c>
      <c r="H40" s="136">
        <v>-9</v>
      </c>
      <c r="I40" s="137">
        <v>-5.5900621118012426</v>
      </c>
      <c r="J40" s="136">
        <v>-16</v>
      </c>
      <c r="K40" s="137">
        <v>-9.5238095238095237</v>
      </c>
    </row>
    <row r="41" spans="1:11" s="32" customFormat="1" ht="12.95" customHeight="1" x14ac:dyDescent="0.2">
      <c r="A41" s="138" t="s">
        <v>415</v>
      </c>
      <c r="B41" s="136">
        <v>331</v>
      </c>
      <c r="C41" s="136">
        <v>5</v>
      </c>
      <c r="D41" s="137">
        <v>1.5337423312883436</v>
      </c>
      <c r="E41" s="136">
        <v>11</v>
      </c>
      <c r="F41" s="137">
        <v>3.4375</v>
      </c>
      <c r="G41" s="136">
        <v>245</v>
      </c>
      <c r="H41" s="136">
        <v>2</v>
      </c>
      <c r="I41" s="137">
        <v>0.82304526748971196</v>
      </c>
      <c r="J41" s="136">
        <v>0</v>
      </c>
      <c r="K41" s="137">
        <v>0</v>
      </c>
    </row>
    <row r="42" spans="1:11" s="32" customFormat="1" ht="12.95" customHeight="1" x14ac:dyDescent="0.2">
      <c r="A42" s="138" t="s">
        <v>416</v>
      </c>
      <c r="B42" s="136">
        <v>570</v>
      </c>
      <c r="C42" s="136">
        <v>-16</v>
      </c>
      <c r="D42" s="137">
        <v>-2.7303754266211606</v>
      </c>
      <c r="E42" s="136">
        <v>16</v>
      </c>
      <c r="F42" s="137">
        <v>2.8880866425992782</v>
      </c>
      <c r="G42" s="136">
        <v>426</v>
      </c>
      <c r="H42" s="136">
        <v>-18</v>
      </c>
      <c r="I42" s="137">
        <v>-4.0540540540540544</v>
      </c>
      <c r="J42" s="136">
        <v>-2</v>
      </c>
      <c r="K42" s="137">
        <v>-0.46728971962616822</v>
      </c>
    </row>
    <row r="43" spans="1:11" s="32" customFormat="1" ht="12.95" customHeight="1" x14ac:dyDescent="0.2">
      <c r="A43" s="138" t="s">
        <v>417</v>
      </c>
      <c r="B43" s="136">
        <v>507</v>
      </c>
      <c r="C43" s="136">
        <v>15</v>
      </c>
      <c r="D43" s="137">
        <v>3.0487804878048781</v>
      </c>
      <c r="E43" s="136">
        <v>27</v>
      </c>
      <c r="F43" s="137">
        <v>5.625</v>
      </c>
      <c r="G43" s="136">
        <v>389</v>
      </c>
      <c r="H43" s="136">
        <v>7</v>
      </c>
      <c r="I43" s="137">
        <v>1.8324607329842932</v>
      </c>
      <c r="J43" s="136">
        <v>4</v>
      </c>
      <c r="K43" s="137">
        <v>1.0389610389610389</v>
      </c>
    </row>
    <row r="44" spans="1:11" ht="12.95" customHeight="1" x14ac:dyDescent="0.2">
      <c r="A44" s="138" t="s">
        <v>418</v>
      </c>
      <c r="B44" s="136">
        <v>35</v>
      </c>
      <c r="C44" s="136">
        <v>-3</v>
      </c>
      <c r="D44" s="137">
        <v>-7.8947368421052628</v>
      </c>
      <c r="E44" s="136">
        <v>6</v>
      </c>
      <c r="F44" s="137">
        <v>20.689655172413794</v>
      </c>
      <c r="G44" s="136">
        <v>24</v>
      </c>
      <c r="H44" s="136">
        <v>-1</v>
      </c>
      <c r="I44" s="137">
        <v>-4</v>
      </c>
      <c r="J44" s="136">
        <v>1</v>
      </c>
      <c r="K44" s="137">
        <v>4.3478260869565215</v>
      </c>
    </row>
    <row r="45" spans="1:11" ht="12.95" customHeight="1" x14ac:dyDescent="0.2">
      <c r="A45" s="125" t="s">
        <v>419</v>
      </c>
      <c r="B45" s="136">
        <v>191</v>
      </c>
      <c r="C45" s="136">
        <v>5</v>
      </c>
      <c r="D45" s="137">
        <v>2.6881720430107525</v>
      </c>
      <c r="E45" s="136">
        <v>3</v>
      </c>
      <c r="F45" s="137">
        <v>1.5957446808510638</v>
      </c>
      <c r="G45" s="136">
        <v>144</v>
      </c>
      <c r="H45" s="136">
        <v>6</v>
      </c>
      <c r="I45" s="137">
        <v>4.3478260869565215</v>
      </c>
      <c r="J45" s="136">
        <v>3</v>
      </c>
      <c r="K45" s="137">
        <v>2.1276595744680851</v>
      </c>
    </row>
    <row r="46" spans="1:11" ht="12.95" customHeight="1" x14ac:dyDescent="0.2">
      <c r="A46" s="138" t="s">
        <v>420</v>
      </c>
      <c r="B46" s="136">
        <v>292</v>
      </c>
      <c r="C46" s="136">
        <v>17</v>
      </c>
      <c r="D46" s="137">
        <v>6.1818181818181817</v>
      </c>
      <c r="E46" s="136">
        <v>23</v>
      </c>
      <c r="F46" s="137">
        <v>8.5501858736059475</v>
      </c>
      <c r="G46" s="136">
        <v>191</v>
      </c>
      <c r="H46" s="136">
        <v>7</v>
      </c>
      <c r="I46" s="137">
        <v>3.8043478260869565</v>
      </c>
      <c r="J46" s="136">
        <v>-6</v>
      </c>
      <c r="K46" s="137">
        <v>-3.0456852791878171</v>
      </c>
    </row>
    <row r="47" spans="1:11" ht="12.95" customHeight="1" x14ac:dyDescent="0.2">
      <c r="A47" s="138" t="s">
        <v>421</v>
      </c>
      <c r="B47" s="136">
        <v>211</v>
      </c>
      <c r="C47" s="136">
        <v>-10</v>
      </c>
      <c r="D47" s="137">
        <v>-4.5248868778280542</v>
      </c>
      <c r="E47" s="136">
        <v>8</v>
      </c>
      <c r="F47" s="137">
        <v>3.9408866995073892</v>
      </c>
      <c r="G47" s="136">
        <v>162</v>
      </c>
      <c r="H47" s="136">
        <v>-8</v>
      </c>
      <c r="I47" s="137">
        <v>-4.7058823529411766</v>
      </c>
      <c r="J47" s="136">
        <v>2</v>
      </c>
      <c r="K47" s="137">
        <v>1.25</v>
      </c>
    </row>
    <row r="48" spans="1:11" ht="12.95" customHeight="1" x14ac:dyDescent="0.2">
      <c r="A48" s="138" t="s">
        <v>422</v>
      </c>
      <c r="B48" s="136">
        <v>506</v>
      </c>
      <c r="C48" s="136">
        <v>-20</v>
      </c>
      <c r="D48" s="137">
        <v>-3.8022813688212929</v>
      </c>
      <c r="E48" s="136">
        <v>43</v>
      </c>
      <c r="F48" s="137">
        <v>9.2872570194384441</v>
      </c>
      <c r="G48" s="136">
        <v>395</v>
      </c>
      <c r="H48" s="136">
        <v>0</v>
      </c>
      <c r="I48" s="137">
        <v>0</v>
      </c>
      <c r="J48" s="136">
        <v>40</v>
      </c>
      <c r="K48" s="137">
        <v>11.267605633802816</v>
      </c>
    </row>
    <row r="49" spans="1:11" ht="12.95" customHeight="1" x14ac:dyDescent="0.2">
      <c r="A49" s="138" t="s">
        <v>423</v>
      </c>
      <c r="B49" s="136">
        <v>13</v>
      </c>
      <c r="C49" s="136">
        <v>1</v>
      </c>
      <c r="D49" s="137">
        <v>8.3333333333333339</v>
      </c>
      <c r="E49" s="136">
        <v>-2</v>
      </c>
      <c r="F49" s="137">
        <v>-13.333333333333334</v>
      </c>
      <c r="G49" s="136">
        <v>11</v>
      </c>
      <c r="H49" s="136">
        <v>1</v>
      </c>
      <c r="I49" s="137">
        <v>10</v>
      </c>
      <c r="J49" s="136">
        <v>-2</v>
      </c>
      <c r="K49" s="137">
        <v>-15.384615384615385</v>
      </c>
    </row>
    <row r="50" spans="1:11" ht="12.95" customHeight="1" x14ac:dyDescent="0.2">
      <c r="A50" s="138" t="s">
        <v>424</v>
      </c>
      <c r="B50" s="136">
        <v>1891</v>
      </c>
      <c r="C50" s="136">
        <v>-4</v>
      </c>
      <c r="D50" s="137">
        <v>-0.21108179419525067</v>
      </c>
      <c r="E50" s="136">
        <v>-62</v>
      </c>
      <c r="F50" s="137">
        <v>-3.1746031746031744</v>
      </c>
      <c r="G50" s="136">
        <v>1390</v>
      </c>
      <c r="H50" s="136">
        <v>19</v>
      </c>
      <c r="I50" s="137">
        <v>1.3858497447118892</v>
      </c>
      <c r="J50" s="136">
        <v>-92</v>
      </c>
      <c r="K50" s="137">
        <v>-6.2078272604588394</v>
      </c>
    </row>
    <row r="51" spans="1:11" ht="12.95" customHeight="1" x14ac:dyDescent="0.2">
      <c r="A51" s="138" t="s">
        <v>425</v>
      </c>
      <c r="B51" s="136">
        <v>321</v>
      </c>
      <c r="C51" s="136">
        <v>-3</v>
      </c>
      <c r="D51" s="137">
        <v>-0.92592592592592593</v>
      </c>
      <c r="E51" s="136">
        <v>-5</v>
      </c>
      <c r="F51" s="137">
        <v>-1.5337423312883436</v>
      </c>
      <c r="G51" s="136">
        <v>240</v>
      </c>
      <c r="H51" s="136">
        <v>2</v>
      </c>
      <c r="I51" s="137">
        <v>0.84033613445378152</v>
      </c>
      <c r="J51" s="136">
        <v>-6</v>
      </c>
      <c r="K51" s="137">
        <v>-2.4390243902439024</v>
      </c>
    </row>
    <row r="52" spans="1:11" ht="12.95" customHeight="1" x14ac:dyDescent="0.2">
      <c r="A52" s="138" t="s">
        <v>426</v>
      </c>
      <c r="B52" s="136">
        <v>144</v>
      </c>
      <c r="C52" s="136">
        <v>-3</v>
      </c>
      <c r="D52" s="137">
        <v>-2.0408163265306123</v>
      </c>
      <c r="E52" s="136">
        <v>11</v>
      </c>
      <c r="F52" s="137">
        <v>8.2706766917293226</v>
      </c>
      <c r="G52" s="136">
        <v>118</v>
      </c>
      <c r="H52" s="136">
        <v>-1</v>
      </c>
      <c r="I52" s="137">
        <v>-0.84033613445378152</v>
      </c>
      <c r="J52" s="136">
        <v>11</v>
      </c>
      <c r="K52" s="137">
        <v>10.280373831775702</v>
      </c>
    </row>
    <row r="53" spans="1:11" ht="12.95" customHeight="1" x14ac:dyDescent="0.2">
      <c r="A53" s="138" t="s">
        <v>427</v>
      </c>
      <c r="B53" s="136">
        <v>709</v>
      </c>
      <c r="C53" s="136">
        <v>-17</v>
      </c>
      <c r="D53" s="137">
        <v>-2.3415977961432506</v>
      </c>
      <c r="E53" s="136">
        <v>-25</v>
      </c>
      <c r="F53" s="137">
        <v>-3.4059945504087192</v>
      </c>
      <c r="G53" s="136">
        <v>535</v>
      </c>
      <c r="H53" s="136">
        <v>-15</v>
      </c>
      <c r="I53" s="137">
        <v>-2.7272727272727271</v>
      </c>
      <c r="J53" s="136">
        <v>-2</v>
      </c>
      <c r="K53" s="137">
        <v>-0.37243947858472998</v>
      </c>
    </row>
    <row r="54" spans="1:11" ht="12.95" customHeight="1" x14ac:dyDescent="0.2">
      <c r="A54" s="138" t="s">
        <v>428</v>
      </c>
      <c r="B54" s="136">
        <v>607</v>
      </c>
      <c r="C54" s="136">
        <v>8</v>
      </c>
      <c r="D54" s="137">
        <v>1.335559265442404</v>
      </c>
      <c r="E54" s="136">
        <v>28</v>
      </c>
      <c r="F54" s="137">
        <v>4.8359240069084626</v>
      </c>
      <c r="G54" s="136">
        <v>468</v>
      </c>
      <c r="H54" s="136">
        <v>4</v>
      </c>
      <c r="I54" s="137">
        <v>0.86206896551724133</v>
      </c>
      <c r="J54" s="136">
        <v>24</v>
      </c>
      <c r="K54" s="137">
        <v>5.4054054054054053</v>
      </c>
    </row>
    <row r="55" spans="1:11" ht="12.95" customHeight="1" x14ac:dyDescent="0.2">
      <c r="A55" s="138" t="s">
        <v>429</v>
      </c>
      <c r="B55" s="136">
        <v>3072</v>
      </c>
      <c r="C55" s="136">
        <v>-41</v>
      </c>
      <c r="D55" s="137">
        <v>-1.3170575008030838</v>
      </c>
      <c r="E55" s="136">
        <v>38</v>
      </c>
      <c r="F55" s="137">
        <v>1.2524719841793013</v>
      </c>
      <c r="G55" s="136">
        <v>2131</v>
      </c>
      <c r="H55" s="136">
        <v>-42</v>
      </c>
      <c r="I55" s="137">
        <v>-1.9328117809479981</v>
      </c>
      <c r="J55" s="136">
        <v>-51</v>
      </c>
      <c r="K55" s="137">
        <v>-2.3373052245646195</v>
      </c>
    </row>
    <row r="56" spans="1:11" ht="12.95" customHeight="1" x14ac:dyDescent="0.2">
      <c r="A56" s="138" t="s">
        <v>430</v>
      </c>
      <c r="B56" s="136">
        <v>499</v>
      </c>
      <c r="C56" s="136">
        <v>-16</v>
      </c>
      <c r="D56" s="137">
        <v>-3.1067961165048543</v>
      </c>
      <c r="E56" s="136">
        <v>13</v>
      </c>
      <c r="F56" s="137">
        <v>2.6748971193415638</v>
      </c>
      <c r="G56" s="136">
        <v>378</v>
      </c>
      <c r="H56" s="136">
        <v>-6</v>
      </c>
      <c r="I56" s="137">
        <v>-1.5625</v>
      </c>
      <c r="J56" s="136">
        <v>-2</v>
      </c>
      <c r="K56" s="137">
        <v>-0.52631578947368418</v>
      </c>
    </row>
    <row r="57" spans="1:11" ht="12.95" customHeight="1" x14ac:dyDescent="0.2">
      <c r="A57" s="138" t="s">
        <v>431</v>
      </c>
      <c r="B57" s="136">
        <v>4887</v>
      </c>
      <c r="C57" s="136">
        <v>-16</v>
      </c>
      <c r="D57" s="137">
        <v>-0.32633081786661228</v>
      </c>
      <c r="E57" s="136">
        <v>-1</v>
      </c>
      <c r="F57" s="137">
        <v>-2.0458265139116204E-2</v>
      </c>
      <c r="G57" s="136">
        <v>3523</v>
      </c>
      <c r="H57" s="136">
        <v>29</v>
      </c>
      <c r="I57" s="137">
        <v>0.82999427590154551</v>
      </c>
      <c r="J57" s="136">
        <v>-47</v>
      </c>
      <c r="K57" s="137">
        <v>-1.3165266106442577</v>
      </c>
    </row>
    <row r="58" spans="1:11" ht="12.95" customHeight="1" x14ac:dyDescent="0.2">
      <c r="A58" s="138" t="s">
        <v>432</v>
      </c>
      <c r="B58" s="136">
        <v>60</v>
      </c>
      <c r="C58" s="136">
        <v>3</v>
      </c>
      <c r="D58" s="137">
        <v>5.2631578947368425</v>
      </c>
      <c r="E58" s="136">
        <v>2</v>
      </c>
      <c r="F58" s="137">
        <v>3.4482758620689653</v>
      </c>
      <c r="G58" s="136">
        <v>50</v>
      </c>
      <c r="H58" s="136">
        <v>4</v>
      </c>
      <c r="I58" s="137">
        <v>8.695652173913043</v>
      </c>
      <c r="J58" s="136">
        <v>8</v>
      </c>
      <c r="K58" s="137">
        <v>19.047619047619047</v>
      </c>
    </row>
    <row r="59" spans="1:11" ht="12.95" customHeight="1" x14ac:dyDescent="0.2">
      <c r="A59" s="138" t="s">
        <v>433</v>
      </c>
      <c r="B59" s="136">
        <v>5106</v>
      </c>
      <c r="C59" s="136">
        <v>-13</v>
      </c>
      <c r="D59" s="137">
        <v>-0.25395585075210003</v>
      </c>
      <c r="E59" s="136">
        <v>-280</v>
      </c>
      <c r="F59" s="137">
        <v>-5.1986632008911995</v>
      </c>
      <c r="G59" s="136">
        <v>3652</v>
      </c>
      <c r="H59" s="136">
        <v>-9</v>
      </c>
      <c r="I59" s="137">
        <v>-0.24583447145588638</v>
      </c>
      <c r="J59" s="136">
        <v>-282</v>
      </c>
      <c r="K59" s="137">
        <v>-7.1682765632943566</v>
      </c>
    </row>
    <row r="60" spans="1:11" ht="12.95" customHeight="1" x14ac:dyDescent="0.2">
      <c r="A60" s="138" t="s">
        <v>434</v>
      </c>
      <c r="B60" s="136">
        <v>353</v>
      </c>
      <c r="C60" s="136">
        <v>11</v>
      </c>
      <c r="D60" s="137">
        <v>3.2163742690058479</v>
      </c>
      <c r="E60" s="136">
        <v>-25</v>
      </c>
      <c r="F60" s="137">
        <v>-6.6137566137566139</v>
      </c>
      <c r="G60" s="136">
        <v>251</v>
      </c>
      <c r="H60" s="136">
        <v>4</v>
      </c>
      <c r="I60" s="137">
        <v>1.6194331983805668</v>
      </c>
      <c r="J60" s="136">
        <v>-23</v>
      </c>
      <c r="K60" s="137">
        <v>-8.3941605839416056</v>
      </c>
    </row>
    <row r="61" spans="1:11" ht="12.95" customHeight="1" x14ac:dyDescent="0.2">
      <c r="A61" s="138" t="s">
        <v>435</v>
      </c>
      <c r="B61" s="136">
        <v>197</v>
      </c>
      <c r="C61" s="136">
        <v>-13</v>
      </c>
      <c r="D61" s="137">
        <v>-6.1904761904761907</v>
      </c>
      <c r="E61" s="136">
        <v>0</v>
      </c>
      <c r="F61" s="137">
        <v>0</v>
      </c>
      <c r="G61" s="136">
        <v>147</v>
      </c>
      <c r="H61" s="136">
        <v>-8</v>
      </c>
      <c r="I61" s="137">
        <v>-5.161290322580645</v>
      </c>
      <c r="J61" s="136">
        <v>0</v>
      </c>
      <c r="K61" s="137">
        <v>0</v>
      </c>
    </row>
    <row r="62" spans="1:11" ht="12.95" customHeight="1" x14ac:dyDescent="0.2">
      <c r="A62" s="138" t="s">
        <v>436</v>
      </c>
      <c r="B62" s="136">
        <v>488</v>
      </c>
      <c r="C62" s="136">
        <v>-3</v>
      </c>
      <c r="D62" s="137">
        <v>-0.61099796334012224</v>
      </c>
      <c r="E62" s="136">
        <v>45</v>
      </c>
      <c r="F62" s="137">
        <v>10.158013544018059</v>
      </c>
      <c r="G62" s="136">
        <v>368</v>
      </c>
      <c r="H62" s="136">
        <v>3</v>
      </c>
      <c r="I62" s="137">
        <v>0.82191780821917804</v>
      </c>
      <c r="J62" s="136">
        <v>27</v>
      </c>
      <c r="K62" s="137">
        <v>7.9178885630498534</v>
      </c>
    </row>
    <row r="63" spans="1:11" ht="12.95" customHeight="1" x14ac:dyDescent="0.2">
      <c r="A63" s="138" t="s">
        <v>437</v>
      </c>
      <c r="B63" s="136">
        <v>532</v>
      </c>
      <c r="C63" s="136">
        <v>1</v>
      </c>
      <c r="D63" s="137">
        <v>0.18832391713747645</v>
      </c>
      <c r="E63" s="136">
        <v>-45</v>
      </c>
      <c r="F63" s="137">
        <v>-7.7989601386481802</v>
      </c>
      <c r="G63" s="136">
        <v>413</v>
      </c>
      <c r="H63" s="136">
        <v>0</v>
      </c>
      <c r="I63" s="137">
        <v>0</v>
      </c>
      <c r="J63" s="136">
        <v>-43</v>
      </c>
      <c r="K63" s="137">
        <v>-9.4298245614035086</v>
      </c>
    </row>
    <row r="64" spans="1:11" ht="12.95" customHeight="1" x14ac:dyDescent="0.2">
      <c r="A64" s="138" t="s">
        <v>438</v>
      </c>
      <c r="B64" s="136">
        <v>1018</v>
      </c>
      <c r="C64" s="136">
        <v>-12</v>
      </c>
      <c r="D64" s="137">
        <v>-1.1650485436893203</v>
      </c>
      <c r="E64" s="136">
        <v>37</v>
      </c>
      <c r="F64" s="137">
        <v>3.7716615698267075</v>
      </c>
      <c r="G64" s="136">
        <v>752</v>
      </c>
      <c r="H64" s="136">
        <v>-3</v>
      </c>
      <c r="I64" s="137">
        <v>-0.39735099337748342</v>
      </c>
      <c r="J64" s="136">
        <v>-8</v>
      </c>
      <c r="K64" s="137">
        <v>-1.0526315789473684</v>
      </c>
    </row>
    <row r="65" spans="1:11" ht="12.95" customHeight="1" x14ac:dyDescent="0.2">
      <c r="A65" s="138" t="s">
        <v>439</v>
      </c>
      <c r="B65" s="136">
        <v>108</v>
      </c>
      <c r="C65" s="136">
        <v>-5</v>
      </c>
      <c r="D65" s="137">
        <v>-4.4247787610619467</v>
      </c>
      <c r="E65" s="136">
        <v>-9</v>
      </c>
      <c r="F65" s="137">
        <v>-7.6923076923076925</v>
      </c>
      <c r="G65" s="136">
        <v>83</v>
      </c>
      <c r="H65" s="136">
        <v>-1</v>
      </c>
      <c r="I65" s="137">
        <v>-1.1904761904761905</v>
      </c>
      <c r="J65" s="136">
        <v>-11</v>
      </c>
      <c r="K65" s="137">
        <v>-11.702127659574469</v>
      </c>
    </row>
    <row r="66" spans="1:11" ht="12.95" customHeight="1" x14ac:dyDescent="0.2">
      <c r="A66" s="138" t="s">
        <v>440</v>
      </c>
      <c r="B66" s="136">
        <v>166</v>
      </c>
      <c r="C66" s="136">
        <v>7</v>
      </c>
      <c r="D66" s="137">
        <v>4.4025157232704402</v>
      </c>
      <c r="E66" s="136">
        <v>13</v>
      </c>
      <c r="F66" s="137">
        <v>8.4967320261437909</v>
      </c>
      <c r="G66" s="136">
        <v>119</v>
      </c>
      <c r="H66" s="136">
        <v>1</v>
      </c>
      <c r="I66" s="137">
        <v>0.84745762711864403</v>
      </c>
      <c r="J66" s="136">
        <v>-2</v>
      </c>
      <c r="K66" s="137">
        <v>-1.6528925619834711</v>
      </c>
    </row>
    <row r="67" spans="1:11" ht="12.95" customHeight="1" x14ac:dyDescent="0.2">
      <c r="A67" s="138" t="s">
        <v>441</v>
      </c>
      <c r="B67" s="136">
        <v>159</v>
      </c>
      <c r="C67" s="136">
        <v>2</v>
      </c>
      <c r="D67" s="137">
        <v>1.2738853503184713</v>
      </c>
      <c r="E67" s="136">
        <v>-6</v>
      </c>
      <c r="F67" s="137">
        <v>-3.6363636363636362</v>
      </c>
      <c r="G67" s="136">
        <v>130</v>
      </c>
      <c r="H67" s="136">
        <v>2</v>
      </c>
      <c r="I67" s="137">
        <v>1.5625</v>
      </c>
      <c r="J67" s="136">
        <v>5</v>
      </c>
      <c r="K67" s="137">
        <v>4</v>
      </c>
    </row>
    <row r="68" spans="1:11" ht="12.95" customHeight="1" x14ac:dyDescent="0.2">
      <c r="A68" s="138" t="s">
        <v>442</v>
      </c>
      <c r="B68" s="136">
        <v>14735</v>
      </c>
      <c r="C68" s="136">
        <v>-46</v>
      </c>
      <c r="D68" s="137">
        <v>-0.31121033759556188</v>
      </c>
      <c r="E68" s="136">
        <v>-745</v>
      </c>
      <c r="F68" s="137">
        <v>-4.8126614987080103</v>
      </c>
      <c r="G68" s="136">
        <v>10443</v>
      </c>
      <c r="H68" s="136">
        <v>-110</v>
      </c>
      <c r="I68" s="137">
        <v>-1.0423576234246186</v>
      </c>
      <c r="J68" s="136">
        <v>-748</v>
      </c>
      <c r="K68" s="137">
        <v>-6.6839424537574841</v>
      </c>
    </row>
    <row r="69" spans="1:11" ht="12.95" customHeight="1" x14ac:dyDescent="0.2">
      <c r="A69" s="138" t="s">
        <v>443</v>
      </c>
      <c r="B69" s="136">
        <v>473</v>
      </c>
      <c r="C69" s="136">
        <v>1</v>
      </c>
      <c r="D69" s="137">
        <v>0.21186440677966101</v>
      </c>
      <c r="E69" s="136">
        <v>9</v>
      </c>
      <c r="F69" s="137">
        <v>1.9396551724137931</v>
      </c>
      <c r="G69" s="136">
        <v>356</v>
      </c>
      <c r="H69" s="136">
        <v>2</v>
      </c>
      <c r="I69" s="137">
        <v>0.56497175141242939</v>
      </c>
      <c r="J69" s="136">
        <v>4</v>
      </c>
      <c r="K69" s="137">
        <v>1.1363636363636365</v>
      </c>
    </row>
    <row r="70" spans="1:11" ht="12.95" customHeight="1" x14ac:dyDescent="0.2">
      <c r="A70" s="138" t="s">
        <v>444</v>
      </c>
      <c r="B70" s="136">
        <v>210</v>
      </c>
      <c r="C70" s="136">
        <v>5</v>
      </c>
      <c r="D70" s="137">
        <v>2.4390243902439024</v>
      </c>
      <c r="E70" s="136">
        <v>8</v>
      </c>
      <c r="F70" s="137">
        <v>3.9603960396039604</v>
      </c>
      <c r="G70" s="136">
        <v>162</v>
      </c>
      <c r="H70" s="136">
        <v>8</v>
      </c>
      <c r="I70" s="137">
        <v>5.1948051948051948</v>
      </c>
      <c r="J70" s="136">
        <v>6</v>
      </c>
      <c r="K70" s="137">
        <v>3.8461538461538463</v>
      </c>
    </row>
    <row r="71" spans="1:11" ht="12.95" customHeight="1" x14ac:dyDescent="0.2">
      <c r="A71" s="138" t="s">
        <v>445</v>
      </c>
      <c r="B71" s="136">
        <v>2173</v>
      </c>
      <c r="C71" s="136">
        <v>48</v>
      </c>
      <c r="D71" s="137">
        <v>2.2588235294117647</v>
      </c>
      <c r="E71" s="136">
        <v>30</v>
      </c>
      <c r="F71" s="137">
        <v>1.3999066728884741</v>
      </c>
      <c r="G71" s="136">
        <v>1610</v>
      </c>
      <c r="H71" s="136">
        <v>51</v>
      </c>
      <c r="I71" s="137">
        <v>3.2713277742142397</v>
      </c>
      <c r="J71" s="136">
        <v>-7</v>
      </c>
      <c r="K71" s="137">
        <v>-0.4329004329004329</v>
      </c>
    </row>
    <row r="72" spans="1:11" ht="12.95" customHeight="1" x14ac:dyDescent="0.2">
      <c r="A72" s="138" t="s">
        <v>446</v>
      </c>
      <c r="B72" s="136">
        <v>26</v>
      </c>
      <c r="C72" s="136">
        <v>0</v>
      </c>
      <c r="D72" s="137">
        <v>0</v>
      </c>
      <c r="E72" s="136">
        <v>-3</v>
      </c>
      <c r="F72" s="137">
        <v>-10.344827586206897</v>
      </c>
      <c r="G72" s="136">
        <v>18</v>
      </c>
      <c r="H72" s="136">
        <v>1</v>
      </c>
      <c r="I72" s="137">
        <v>5.882352941176471</v>
      </c>
      <c r="J72" s="136">
        <v>-4</v>
      </c>
      <c r="K72" s="137">
        <v>-18.181818181818183</v>
      </c>
    </row>
    <row r="73" spans="1:11" ht="12.95" customHeight="1" x14ac:dyDescent="0.2">
      <c r="A73" s="138" t="s">
        <v>447</v>
      </c>
      <c r="B73" s="136">
        <v>30</v>
      </c>
      <c r="C73" s="136">
        <v>2</v>
      </c>
      <c r="D73" s="137">
        <v>7.1428571428571432</v>
      </c>
      <c r="E73" s="136">
        <v>-2</v>
      </c>
      <c r="F73" s="137">
        <v>-6.25</v>
      </c>
      <c r="G73" s="136">
        <v>24</v>
      </c>
      <c r="H73" s="136">
        <v>4</v>
      </c>
      <c r="I73" s="137">
        <v>20</v>
      </c>
      <c r="J73" s="136">
        <v>2</v>
      </c>
      <c r="K73" s="137">
        <v>9.0909090909090917</v>
      </c>
    </row>
    <row r="74" spans="1:11" ht="12.95" customHeight="1" x14ac:dyDescent="0.2">
      <c r="A74" s="138" t="s">
        <v>448</v>
      </c>
      <c r="B74" s="136">
        <v>16</v>
      </c>
      <c r="C74" s="136">
        <v>-2</v>
      </c>
      <c r="D74" s="137">
        <v>-11.111111111111111</v>
      </c>
      <c r="E74" s="136">
        <v>5</v>
      </c>
      <c r="F74" s="137">
        <v>45.454545454545453</v>
      </c>
      <c r="G74" s="136">
        <v>14</v>
      </c>
      <c r="H74" s="136">
        <v>-2</v>
      </c>
      <c r="I74" s="137">
        <v>-12.5</v>
      </c>
      <c r="J74" s="136">
        <v>4</v>
      </c>
      <c r="K74" s="137">
        <v>40</v>
      </c>
    </row>
    <row r="75" spans="1:11" ht="12.95" customHeight="1" x14ac:dyDescent="0.2">
      <c r="A75" s="138" t="s">
        <v>449</v>
      </c>
      <c r="B75" s="136">
        <v>12813</v>
      </c>
      <c r="C75" s="136">
        <v>330</v>
      </c>
      <c r="D75" s="137">
        <v>2.6435952895938475</v>
      </c>
      <c r="E75" s="136">
        <v>-92</v>
      </c>
      <c r="F75" s="137">
        <v>-0.71290197597830296</v>
      </c>
      <c r="G75" s="136">
        <v>8849</v>
      </c>
      <c r="H75" s="136">
        <v>-41</v>
      </c>
      <c r="I75" s="137">
        <v>-0.46119235095613048</v>
      </c>
      <c r="J75" s="136">
        <v>-317</v>
      </c>
      <c r="K75" s="137">
        <v>-3.4584333406065895</v>
      </c>
    </row>
    <row r="76" spans="1:11" ht="12.95" customHeight="1" x14ac:dyDescent="0.2">
      <c r="A76" s="138" t="s">
        <v>450</v>
      </c>
      <c r="B76" s="136">
        <v>565</v>
      </c>
      <c r="C76" s="136">
        <v>28</v>
      </c>
      <c r="D76" s="137">
        <v>5.2141527001862196</v>
      </c>
      <c r="E76" s="136">
        <v>6</v>
      </c>
      <c r="F76" s="137">
        <v>1.0733452593917709</v>
      </c>
      <c r="G76" s="136">
        <v>410</v>
      </c>
      <c r="H76" s="136">
        <v>12</v>
      </c>
      <c r="I76" s="137">
        <v>3.0150753768844223</v>
      </c>
      <c r="J76" s="136">
        <v>5</v>
      </c>
      <c r="K76" s="137">
        <v>1.2345679012345678</v>
      </c>
    </row>
    <row r="77" spans="1:11" ht="12.95" customHeight="1" x14ac:dyDescent="0.2">
      <c r="A77" s="138" t="s">
        <v>451</v>
      </c>
      <c r="B77" s="136">
        <v>443</v>
      </c>
      <c r="C77" s="136">
        <v>-8</v>
      </c>
      <c r="D77" s="137">
        <v>-1.7738359201773837</v>
      </c>
      <c r="E77" s="136">
        <v>-19</v>
      </c>
      <c r="F77" s="137">
        <v>-4.112554112554113</v>
      </c>
      <c r="G77" s="136">
        <v>342</v>
      </c>
      <c r="H77" s="136">
        <v>-12</v>
      </c>
      <c r="I77" s="137">
        <v>-3.3898305084745761</v>
      </c>
      <c r="J77" s="136">
        <v>-8</v>
      </c>
      <c r="K77" s="137">
        <v>-2.2857142857142856</v>
      </c>
    </row>
    <row r="78" spans="1:11" ht="12.95" customHeight="1" x14ac:dyDescent="0.2">
      <c r="A78" s="138" t="s">
        <v>452</v>
      </c>
      <c r="B78" s="136">
        <v>980</v>
      </c>
      <c r="C78" s="136">
        <v>11</v>
      </c>
      <c r="D78" s="137">
        <v>1.1351909184726523</v>
      </c>
      <c r="E78" s="136">
        <v>16</v>
      </c>
      <c r="F78" s="137">
        <v>1.6597510373443984</v>
      </c>
      <c r="G78" s="136">
        <v>742</v>
      </c>
      <c r="H78" s="136">
        <v>14</v>
      </c>
      <c r="I78" s="137">
        <v>1.9230769230769231</v>
      </c>
      <c r="J78" s="136">
        <v>15</v>
      </c>
      <c r="K78" s="137">
        <v>2.0632737276478679</v>
      </c>
    </row>
    <row r="79" spans="1:11" ht="12.95" customHeight="1" x14ac:dyDescent="0.2">
      <c r="A79" s="138" t="s">
        <v>453</v>
      </c>
      <c r="B79" s="136">
        <v>2</v>
      </c>
      <c r="C79" s="136">
        <v>-4</v>
      </c>
      <c r="D79" s="137">
        <v>-66.666666666666671</v>
      </c>
      <c r="E79" s="136">
        <v>-1</v>
      </c>
      <c r="F79" s="137">
        <v>-33.333333333333336</v>
      </c>
      <c r="G79" s="136">
        <v>1</v>
      </c>
      <c r="H79" s="136">
        <v>-3</v>
      </c>
      <c r="I79" s="137">
        <v>-75</v>
      </c>
      <c r="J79" s="136">
        <v>-1</v>
      </c>
      <c r="K79" s="137">
        <v>-50</v>
      </c>
    </row>
    <row r="80" spans="1:11" ht="12.95" customHeight="1" x14ac:dyDescent="0.2">
      <c r="A80" s="138" t="s">
        <v>454</v>
      </c>
      <c r="B80" s="136">
        <v>11</v>
      </c>
      <c r="C80" s="136">
        <v>-1</v>
      </c>
      <c r="D80" s="137">
        <v>-8.3333333333333339</v>
      </c>
      <c r="E80" s="136">
        <v>2</v>
      </c>
      <c r="F80" s="137">
        <v>22.222222222222221</v>
      </c>
      <c r="G80" s="136">
        <v>10</v>
      </c>
      <c r="H80" s="136">
        <v>-1</v>
      </c>
      <c r="I80" s="137">
        <v>-9.0909090909090917</v>
      </c>
      <c r="J80" s="136">
        <v>2</v>
      </c>
      <c r="K80" s="137">
        <v>25</v>
      </c>
    </row>
    <row r="81" spans="1:11" ht="12.95" customHeight="1" x14ac:dyDescent="0.2">
      <c r="A81" s="138" t="s">
        <v>455</v>
      </c>
      <c r="B81" s="136">
        <v>5</v>
      </c>
      <c r="C81" s="136">
        <v>1</v>
      </c>
      <c r="D81" s="137">
        <v>25</v>
      </c>
      <c r="E81" s="136">
        <v>2</v>
      </c>
      <c r="F81" s="137">
        <v>66.666666666666671</v>
      </c>
      <c r="G81" s="136">
        <v>3</v>
      </c>
      <c r="H81" s="136">
        <v>0</v>
      </c>
      <c r="I81" s="137">
        <v>0</v>
      </c>
      <c r="J81" s="136">
        <v>0</v>
      </c>
      <c r="K81" s="137">
        <v>0</v>
      </c>
    </row>
    <row r="82" spans="1:11" ht="12.95" customHeight="1" x14ac:dyDescent="0.2">
      <c r="A82" s="138" t="s">
        <v>456</v>
      </c>
      <c r="B82" s="136">
        <v>436</v>
      </c>
      <c r="C82" s="136">
        <v>4</v>
      </c>
      <c r="D82" s="137">
        <v>0.92592592592592593</v>
      </c>
      <c r="E82" s="136">
        <v>27</v>
      </c>
      <c r="F82" s="137">
        <v>6.6014669926650367</v>
      </c>
      <c r="G82" s="136">
        <v>325</v>
      </c>
      <c r="H82" s="136">
        <v>6</v>
      </c>
      <c r="I82" s="137">
        <v>1.8808777429467085</v>
      </c>
      <c r="J82" s="136">
        <v>22</v>
      </c>
      <c r="K82" s="137">
        <v>7.2607260726072607</v>
      </c>
    </row>
    <row r="83" spans="1:11" ht="12.95" customHeight="1" x14ac:dyDescent="0.2">
      <c r="A83" s="138" t="s">
        <v>457</v>
      </c>
      <c r="B83" s="136">
        <v>1592</v>
      </c>
      <c r="C83" s="136">
        <v>16</v>
      </c>
      <c r="D83" s="137">
        <v>1.015228426395939</v>
      </c>
      <c r="E83" s="136">
        <v>61</v>
      </c>
      <c r="F83" s="137">
        <v>3.984323971260614</v>
      </c>
      <c r="G83" s="136">
        <v>1182</v>
      </c>
      <c r="H83" s="136">
        <v>-5</v>
      </c>
      <c r="I83" s="137">
        <v>-0.42122999157540014</v>
      </c>
      <c r="J83" s="136">
        <v>13</v>
      </c>
      <c r="K83" s="137">
        <v>1.1120615911035072</v>
      </c>
    </row>
    <row r="84" spans="1:11" ht="12.95" customHeight="1" x14ac:dyDescent="0.2">
      <c r="A84" s="138" t="s">
        <v>458</v>
      </c>
      <c r="B84" s="136">
        <v>12895</v>
      </c>
      <c r="C84" s="136">
        <v>32</v>
      </c>
      <c r="D84" s="137">
        <v>0.248775557801446</v>
      </c>
      <c r="E84" s="136">
        <v>-539</v>
      </c>
      <c r="F84" s="137">
        <v>-4.0122078308768794</v>
      </c>
      <c r="G84" s="136">
        <v>9161</v>
      </c>
      <c r="H84" s="136">
        <v>-24</v>
      </c>
      <c r="I84" s="137">
        <v>-0.26129559063690799</v>
      </c>
      <c r="J84" s="136">
        <v>-430</v>
      </c>
      <c r="K84" s="137">
        <v>-4.4833698258784276</v>
      </c>
    </row>
    <row r="85" spans="1:11" ht="12.95" customHeight="1" x14ac:dyDescent="0.2">
      <c r="A85" s="138" t="s">
        <v>459</v>
      </c>
      <c r="B85" s="136">
        <v>612</v>
      </c>
      <c r="C85" s="136">
        <v>3</v>
      </c>
      <c r="D85" s="137">
        <v>0.49261083743842365</v>
      </c>
      <c r="E85" s="136">
        <v>-17</v>
      </c>
      <c r="F85" s="137">
        <v>-2.7027027027027026</v>
      </c>
      <c r="G85" s="136">
        <v>452</v>
      </c>
      <c r="H85" s="136">
        <v>1</v>
      </c>
      <c r="I85" s="137">
        <v>0.22172949002217296</v>
      </c>
      <c r="J85" s="136">
        <v>-26</v>
      </c>
      <c r="K85" s="137">
        <v>-5.4393305439330542</v>
      </c>
    </row>
    <row r="86" spans="1:11" ht="12.95" customHeight="1" x14ac:dyDescent="0.2">
      <c r="A86" s="138" t="s">
        <v>460</v>
      </c>
      <c r="B86" s="136">
        <v>35</v>
      </c>
      <c r="C86" s="136">
        <v>-5</v>
      </c>
      <c r="D86" s="137">
        <v>-12.5</v>
      </c>
      <c r="E86" s="136">
        <v>-10</v>
      </c>
      <c r="F86" s="137">
        <v>-22.222222222222221</v>
      </c>
      <c r="G86" s="136">
        <v>25</v>
      </c>
      <c r="H86" s="136">
        <v>-2</v>
      </c>
      <c r="I86" s="137">
        <v>-7.4074074074074074</v>
      </c>
      <c r="J86" s="136">
        <v>-7</v>
      </c>
      <c r="K86" s="137">
        <v>-21.875</v>
      </c>
    </row>
    <row r="87" spans="1:11" ht="12.95" customHeight="1" x14ac:dyDescent="0.2">
      <c r="A87" s="138" t="s">
        <v>461</v>
      </c>
      <c r="B87" s="136">
        <v>2</v>
      </c>
      <c r="C87" s="136">
        <v>1</v>
      </c>
      <c r="D87" s="137">
        <v>100</v>
      </c>
      <c r="E87" s="136">
        <v>-1</v>
      </c>
      <c r="F87" s="137">
        <v>-33.333333333333336</v>
      </c>
      <c r="G87" s="136">
        <v>1</v>
      </c>
      <c r="H87" s="136">
        <v>0</v>
      </c>
      <c r="I87" s="137">
        <v>0</v>
      </c>
      <c r="J87" s="136">
        <v>0</v>
      </c>
      <c r="K87" s="137">
        <v>0</v>
      </c>
    </row>
    <row r="88" spans="1:11" ht="12.95" customHeight="1" x14ac:dyDescent="0.2">
      <c r="A88" s="138" t="s">
        <v>462</v>
      </c>
      <c r="B88" s="136">
        <v>204674</v>
      </c>
      <c r="C88" s="136">
        <v>1375</v>
      </c>
      <c r="D88" s="137">
        <v>0.67634371049537878</v>
      </c>
      <c r="E88" s="136">
        <v>1272</v>
      </c>
      <c r="F88" s="137">
        <v>0.62536258247214871</v>
      </c>
      <c r="G88" s="136">
        <v>146168</v>
      </c>
      <c r="H88" s="136">
        <v>735</v>
      </c>
      <c r="I88" s="137">
        <v>0.50538736050277444</v>
      </c>
      <c r="J88" s="136">
        <v>-3095</v>
      </c>
      <c r="K88" s="137">
        <v>-2.0735212343313481</v>
      </c>
    </row>
    <row r="89" spans="1:11" ht="12.95" customHeight="1" x14ac:dyDescent="0.2">
      <c r="A89" s="138" t="s">
        <v>463</v>
      </c>
      <c r="B89" s="136">
        <v>2800</v>
      </c>
      <c r="C89" s="136">
        <v>50</v>
      </c>
      <c r="D89" s="137">
        <v>1.8181818181818181</v>
      </c>
      <c r="E89" s="136">
        <v>127</v>
      </c>
      <c r="F89" s="137">
        <v>4.7512158623269736</v>
      </c>
      <c r="G89" s="136">
        <v>1982</v>
      </c>
      <c r="H89" s="136">
        <v>28</v>
      </c>
      <c r="I89" s="137">
        <v>1.4329580348004094</v>
      </c>
      <c r="J89" s="136">
        <v>5</v>
      </c>
      <c r="K89" s="137">
        <v>0.25290844714213456</v>
      </c>
    </row>
    <row r="90" spans="1:11" ht="12.95" customHeight="1" x14ac:dyDescent="0.2">
      <c r="A90" s="138" t="s">
        <v>464</v>
      </c>
      <c r="B90" s="136">
        <v>543</v>
      </c>
      <c r="C90" s="136">
        <v>-9</v>
      </c>
      <c r="D90" s="137">
        <v>-1.6304347826086956</v>
      </c>
      <c r="E90" s="136">
        <v>-66</v>
      </c>
      <c r="F90" s="137">
        <v>-10.83743842364532</v>
      </c>
      <c r="G90" s="136">
        <v>376</v>
      </c>
      <c r="H90" s="136">
        <v>-22</v>
      </c>
      <c r="I90" s="137">
        <v>-5.5276381909547743</v>
      </c>
      <c r="J90" s="136">
        <v>-57</v>
      </c>
      <c r="K90" s="137">
        <v>-13.163972286374134</v>
      </c>
    </row>
    <row r="91" spans="1:11" ht="12.95" customHeight="1" x14ac:dyDescent="0.2">
      <c r="A91" s="138" t="s">
        <v>465</v>
      </c>
      <c r="B91" s="136">
        <v>932</v>
      </c>
      <c r="C91" s="136">
        <v>-17</v>
      </c>
      <c r="D91" s="137">
        <v>-1.7913593256059011</v>
      </c>
      <c r="E91" s="136">
        <v>-54</v>
      </c>
      <c r="F91" s="137">
        <v>-5.4766734279918863</v>
      </c>
      <c r="G91" s="136">
        <v>677</v>
      </c>
      <c r="H91" s="136">
        <v>-16</v>
      </c>
      <c r="I91" s="137">
        <v>-2.3088023088023086</v>
      </c>
      <c r="J91" s="136">
        <v>-66</v>
      </c>
      <c r="K91" s="137">
        <v>-8.8829071332436076</v>
      </c>
    </row>
    <row r="92" spans="1:11" ht="12.95" customHeight="1" x14ac:dyDescent="0.2">
      <c r="A92" s="138" t="s">
        <v>466</v>
      </c>
      <c r="B92" s="136">
        <v>1691</v>
      </c>
      <c r="C92" s="136">
        <v>-3</v>
      </c>
      <c r="D92" s="137">
        <v>-0.17709563164108619</v>
      </c>
      <c r="E92" s="136">
        <v>-30</v>
      </c>
      <c r="F92" s="137">
        <v>-1.7431725740848345</v>
      </c>
      <c r="G92" s="136">
        <v>1313</v>
      </c>
      <c r="H92" s="136">
        <v>11</v>
      </c>
      <c r="I92" s="137">
        <v>0.84485407066052232</v>
      </c>
      <c r="J92" s="136">
        <v>-13</v>
      </c>
      <c r="K92" s="137">
        <v>-0.98039215686274506</v>
      </c>
    </row>
    <row r="93" spans="1:11" ht="12.95" customHeight="1" x14ac:dyDescent="0.2">
      <c r="A93" s="138" t="s">
        <v>467</v>
      </c>
      <c r="B93" s="136">
        <v>501</v>
      </c>
      <c r="C93" s="136">
        <v>-19</v>
      </c>
      <c r="D93" s="137">
        <v>-3.6538461538461537</v>
      </c>
      <c r="E93" s="136">
        <v>27</v>
      </c>
      <c r="F93" s="137">
        <v>5.6962025316455698</v>
      </c>
      <c r="G93" s="136">
        <v>364</v>
      </c>
      <c r="H93" s="136">
        <v>-19</v>
      </c>
      <c r="I93" s="137">
        <v>-4.9608355091383816</v>
      </c>
      <c r="J93" s="136">
        <v>8</v>
      </c>
      <c r="K93" s="137">
        <v>2.2471910112359552</v>
      </c>
    </row>
    <row r="94" spans="1:11" ht="12.95" customHeight="1" x14ac:dyDescent="0.2">
      <c r="A94" s="138" t="s">
        <v>468</v>
      </c>
      <c r="B94" s="136">
        <v>637</v>
      </c>
      <c r="C94" s="136">
        <v>1</v>
      </c>
      <c r="D94" s="137">
        <v>0.15723270440251572</v>
      </c>
      <c r="E94" s="136">
        <v>35</v>
      </c>
      <c r="F94" s="137">
        <v>5.8139534883720927</v>
      </c>
      <c r="G94" s="136">
        <v>484</v>
      </c>
      <c r="H94" s="136">
        <v>-4</v>
      </c>
      <c r="I94" s="137">
        <v>-0.81967213114754101</v>
      </c>
      <c r="J94" s="136">
        <v>-1</v>
      </c>
      <c r="K94" s="137">
        <v>-0.20618556701030927</v>
      </c>
    </row>
    <row r="95" spans="1:11" ht="12.95" customHeight="1" x14ac:dyDescent="0.2">
      <c r="A95" s="138" t="s">
        <v>469</v>
      </c>
      <c r="B95" s="136">
        <v>254</v>
      </c>
      <c r="C95" s="136">
        <v>-13</v>
      </c>
      <c r="D95" s="137">
        <v>-4.868913857677903</v>
      </c>
      <c r="E95" s="136">
        <v>-13</v>
      </c>
      <c r="F95" s="137">
        <v>-4.868913857677903</v>
      </c>
      <c r="G95" s="136">
        <v>194</v>
      </c>
      <c r="H95" s="136">
        <v>-7</v>
      </c>
      <c r="I95" s="137">
        <v>-3.4825870646766171</v>
      </c>
      <c r="J95" s="136">
        <v>-9</v>
      </c>
      <c r="K95" s="137">
        <v>-4.4334975369458132</v>
      </c>
    </row>
    <row r="96" spans="1:11" ht="12.95" customHeight="1" x14ac:dyDescent="0.2">
      <c r="A96" s="138" t="s">
        <v>470</v>
      </c>
      <c r="B96" s="136">
        <v>15</v>
      </c>
      <c r="C96" s="136">
        <v>1</v>
      </c>
      <c r="D96" s="137">
        <v>7.1428571428571432</v>
      </c>
      <c r="E96" s="136">
        <v>-1</v>
      </c>
      <c r="F96" s="137">
        <v>-6.25</v>
      </c>
      <c r="G96" s="136">
        <v>8</v>
      </c>
      <c r="H96" s="136">
        <v>0</v>
      </c>
      <c r="I96" s="137">
        <v>0</v>
      </c>
      <c r="J96" s="136">
        <v>-3</v>
      </c>
      <c r="K96" s="137">
        <v>-27.272727272727273</v>
      </c>
    </row>
    <row r="97" spans="1:11" ht="12.95" customHeight="1" x14ac:dyDescent="0.2">
      <c r="A97" s="138" t="s">
        <v>471</v>
      </c>
      <c r="B97" s="136">
        <v>328</v>
      </c>
      <c r="C97" s="136">
        <v>1</v>
      </c>
      <c r="D97" s="137">
        <v>0.3058103975535168</v>
      </c>
      <c r="E97" s="136">
        <v>-15</v>
      </c>
      <c r="F97" s="137">
        <v>-4.3731778425655978</v>
      </c>
      <c r="G97" s="136">
        <v>230</v>
      </c>
      <c r="H97" s="136">
        <v>2</v>
      </c>
      <c r="I97" s="137">
        <v>0.8771929824561403</v>
      </c>
      <c r="J97" s="136">
        <v>-14</v>
      </c>
      <c r="K97" s="137">
        <v>-5.7377049180327866</v>
      </c>
    </row>
    <row r="98" spans="1:11" ht="12.95" customHeight="1" x14ac:dyDescent="0.2">
      <c r="A98" s="138" t="s">
        <v>472</v>
      </c>
      <c r="B98" s="136">
        <v>723</v>
      </c>
      <c r="C98" s="136">
        <v>-9</v>
      </c>
      <c r="D98" s="137">
        <v>-1.2295081967213115</v>
      </c>
      <c r="E98" s="136">
        <v>-37</v>
      </c>
      <c r="F98" s="137">
        <v>-4.8684210526315788</v>
      </c>
      <c r="G98" s="136">
        <v>518</v>
      </c>
      <c r="H98" s="136">
        <v>-5</v>
      </c>
      <c r="I98" s="137">
        <v>-0.95602294455066916</v>
      </c>
      <c r="J98" s="136">
        <v>-18</v>
      </c>
      <c r="K98" s="137">
        <v>-3.3582089552238807</v>
      </c>
    </row>
    <row r="99" spans="1:11" ht="12.95" customHeight="1" x14ac:dyDescent="0.2">
      <c r="A99" s="138" t="s">
        <v>473</v>
      </c>
      <c r="B99" s="136">
        <v>595</v>
      </c>
      <c r="C99" s="136">
        <v>7</v>
      </c>
      <c r="D99" s="137">
        <v>1.1904761904761905</v>
      </c>
      <c r="E99" s="136">
        <v>-18</v>
      </c>
      <c r="F99" s="137">
        <v>-2.9363784665579118</v>
      </c>
      <c r="G99" s="136">
        <v>457</v>
      </c>
      <c r="H99" s="136">
        <v>-9</v>
      </c>
      <c r="I99" s="137">
        <v>-1.9313304721030042</v>
      </c>
      <c r="J99" s="136">
        <v>-23</v>
      </c>
      <c r="K99" s="137">
        <v>-4.791666666666667</v>
      </c>
    </row>
    <row r="100" spans="1:11" ht="12.95" customHeight="1" x14ac:dyDescent="0.2">
      <c r="A100" s="138" t="s">
        <v>474</v>
      </c>
      <c r="B100" s="136">
        <v>14746</v>
      </c>
      <c r="C100" s="136">
        <v>52</v>
      </c>
      <c r="D100" s="137">
        <v>0.35388593983939021</v>
      </c>
      <c r="E100" s="136">
        <v>-228</v>
      </c>
      <c r="F100" s="137">
        <v>-1.5226392413516763</v>
      </c>
      <c r="G100" s="136">
        <v>10563</v>
      </c>
      <c r="H100" s="136">
        <v>10</v>
      </c>
      <c r="I100" s="137">
        <v>9.4759783947692605E-2</v>
      </c>
      <c r="J100" s="136">
        <v>-297</v>
      </c>
      <c r="K100" s="137">
        <v>-2.7348066298342539</v>
      </c>
    </row>
    <row r="101" spans="1:11" ht="12.95" customHeight="1" x14ac:dyDescent="0.2">
      <c r="A101" s="138" t="s">
        <v>475</v>
      </c>
      <c r="B101" s="136">
        <v>174</v>
      </c>
      <c r="C101" s="136">
        <v>-3</v>
      </c>
      <c r="D101" s="137">
        <v>-1.6949152542372881</v>
      </c>
      <c r="E101" s="136">
        <v>-19</v>
      </c>
      <c r="F101" s="137">
        <v>-9.8445595854922274</v>
      </c>
      <c r="G101" s="136">
        <v>117</v>
      </c>
      <c r="H101" s="136">
        <v>4</v>
      </c>
      <c r="I101" s="137">
        <v>3.5398230088495577</v>
      </c>
      <c r="J101" s="136">
        <v>-16</v>
      </c>
      <c r="K101" s="137">
        <v>-12.030075187969924</v>
      </c>
    </row>
    <row r="102" spans="1:11" ht="12.95" customHeight="1" x14ac:dyDescent="0.2">
      <c r="A102" s="138" t="s">
        <v>476</v>
      </c>
      <c r="B102" s="136">
        <v>144</v>
      </c>
      <c r="C102" s="136">
        <v>-1</v>
      </c>
      <c r="D102" s="137">
        <v>-0.68965517241379315</v>
      </c>
      <c r="E102" s="136">
        <v>3</v>
      </c>
      <c r="F102" s="137">
        <v>2.1276595744680851</v>
      </c>
      <c r="G102" s="136">
        <v>106</v>
      </c>
      <c r="H102" s="136">
        <v>3</v>
      </c>
      <c r="I102" s="137">
        <v>2.912621359223301</v>
      </c>
      <c r="J102" s="136">
        <v>0</v>
      </c>
      <c r="K102" s="137">
        <v>0</v>
      </c>
    </row>
    <row r="103" spans="1:11" ht="12.95" customHeight="1" x14ac:dyDescent="0.2">
      <c r="A103" s="138" t="s">
        <v>477</v>
      </c>
      <c r="B103" s="136">
        <v>227</v>
      </c>
      <c r="C103" s="136">
        <v>-8</v>
      </c>
      <c r="D103" s="137">
        <v>-3.4042553191489362</v>
      </c>
      <c r="E103" s="136">
        <v>4</v>
      </c>
      <c r="F103" s="137">
        <v>1.7937219730941705</v>
      </c>
      <c r="G103" s="136">
        <v>181</v>
      </c>
      <c r="H103" s="136">
        <v>-5</v>
      </c>
      <c r="I103" s="137">
        <v>-2.6881720430107525</v>
      </c>
      <c r="J103" s="136">
        <v>2</v>
      </c>
      <c r="K103" s="137">
        <v>1.1173184357541899</v>
      </c>
    </row>
    <row r="104" spans="1:11" ht="12.95" customHeight="1" x14ac:dyDescent="0.2">
      <c r="A104" s="138" t="s">
        <v>478</v>
      </c>
      <c r="B104" s="136">
        <v>2285</v>
      </c>
      <c r="C104" s="136">
        <v>18</v>
      </c>
      <c r="D104" s="137">
        <v>0.79400088222320242</v>
      </c>
      <c r="E104" s="136">
        <v>168</v>
      </c>
      <c r="F104" s="137">
        <v>7.9357581483230986</v>
      </c>
      <c r="G104" s="136">
        <v>1653</v>
      </c>
      <c r="H104" s="136">
        <v>2</v>
      </c>
      <c r="I104" s="137">
        <v>0.12113870381586916</v>
      </c>
      <c r="J104" s="136">
        <v>102</v>
      </c>
      <c r="K104" s="137">
        <v>6.5764023210831724</v>
      </c>
    </row>
    <row r="105" spans="1:11" ht="12.95" customHeight="1" x14ac:dyDescent="0.2">
      <c r="A105" s="138" t="s">
        <v>479</v>
      </c>
      <c r="B105" s="136">
        <v>5</v>
      </c>
      <c r="C105" s="136">
        <v>-2</v>
      </c>
      <c r="D105" s="137">
        <v>-28.571428571428573</v>
      </c>
      <c r="E105" s="136">
        <v>-2</v>
      </c>
      <c r="F105" s="137">
        <v>-28.571428571428573</v>
      </c>
      <c r="G105" s="136">
        <v>5</v>
      </c>
      <c r="H105" s="136">
        <v>-1</v>
      </c>
      <c r="I105" s="137">
        <v>-16.666666666666668</v>
      </c>
      <c r="J105" s="136">
        <v>-1</v>
      </c>
      <c r="K105" s="137">
        <v>-16.666666666666668</v>
      </c>
    </row>
    <row r="106" spans="1:11" ht="12.95" customHeight="1" x14ac:dyDescent="0.2">
      <c r="A106" s="138" t="s">
        <v>480</v>
      </c>
      <c r="B106" s="136">
        <v>261</v>
      </c>
      <c r="C106" s="136">
        <v>8</v>
      </c>
      <c r="D106" s="137">
        <v>3.1620553359683794</v>
      </c>
      <c r="E106" s="136">
        <v>34</v>
      </c>
      <c r="F106" s="137">
        <v>14.977973568281937</v>
      </c>
      <c r="G106" s="136">
        <v>208</v>
      </c>
      <c r="H106" s="136">
        <v>-1</v>
      </c>
      <c r="I106" s="137">
        <v>-0.4784688995215311</v>
      </c>
      <c r="J106" s="136">
        <v>23</v>
      </c>
      <c r="K106" s="137">
        <v>12.432432432432432</v>
      </c>
    </row>
    <row r="107" spans="1:11" ht="12.95" customHeight="1" x14ac:dyDescent="0.2">
      <c r="A107" s="138" t="s">
        <v>481</v>
      </c>
      <c r="B107" s="136">
        <v>485</v>
      </c>
      <c r="C107" s="136">
        <v>4</v>
      </c>
      <c r="D107" s="137">
        <v>0.83160083160083165</v>
      </c>
      <c r="E107" s="136">
        <v>-10</v>
      </c>
      <c r="F107" s="137">
        <v>-2.0202020202020203</v>
      </c>
      <c r="G107" s="136">
        <v>397</v>
      </c>
      <c r="H107" s="136">
        <v>7</v>
      </c>
      <c r="I107" s="137">
        <v>1.7948717948717949</v>
      </c>
      <c r="J107" s="136">
        <v>-1</v>
      </c>
      <c r="K107" s="137">
        <v>-0.25125628140703515</v>
      </c>
    </row>
    <row r="108" spans="1:11" ht="12.95" customHeight="1" x14ac:dyDescent="0.2">
      <c r="A108" s="138" t="s">
        <v>482</v>
      </c>
      <c r="B108" s="136">
        <v>27</v>
      </c>
      <c r="C108" s="136">
        <v>1</v>
      </c>
      <c r="D108" s="137">
        <v>3.8461538461538463</v>
      </c>
      <c r="E108" s="136">
        <v>1</v>
      </c>
      <c r="F108" s="137">
        <v>3.8461538461538463</v>
      </c>
      <c r="G108" s="136">
        <v>16</v>
      </c>
      <c r="H108" s="136">
        <v>-1</v>
      </c>
      <c r="I108" s="137">
        <v>-5.882352941176471</v>
      </c>
      <c r="J108" s="136">
        <v>-4</v>
      </c>
      <c r="K108" s="137">
        <v>-20</v>
      </c>
    </row>
    <row r="109" spans="1:11" ht="12.95" customHeight="1" x14ac:dyDescent="0.2">
      <c r="A109" s="138" t="s">
        <v>483</v>
      </c>
      <c r="B109" s="136">
        <v>122</v>
      </c>
      <c r="C109" s="136">
        <v>-8</v>
      </c>
      <c r="D109" s="137">
        <v>-6.1538461538461542</v>
      </c>
      <c r="E109" s="136">
        <v>1</v>
      </c>
      <c r="F109" s="137">
        <v>0.82644628099173556</v>
      </c>
      <c r="G109" s="136">
        <v>98</v>
      </c>
      <c r="H109" s="136">
        <v>-3</v>
      </c>
      <c r="I109" s="137">
        <v>-2.9702970297029703</v>
      </c>
      <c r="J109" s="136">
        <v>3</v>
      </c>
      <c r="K109" s="137">
        <v>3.1578947368421053</v>
      </c>
    </row>
    <row r="110" spans="1:11" ht="12.95" customHeight="1" x14ac:dyDescent="0.2">
      <c r="A110" s="138" t="s">
        <v>484</v>
      </c>
      <c r="B110" s="136">
        <v>1077</v>
      </c>
      <c r="C110" s="136">
        <v>-3</v>
      </c>
      <c r="D110" s="137">
        <v>-0.27777777777777779</v>
      </c>
      <c r="E110" s="136">
        <v>-15</v>
      </c>
      <c r="F110" s="137">
        <v>-1.3736263736263736</v>
      </c>
      <c r="G110" s="136">
        <v>820</v>
      </c>
      <c r="H110" s="136">
        <v>10</v>
      </c>
      <c r="I110" s="137">
        <v>1.2345679012345678</v>
      </c>
      <c r="J110" s="136">
        <v>7</v>
      </c>
      <c r="K110" s="137">
        <v>0.86100861008610086</v>
      </c>
    </row>
    <row r="111" spans="1:11" ht="12.95" customHeight="1" x14ac:dyDescent="0.2">
      <c r="A111" s="138" t="s">
        <v>485</v>
      </c>
      <c r="B111" s="136">
        <v>10916</v>
      </c>
      <c r="C111" s="136">
        <v>73</v>
      </c>
      <c r="D111" s="137">
        <v>0.67324541178640596</v>
      </c>
      <c r="E111" s="136">
        <v>-137</v>
      </c>
      <c r="F111" s="137">
        <v>-1.2394824934406949</v>
      </c>
      <c r="G111" s="136">
        <v>8119</v>
      </c>
      <c r="H111" s="136">
        <v>-18</v>
      </c>
      <c r="I111" s="137">
        <v>-0.22121174880176969</v>
      </c>
      <c r="J111" s="136">
        <v>-261</v>
      </c>
      <c r="K111" s="137">
        <v>-3.1145584725536994</v>
      </c>
    </row>
    <row r="112" spans="1:11" ht="12.95" customHeight="1" x14ac:dyDescent="0.2">
      <c r="A112" s="138" t="s">
        <v>486</v>
      </c>
      <c r="B112" s="136">
        <v>26</v>
      </c>
      <c r="C112" s="136">
        <v>-2</v>
      </c>
      <c r="D112" s="137">
        <v>-7.1428571428571432</v>
      </c>
      <c r="E112" s="136">
        <v>2</v>
      </c>
      <c r="F112" s="137">
        <v>8.3333333333333339</v>
      </c>
      <c r="G112" s="136">
        <v>23</v>
      </c>
      <c r="H112" s="136">
        <v>0</v>
      </c>
      <c r="I112" s="137">
        <v>0</v>
      </c>
      <c r="J112" s="136">
        <v>2</v>
      </c>
      <c r="K112" s="137">
        <v>9.5238095238095237</v>
      </c>
    </row>
    <row r="113" spans="1:11" ht="12.95" customHeight="1" x14ac:dyDescent="0.2">
      <c r="A113" s="138" t="s">
        <v>487</v>
      </c>
      <c r="B113" s="136">
        <v>407</v>
      </c>
      <c r="C113" s="136">
        <v>0</v>
      </c>
      <c r="D113" s="137">
        <v>0</v>
      </c>
      <c r="E113" s="136">
        <v>54</v>
      </c>
      <c r="F113" s="137">
        <v>15.297450424929178</v>
      </c>
      <c r="G113" s="136">
        <v>312</v>
      </c>
      <c r="H113" s="136">
        <v>-8</v>
      </c>
      <c r="I113" s="137">
        <v>-2.5</v>
      </c>
      <c r="J113" s="136">
        <v>36</v>
      </c>
      <c r="K113" s="137">
        <v>13.043478260869565</v>
      </c>
    </row>
    <row r="114" spans="1:11" ht="12.95" customHeight="1" x14ac:dyDescent="0.2">
      <c r="A114" s="138" t="s">
        <v>488</v>
      </c>
      <c r="B114" s="136">
        <v>312</v>
      </c>
      <c r="C114" s="136">
        <v>15</v>
      </c>
      <c r="D114" s="137">
        <v>5.0505050505050502</v>
      </c>
      <c r="E114" s="136">
        <v>39</v>
      </c>
      <c r="F114" s="137">
        <v>14.285714285714286</v>
      </c>
      <c r="G114" s="136">
        <v>238</v>
      </c>
      <c r="H114" s="136">
        <v>0</v>
      </c>
      <c r="I114" s="137">
        <v>0</v>
      </c>
      <c r="J114" s="136">
        <v>25</v>
      </c>
      <c r="K114" s="137">
        <v>11.737089201877934</v>
      </c>
    </row>
    <row r="115" spans="1:11" ht="12.95" customHeight="1" x14ac:dyDescent="0.2">
      <c r="A115" s="138" t="s">
        <v>489</v>
      </c>
      <c r="B115" s="136">
        <v>307</v>
      </c>
      <c r="C115" s="136">
        <v>-1</v>
      </c>
      <c r="D115" s="137">
        <v>-0.32467532467532467</v>
      </c>
      <c r="E115" s="136">
        <v>-14</v>
      </c>
      <c r="F115" s="137">
        <v>-4.361370716510903</v>
      </c>
      <c r="G115" s="136">
        <v>241</v>
      </c>
      <c r="H115" s="136">
        <v>2</v>
      </c>
      <c r="I115" s="137">
        <v>0.83682008368200833</v>
      </c>
      <c r="J115" s="136">
        <v>-12</v>
      </c>
      <c r="K115" s="137">
        <v>-4.7430830039525693</v>
      </c>
    </row>
    <row r="116" spans="1:11" ht="12.95" customHeight="1" x14ac:dyDescent="0.2">
      <c r="A116" s="138" t="s">
        <v>490</v>
      </c>
      <c r="B116" s="136">
        <v>58</v>
      </c>
      <c r="C116" s="136">
        <v>-2</v>
      </c>
      <c r="D116" s="137">
        <v>-3.3333333333333335</v>
      </c>
      <c r="E116" s="136">
        <v>-4</v>
      </c>
      <c r="F116" s="137">
        <v>-6.4516129032258061</v>
      </c>
      <c r="G116" s="136">
        <v>45</v>
      </c>
      <c r="H116" s="136">
        <v>0</v>
      </c>
      <c r="I116" s="137">
        <v>0</v>
      </c>
      <c r="J116" s="136">
        <v>-9</v>
      </c>
      <c r="K116" s="137">
        <v>-16.666666666666668</v>
      </c>
    </row>
    <row r="117" spans="1:11" ht="12.95" customHeight="1" x14ac:dyDescent="0.2">
      <c r="A117" s="138" t="s">
        <v>491</v>
      </c>
      <c r="B117" s="136">
        <v>12</v>
      </c>
      <c r="C117" s="136">
        <v>-3</v>
      </c>
      <c r="D117" s="137">
        <v>-20</v>
      </c>
      <c r="E117" s="136">
        <v>-6</v>
      </c>
      <c r="F117" s="137">
        <v>-33.333333333333336</v>
      </c>
      <c r="G117" s="136">
        <v>8</v>
      </c>
      <c r="H117" s="136">
        <v>-1</v>
      </c>
      <c r="I117" s="137">
        <v>-11.111111111111111</v>
      </c>
      <c r="J117" s="136">
        <v>-2</v>
      </c>
      <c r="K117" s="137">
        <v>-20</v>
      </c>
    </row>
    <row r="118" spans="1:11" ht="12.95" customHeight="1" x14ac:dyDescent="0.2">
      <c r="A118" s="138" t="s">
        <v>492</v>
      </c>
      <c r="B118" s="136">
        <v>3795</v>
      </c>
      <c r="C118" s="136">
        <v>70</v>
      </c>
      <c r="D118" s="137">
        <v>1.8791946308724832</v>
      </c>
      <c r="E118" s="136">
        <v>-66</v>
      </c>
      <c r="F118" s="137">
        <v>-1.7094017094017093</v>
      </c>
      <c r="G118" s="136">
        <v>2648</v>
      </c>
      <c r="H118" s="136">
        <v>13</v>
      </c>
      <c r="I118" s="137">
        <v>0.49335863377609107</v>
      </c>
      <c r="J118" s="136">
        <v>-134</v>
      </c>
      <c r="K118" s="137">
        <v>-4.8166786484543493</v>
      </c>
    </row>
    <row r="119" spans="1:11" ht="12.95" customHeight="1" x14ac:dyDescent="0.2">
      <c r="A119" s="138" t="s">
        <v>493</v>
      </c>
      <c r="B119" s="136">
        <v>15</v>
      </c>
      <c r="C119" s="136">
        <v>1</v>
      </c>
      <c r="D119" s="137">
        <v>7.1428571428571432</v>
      </c>
      <c r="E119" s="136">
        <v>7</v>
      </c>
      <c r="F119" s="137">
        <v>87.5</v>
      </c>
      <c r="G119" s="136">
        <v>7</v>
      </c>
      <c r="H119" s="136">
        <v>1</v>
      </c>
      <c r="I119" s="137">
        <v>16.666666666666668</v>
      </c>
      <c r="J119" s="136">
        <v>3</v>
      </c>
      <c r="K119" s="137">
        <v>75</v>
      </c>
    </row>
    <row r="120" spans="1:11" ht="12.95" customHeight="1" x14ac:dyDescent="0.2">
      <c r="A120" s="138" t="s">
        <v>494</v>
      </c>
      <c r="B120" s="136">
        <v>2852</v>
      </c>
      <c r="C120" s="136">
        <v>24</v>
      </c>
      <c r="D120" s="137">
        <v>0.84865629420084865</v>
      </c>
      <c r="E120" s="136">
        <v>58</v>
      </c>
      <c r="F120" s="137">
        <v>2.0758768790264854</v>
      </c>
      <c r="G120" s="136">
        <v>2082</v>
      </c>
      <c r="H120" s="136">
        <v>18</v>
      </c>
      <c r="I120" s="137">
        <v>0.87209302325581395</v>
      </c>
      <c r="J120" s="136">
        <v>-1</v>
      </c>
      <c r="K120" s="137">
        <v>-4.8007681228996638E-2</v>
      </c>
    </row>
    <row r="121" spans="1:11" ht="12.95" customHeight="1" x14ac:dyDescent="0.2">
      <c r="A121" s="138" t="s">
        <v>495</v>
      </c>
      <c r="B121" s="136">
        <v>91</v>
      </c>
      <c r="C121" s="136">
        <v>0</v>
      </c>
      <c r="D121" s="137">
        <v>0</v>
      </c>
      <c r="E121" s="136">
        <v>-5</v>
      </c>
      <c r="F121" s="137">
        <v>-5.208333333333333</v>
      </c>
      <c r="G121" s="136">
        <v>72</v>
      </c>
      <c r="H121" s="136">
        <v>-2</v>
      </c>
      <c r="I121" s="137">
        <v>-2.7027027027027026</v>
      </c>
      <c r="J121" s="136">
        <v>-5</v>
      </c>
      <c r="K121" s="137">
        <v>-6.4935064935064934</v>
      </c>
    </row>
    <row r="122" spans="1:11" ht="12.95" customHeight="1" x14ac:dyDescent="0.2">
      <c r="A122" s="138" t="s">
        <v>496</v>
      </c>
      <c r="B122" s="136">
        <v>8</v>
      </c>
      <c r="C122" s="136">
        <v>-1</v>
      </c>
      <c r="D122" s="137">
        <v>-11.111111111111111</v>
      </c>
      <c r="E122" s="136">
        <v>0</v>
      </c>
      <c r="F122" s="137">
        <v>0</v>
      </c>
      <c r="G122" s="136">
        <v>2</v>
      </c>
      <c r="H122" s="136">
        <v>0</v>
      </c>
      <c r="I122" s="137">
        <v>0</v>
      </c>
      <c r="J122" s="136">
        <v>-4</v>
      </c>
      <c r="K122" s="137">
        <v>-66.666666666666671</v>
      </c>
    </row>
    <row r="123" spans="1:11" ht="12.95" customHeight="1" x14ac:dyDescent="0.2">
      <c r="A123" s="138" t="s">
        <v>497</v>
      </c>
      <c r="B123" s="136">
        <v>4</v>
      </c>
      <c r="C123" s="136">
        <v>1</v>
      </c>
      <c r="D123" s="137">
        <v>33.333333333333336</v>
      </c>
      <c r="E123" s="136">
        <v>-2</v>
      </c>
      <c r="F123" s="137">
        <v>-33.333333333333336</v>
      </c>
      <c r="G123" s="136">
        <v>3</v>
      </c>
      <c r="H123" s="136">
        <v>0</v>
      </c>
      <c r="I123" s="137">
        <v>0</v>
      </c>
      <c r="J123" s="136">
        <v>-2</v>
      </c>
      <c r="K123" s="137">
        <v>-40</v>
      </c>
    </row>
    <row r="124" spans="1:11" ht="12.95" customHeight="1" x14ac:dyDescent="0.2">
      <c r="A124" s="138" t="s">
        <v>498</v>
      </c>
      <c r="B124" s="136">
        <v>212</v>
      </c>
      <c r="C124" s="136">
        <v>0</v>
      </c>
      <c r="D124" s="137">
        <v>0</v>
      </c>
      <c r="E124" s="136">
        <v>-2</v>
      </c>
      <c r="F124" s="137">
        <v>-0.93457943925233644</v>
      </c>
      <c r="G124" s="136">
        <v>160</v>
      </c>
      <c r="H124" s="136">
        <v>-1</v>
      </c>
      <c r="I124" s="137">
        <v>-0.6211180124223602</v>
      </c>
      <c r="J124" s="136">
        <v>-12</v>
      </c>
      <c r="K124" s="137">
        <v>-6.9767441860465116</v>
      </c>
    </row>
    <row r="125" spans="1:11" ht="12.95" customHeight="1" x14ac:dyDescent="0.2">
      <c r="A125" s="138" t="s">
        <v>499</v>
      </c>
      <c r="B125" s="136">
        <v>102</v>
      </c>
      <c r="C125" s="136">
        <v>-13</v>
      </c>
      <c r="D125" s="137">
        <v>-11.304347826086957</v>
      </c>
      <c r="E125" s="136">
        <v>0</v>
      </c>
      <c r="F125" s="137">
        <v>0</v>
      </c>
      <c r="G125" s="136">
        <v>72</v>
      </c>
      <c r="H125" s="136">
        <v>-7</v>
      </c>
      <c r="I125" s="137">
        <v>-8.8607594936708853</v>
      </c>
      <c r="J125" s="136">
        <v>-2</v>
      </c>
      <c r="K125" s="137">
        <v>-2.7027027027027026</v>
      </c>
    </row>
    <row r="126" spans="1:11" ht="12.95" customHeight="1" x14ac:dyDescent="0.2">
      <c r="A126" s="138" t="s">
        <v>500</v>
      </c>
      <c r="B126" s="136">
        <v>13</v>
      </c>
      <c r="C126" s="136">
        <v>-1</v>
      </c>
      <c r="D126" s="137">
        <v>-7.1428571428571432</v>
      </c>
      <c r="E126" s="136">
        <v>-7</v>
      </c>
      <c r="F126" s="137">
        <v>-35</v>
      </c>
      <c r="G126" s="136">
        <v>6</v>
      </c>
      <c r="H126" s="136">
        <v>-1</v>
      </c>
      <c r="I126" s="137">
        <v>-14.285714285714286</v>
      </c>
      <c r="J126" s="136">
        <v>-8</v>
      </c>
      <c r="K126" s="137">
        <v>-57.142857142857146</v>
      </c>
    </row>
    <row r="127" spans="1:11" ht="12.95" customHeight="1" x14ac:dyDescent="0.2">
      <c r="A127" s="138" t="s">
        <v>501</v>
      </c>
      <c r="B127" s="136">
        <v>64</v>
      </c>
      <c r="C127" s="136">
        <v>-3</v>
      </c>
      <c r="D127" s="137">
        <v>-4.4776119402985071</v>
      </c>
      <c r="E127" s="136">
        <v>-1</v>
      </c>
      <c r="F127" s="137">
        <v>-1.5384615384615385</v>
      </c>
      <c r="G127" s="136">
        <v>50</v>
      </c>
      <c r="H127" s="136">
        <v>-1</v>
      </c>
      <c r="I127" s="137">
        <v>-1.9607843137254901</v>
      </c>
      <c r="J127" s="136">
        <v>-2</v>
      </c>
      <c r="K127" s="137">
        <v>-3.8461538461538463</v>
      </c>
    </row>
    <row r="128" spans="1:11" ht="12.95" customHeight="1" x14ac:dyDescent="0.2">
      <c r="A128" s="138" t="s">
        <v>502</v>
      </c>
      <c r="B128" s="136">
        <v>5534</v>
      </c>
      <c r="C128" s="136">
        <v>23</v>
      </c>
      <c r="D128" s="137">
        <v>0.41734712393395029</v>
      </c>
      <c r="E128" s="136">
        <v>-233</v>
      </c>
      <c r="F128" s="137">
        <v>-4.0402288885035551</v>
      </c>
      <c r="G128" s="136">
        <v>3993</v>
      </c>
      <c r="H128" s="136">
        <v>24</v>
      </c>
      <c r="I128" s="137">
        <v>0.60468631897203329</v>
      </c>
      <c r="J128" s="136">
        <v>-146</v>
      </c>
      <c r="K128" s="137">
        <v>-3.5274220826286542</v>
      </c>
    </row>
    <row r="129" spans="1:11" ht="12.95" customHeight="1" x14ac:dyDescent="0.2">
      <c r="A129" s="138" t="s">
        <v>503</v>
      </c>
      <c r="B129" s="136">
        <v>12</v>
      </c>
      <c r="C129" s="136">
        <v>-2</v>
      </c>
      <c r="D129" s="137">
        <v>-14.285714285714286</v>
      </c>
      <c r="E129" s="136">
        <v>-1</v>
      </c>
      <c r="F129" s="137">
        <v>-7.6923076923076925</v>
      </c>
      <c r="G129" s="136">
        <v>9</v>
      </c>
      <c r="H129" s="136">
        <v>-2</v>
      </c>
      <c r="I129" s="137">
        <v>-18.181818181818183</v>
      </c>
      <c r="J129" s="136">
        <v>-1</v>
      </c>
      <c r="K129" s="137">
        <v>-10</v>
      </c>
    </row>
    <row r="130" spans="1:11" ht="12.95" customHeight="1" x14ac:dyDescent="0.2">
      <c r="A130" s="138" t="s">
        <v>504</v>
      </c>
      <c r="B130" s="136">
        <v>355</v>
      </c>
      <c r="C130" s="136">
        <v>-10</v>
      </c>
      <c r="D130" s="137">
        <v>-2.7397260273972601</v>
      </c>
      <c r="E130" s="136">
        <v>8</v>
      </c>
      <c r="F130" s="137">
        <v>2.3054755043227666</v>
      </c>
      <c r="G130" s="136">
        <v>271</v>
      </c>
      <c r="H130" s="136">
        <v>-4</v>
      </c>
      <c r="I130" s="137">
        <v>-1.4545454545454546</v>
      </c>
      <c r="J130" s="136">
        <v>-4</v>
      </c>
      <c r="K130" s="137">
        <v>-1.4545454545454546</v>
      </c>
    </row>
    <row r="131" spans="1:11" ht="12.95" customHeight="1" x14ac:dyDescent="0.2">
      <c r="A131" s="138" t="s">
        <v>505</v>
      </c>
      <c r="B131" s="136">
        <v>6</v>
      </c>
      <c r="C131" s="136">
        <v>-1</v>
      </c>
      <c r="D131" s="137">
        <v>-14.285714285714286</v>
      </c>
      <c r="E131" s="136">
        <v>1</v>
      </c>
      <c r="F131" s="137">
        <v>20</v>
      </c>
      <c r="G131" s="136">
        <v>5</v>
      </c>
      <c r="H131" s="136">
        <v>1</v>
      </c>
      <c r="I131" s="137">
        <v>25</v>
      </c>
      <c r="J131" s="136">
        <v>1</v>
      </c>
      <c r="K131" s="137">
        <v>25</v>
      </c>
    </row>
    <row r="132" spans="1:11" ht="12.95" customHeight="1" x14ac:dyDescent="0.2">
      <c r="A132" s="138" t="s">
        <v>506</v>
      </c>
      <c r="B132" s="136">
        <v>3640</v>
      </c>
      <c r="C132" s="136">
        <v>89</v>
      </c>
      <c r="D132" s="137">
        <v>2.5063362433117433</v>
      </c>
      <c r="E132" s="136">
        <v>114</v>
      </c>
      <c r="F132" s="137">
        <v>3.233125354509359</v>
      </c>
      <c r="G132" s="136">
        <v>2622</v>
      </c>
      <c r="H132" s="136">
        <v>63</v>
      </c>
      <c r="I132" s="137">
        <v>2.4618991793669402</v>
      </c>
      <c r="J132" s="136">
        <v>10</v>
      </c>
      <c r="K132" s="137">
        <v>0.38284839203675347</v>
      </c>
    </row>
    <row r="133" spans="1:11" ht="12.95" customHeight="1" x14ac:dyDescent="0.2">
      <c r="A133" s="138" t="s">
        <v>507</v>
      </c>
      <c r="B133" s="136">
        <v>54</v>
      </c>
      <c r="C133" s="136">
        <v>2</v>
      </c>
      <c r="D133" s="137">
        <v>3.8461538461538463</v>
      </c>
      <c r="E133" s="136">
        <v>13</v>
      </c>
      <c r="F133" s="137">
        <v>31.707317073170731</v>
      </c>
      <c r="G133" s="136">
        <v>43</v>
      </c>
      <c r="H133" s="136">
        <v>-1</v>
      </c>
      <c r="I133" s="137">
        <v>-2.2727272727272729</v>
      </c>
      <c r="J133" s="136">
        <v>8</v>
      </c>
      <c r="K133" s="137">
        <v>22.857142857142858</v>
      </c>
    </row>
    <row r="134" spans="1:11" ht="12.95" customHeight="1" x14ac:dyDescent="0.2">
      <c r="A134" s="138" t="s">
        <v>508</v>
      </c>
      <c r="B134" s="136">
        <v>666</v>
      </c>
      <c r="C134" s="136">
        <v>2</v>
      </c>
      <c r="D134" s="137">
        <v>0.30120481927710846</v>
      </c>
      <c r="E134" s="136">
        <v>1</v>
      </c>
      <c r="F134" s="137">
        <v>0.15037593984962405</v>
      </c>
      <c r="G134" s="136">
        <v>502</v>
      </c>
      <c r="H134" s="136">
        <v>14</v>
      </c>
      <c r="I134" s="137">
        <v>2.8688524590163933</v>
      </c>
      <c r="J134" s="136">
        <v>11</v>
      </c>
      <c r="K134" s="137">
        <v>2.2403258655804481</v>
      </c>
    </row>
    <row r="135" spans="1:11" ht="12.95" customHeight="1" x14ac:dyDescent="0.2">
      <c r="A135" s="138" t="s">
        <v>509</v>
      </c>
      <c r="B135" s="136">
        <v>2575</v>
      </c>
      <c r="C135" s="136">
        <v>-37</v>
      </c>
      <c r="D135" s="137">
        <v>-1.4165390505359878</v>
      </c>
      <c r="E135" s="136">
        <v>-142</v>
      </c>
      <c r="F135" s="137">
        <v>-5.2263525947736476</v>
      </c>
      <c r="G135" s="136">
        <v>1913</v>
      </c>
      <c r="H135" s="136">
        <v>-33</v>
      </c>
      <c r="I135" s="137">
        <v>-1.6957862281603289</v>
      </c>
      <c r="J135" s="136">
        <v>-154</v>
      </c>
      <c r="K135" s="137">
        <v>-7.45041122399613</v>
      </c>
    </row>
    <row r="136" spans="1:11" ht="12.95" customHeight="1" x14ac:dyDescent="0.2">
      <c r="A136" s="138" t="s">
        <v>510</v>
      </c>
      <c r="B136" s="136">
        <v>1015</v>
      </c>
      <c r="C136" s="136">
        <v>-36</v>
      </c>
      <c r="D136" s="137">
        <v>-3.4253092293054235</v>
      </c>
      <c r="E136" s="136">
        <v>35</v>
      </c>
      <c r="F136" s="137">
        <v>3.5714285714285716</v>
      </c>
      <c r="G136" s="136">
        <v>721</v>
      </c>
      <c r="H136" s="136">
        <v>-19</v>
      </c>
      <c r="I136" s="137">
        <v>-2.5675675675675675</v>
      </c>
      <c r="J136" s="136">
        <v>-18</v>
      </c>
      <c r="K136" s="137">
        <v>-2.4357239512855209</v>
      </c>
    </row>
    <row r="137" spans="1:11" ht="12.95" customHeight="1" x14ac:dyDescent="0.2">
      <c r="A137" s="138" t="s">
        <v>511</v>
      </c>
      <c r="B137" s="136">
        <v>1613</v>
      </c>
      <c r="C137" s="136">
        <v>-48</v>
      </c>
      <c r="D137" s="137">
        <v>-2.8898254063816977</v>
      </c>
      <c r="E137" s="136">
        <v>-117</v>
      </c>
      <c r="F137" s="137">
        <v>-6.7630057803468207</v>
      </c>
      <c r="G137" s="136">
        <v>1191</v>
      </c>
      <c r="H137" s="136">
        <v>-21</v>
      </c>
      <c r="I137" s="137">
        <v>-1.7326732673267327</v>
      </c>
      <c r="J137" s="136">
        <v>-87</v>
      </c>
      <c r="K137" s="137">
        <v>-6.807511737089202</v>
      </c>
    </row>
    <row r="138" spans="1:11" ht="12.95" customHeight="1" x14ac:dyDescent="0.2">
      <c r="A138" s="138" t="s">
        <v>512</v>
      </c>
      <c r="B138" s="136">
        <v>870</v>
      </c>
      <c r="C138" s="136">
        <v>-19</v>
      </c>
      <c r="D138" s="137">
        <v>-2.1372328458942631</v>
      </c>
      <c r="E138" s="136">
        <v>64</v>
      </c>
      <c r="F138" s="137">
        <v>7.9404466501240698</v>
      </c>
      <c r="G138" s="136">
        <v>619</v>
      </c>
      <c r="H138" s="136">
        <v>-17</v>
      </c>
      <c r="I138" s="137">
        <v>-2.6729559748427674</v>
      </c>
      <c r="J138" s="136">
        <v>-9</v>
      </c>
      <c r="K138" s="137">
        <v>-1.4331210191082802</v>
      </c>
    </row>
    <row r="139" spans="1:11" ht="12.95" customHeight="1" x14ac:dyDescent="0.2">
      <c r="A139" s="138" t="s">
        <v>513</v>
      </c>
      <c r="B139" s="136">
        <v>4703</v>
      </c>
      <c r="C139" s="136">
        <v>39</v>
      </c>
      <c r="D139" s="137">
        <v>0.83619210977701541</v>
      </c>
      <c r="E139" s="136">
        <v>-88</v>
      </c>
      <c r="F139" s="137">
        <v>-1.8367772907534961</v>
      </c>
      <c r="G139" s="136">
        <v>3421</v>
      </c>
      <c r="H139" s="136">
        <v>29</v>
      </c>
      <c r="I139" s="137">
        <v>0.85495283018867929</v>
      </c>
      <c r="J139" s="136">
        <v>-83</v>
      </c>
      <c r="K139" s="137">
        <v>-2.3687214611872145</v>
      </c>
    </row>
    <row r="140" spans="1:11" ht="12.95" customHeight="1" x14ac:dyDescent="0.2">
      <c r="A140" s="138" t="s">
        <v>514</v>
      </c>
      <c r="B140" s="136">
        <v>153</v>
      </c>
      <c r="C140" s="136">
        <v>1</v>
      </c>
      <c r="D140" s="137">
        <v>0.65789473684210531</v>
      </c>
      <c r="E140" s="136">
        <v>8</v>
      </c>
      <c r="F140" s="137">
        <v>5.5172413793103452</v>
      </c>
      <c r="G140" s="136">
        <v>116</v>
      </c>
      <c r="H140" s="136">
        <v>1</v>
      </c>
      <c r="I140" s="137">
        <v>0.86956521739130432</v>
      </c>
      <c r="J140" s="136">
        <v>9</v>
      </c>
      <c r="K140" s="137">
        <v>8.4112149532710276</v>
      </c>
    </row>
    <row r="141" spans="1:11" ht="12.95" customHeight="1" x14ac:dyDescent="0.2">
      <c r="A141" s="138" t="s">
        <v>515</v>
      </c>
      <c r="B141" s="136">
        <v>78</v>
      </c>
      <c r="C141" s="136">
        <v>-3</v>
      </c>
      <c r="D141" s="137">
        <v>-3.7037037037037037</v>
      </c>
      <c r="E141" s="136">
        <v>16</v>
      </c>
      <c r="F141" s="137">
        <v>25.806451612903224</v>
      </c>
      <c r="G141" s="136">
        <v>59</v>
      </c>
      <c r="H141" s="136">
        <v>-5</v>
      </c>
      <c r="I141" s="137">
        <v>-7.8125</v>
      </c>
      <c r="J141" s="136">
        <v>6</v>
      </c>
      <c r="K141" s="137">
        <v>11.320754716981131</v>
      </c>
    </row>
    <row r="142" spans="1:11" ht="12.95" customHeight="1" x14ac:dyDescent="0.2">
      <c r="A142" s="138" t="s">
        <v>516</v>
      </c>
      <c r="B142" s="136">
        <v>169</v>
      </c>
      <c r="C142" s="136">
        <v>3</v>
      </c>
      <c r="D142" s="137">
        <v>1.8072289156626506</v>
      </c>
      <c r="E142" s="136">
        <v>0</v>
      </c>
      <c r="F142" s="137">
        <v>0</v>
      </c>
      <c r="G142" s="136">
        <v>127</v>
      </c>
      <c r="H142" s="136">
        <v>7</v>
      </c>
      <c r="I142" s="137">
        <v>5.833333333333333</v>
      </c>
      <c r="J142" s="136">
        <v>-3</v>
      </c>
      <c r="K142" s="137">
        <v>-2.3076923076923075</v>
      </c>
    </row>
    <row r="143" spans="1:11" ht="12.95" customHeight="1" x14ac:dyDescent="0.2">
      <c r="A143" s="138" t="s">
        <v>517</v>
      </c>
      <c r="B143" s="136">
        <v>7</v>
      </c>
      <c r="C143" s="136">
        <v>-1</v>
      </c>
      <c r="D143" s="137">
        <v>-12.5</v>
      </c>
      <c r="E143" s="136">
        <v>-5</v>
      </c>
      <c r="F143" s="137">
        <v>-41.666666666666664</v>
      </c>
      <c r="G143" s="136">
        <v>6</v>
      </c>
      <c r="H143" s="136">
        <v>-1</v>
      </c>
      <c r="I143" s="137">
        <v>-14.285714285714286</v>
      </c>
      <c r="J143" s="136">
        <v>-1</v>
      </c>
      <c r="K143" s="137">
        <v>-14.285714285714286</v>
      </c>
    </row>
    <row r="144" spans="1:11" ht="12.95" customHeight="1" x14ac:dyDescent="0.2">
      <c r="A144" s="138" t="s">
        <v>518</v>
      </c>
      <c r="B144" s="136">
        <v>260</v>
      </c>
      <c r="C144" s="136">
        <v>11</v>
      </c>
      <c r="D144" s="137">
        <v>4.4176706827309236</v>
      </c>
      <c r="E144" s="136">
        <v>-34</v>
      </c>
      <c r="F144" s="137">
        <v>-11.564625850340136</v>
      </c>
      <c r="G144" s="136">
        <v>193</v>
      </c>
      <c r="H144" s="136">
        <v>4</v>
      </c>
      <c r="I144" s="137">
        <v>2.1164021164021163</v>
      </c>
      <c r="J144" s="136">
        <v>-27</v>
      </c>
      <c r="K144" s="137">
        <v>-12.272727272727273</v>
      </c>
    </row>
    <row r="145" spans="1:11" ht="12.95" customHeight="1" x14ac:dyDescent="0.2">
      <c r="A145" s="138" t="s">
        <v>519</v>
      </c>
      <c r="B145" s="136">
        <v>511</v>
      </c>
      <c r="C145" s="136">
        <v>7</v>
      </c>
      <c r="D145" s="137">
        <v>1.3888888888888888</v>
      </c>
      <c r="E145" s="136">
        <v>-10</v>
      </c>
      <c r="F145" s="137">
        <v>-1.9193857965451055</v>
      </c>
      <c r="G145" s="136">
        <v>385</v>
      </c>
      <c r="H145" s="136">
        <v>6</v>
      </c>
      <c r="I145" s="137">
        <v>1.5831134564643798</v>
      </c>
      <c r="J145" s="136">
        <v>-19</v>
      </c>
      <c r="K145" s="137">
        <v>-4.7029702970297027</v>
      </c>
    </row>
    <row r="146" spans="1:11" ht="12.95" customHeight="1" x14ac:dyDescent="0.2">
      <c r="A146" s="138" t="s">
        <v>520</v>
      </c>
      <c r="B146" s="136">
        <v>5</v>
      </c>
      <c r="C146" s="136">
        <v>1</v>
      </c>
      <c r="D146" s="137">
        <v>25</v>
      </c>
      <c r="E146" s="136">
        <v>0</v>
      </c>
      <c r="F146" s="137">
        <v>0</v>
      </c>
      <c r="G146" s="136">
        <v>4</v>
      </c>
      <c r="H146" s="136">
        <v>0</v>
      </c>
      <c r="I146" s="137">
        <v>0</v>
      </c>
      <c r="J146" s="136">
        <v>-1</v>
      </c>
      <c r="K146" s="137">
        <v>-20</v>
      </c>
    </row>
    <row r="147" spans="1:11" ht="12.95" customHeight="1" x14ac:dyDescent="0.2">
      <c r="A147" s="138" t="s">
        <v>521</v>
      </c>
      <c r="B147" s="136">
        <v>481</v>
      </c>
      <c r="C147" s="136">
        <v>-1</v>
      </c>
      <c r="D147" s="137">
        <v>-0.2074688796680498</v>
      </c>
      <c r="E147" s="136">
        <v>40</v>
      </c>
      <c r="F147" s="137">
        <v>9.0702947845804989</v>
      </c>
      <c r="G147" s="136">
        <v>333</v>
      </c>
      <c r="H147" s="136">
        <v>-9</v>
      </c>
      <c r="I147" s="137">
        <v>-2.6315789473684212</v>
      </c>
      <c r="J147" s="136">
        <v>18</v>
      </c>
      <c r="K147" s="137">
        <v>5.7142857142857144</v>
      </c>
    </row>
    <row r="148" spans="1:11" ht="12.95" customHeight="1" x14ac:dyDescent="0.2">
      <c r="A148" s="138" t="s">
        <v>522</v>
      </c>
      <c r="B148" s="136">
        <v>266</v>
      </c>
      <c r="C148" s="136">
        <v>4</v>
      </c>
      <c r="D148" s="137">
        <v>1.5267175572519085</v>
      </c>
      <c r="E148" s="136">
        <v>-5</v>
      </c>
      <c r="F148" s="137">
        <v>-1.8450184501845019</v>
      </c>
      <c r="G148" s="136">
        <v>187</v>
      </c>
      <c r="H148" s="136">
        <v>0</v>
      </c>
      <c r="I148" s="137">
        <v>0</v>
      </c>
      <c r="J148" s="136">
        <v>-4</v>
      </c>
      <c r="K148" s="137">
        <v>-2.0942408376963351</v>
      </c>
    </row>
    <row r="149" spans="1:11" ht="12.95" customHeight="1" x14ac:dyDescent="0.2">
      <c r="A149" s="138" t="s">
        <v>523</v>
      </c>
      <c r="B149" s="136">
        <v>244</v>
      </c>
      <c r="C149" s="136">
        <v>0</v>
      </c>
      <c r="D149" s="137">
        <v>0</v>
      </c>
      <c r="E149" s="136">
        <v>3</v>
      </c>
      <c r="F149" s="137">
        <v>1.2448132780082988</v>
      </c>
      <c r="G149" s="136">
        <v>197</v>
      </c>
      <c r="H149" s="136">
        <v>14</v>
      </c>
      <c r="I149" s="137">
        <v>7.6502732240437155</v>
      </c>
      <c r="J149" s="136">
        <v>1</v>
      </c>
      <c r="K149" s="137">
        <v>0.51020408163265307</v>
      </c>
    </row>
    <row r="150" spans="1:11" ht="12.95" customHeight="1" x14ac:dyDescent="0.2">
      <c r="A150" s="138" t="s">
        <v>524</v>
      </c>
      <c r="B150" s="136">
        <v>123</v>
      </c>
      <c r="C150" s="136">
        <v>0</v>
      </c>
      <c r="D150" s="137">
        <v>0</v>
      </c>
      <c r="E150" s="136">
        <v>1</v>
      </c>
      <c r="F150" s="137">
        <v>0.81967213114754101</v>
      </c>
      <c r="G150" s="136">
        <v>93</v>
      </c>
      <c r="H150" s="136">
        <v>1</v>
      </c>
      <c r="I150" s="137">
        <v>1.0869565217391304</v>
      </c>
      <c r="J150" s="136">
        <v>-5</v>
      </c>
      <c r="K150" s="137">
        <v>-5.1020408163265305</v>
      </c>
    </row>
    <row r="151" spans="1:11" ht="12.95" customHeight="1" x14ac:dyDescent="0.2">
      <c r="A151" s="138" t="s">
        <v>525</v>
      </c>
      <c r="B151" s="136">
        <v>9714</v>
      </c>
      <c r="C151" s="136">
        <v>2</v>
      </c>
      <c r="D151" s="137">
        <v>2.059308072487644E-2</v>
      </c>
      <c r="E151" s="136">
        <v>-330</v>
      </c>
      <c r="F151" s="137">
        <v>-3.2855436081242533</v>
      </c>
      <c r="G151" s="136">
        <v>7081</v>
      </c>
      <c r="H151" s="136">
        <v>11</v>
      </c>
      <c r="I151" s="137">
        <v>0.15558698727015557</v>
      </c>
      <c r="J151" s="136">
        <v>-442</v>
      </c>
      <c r="K151" s="137">
        <v>-5.875315698524525</v>
      </c>
    </row>
    <row r="152" spans="1:11" ht="12.95" customHeight="1" x14ac:dyDescent="0.2">
      <c r="A152" s="138" t="s">
        <v>526</v>
      </c>
      <c r="B152" s="136">
        <v>575</v>
      </c>
      <c r="C152" s="136">
        <v>29</v>
      </c>
      <c r="D152" s="137">
        <v>5.3113553113553111</v>
      </c>
      <c r="E152" s="136">
        <v>22</v>
      </c>
      <c r="F152" s="137">
        <v>3.9783001808318263</v>
      </c>
      <c r="G152" s="136">
        <v>432</v>
      </c>
      <c r="H152" s="136">
        <v>15</v>
      </c>
      <c r="I152" s="137">
        <v>3.5971223021582732</v>
      </c>
      <c r="J152" s="136">
        <v>3</v>
      </c>
      <c r="K152" s="137">
        <v>0.69930069930069927</v>
      </c>
    </row>
    <row r="153" spans="1:11" ht="12.95" customHeight="1" x14ac:dyDescent="0.2">
      <c r="A153" s="138" t="s">
        <v>527</v>
      </c>
      <c r="B153" s="136">
        <v>273</v>
      </c>
      <c r="C153" s="136">
        <v>-7</v>
      </c>
      <c r="D153" s="137">
        <v>-2.5</v>
      </c>
      <c r="E153" s="136">
        <v>8</v>
      </c>
      <c r="F153" s="137">
        <v>3.0188679245283021</v>
      </c>
      <c r="G153" s="136">
        <v>193</v>
      </c>
      <c r="H153" s="136">
        <v>-8</v>
      </c>
      <c r="I153" s="137">
        <v>-3.9800995024875623</v>
      </c>
      <c r="J153" s="136">
        <v>4</v>
      </c>
      <c r="K153" s="137">
        <v>2.1164021164021163</v>
      </c>
    </row>
    <row r="154" spans="1:11" ht="12.95" customHeight="1" x14ac:dyDescent="0.2">
      <c r="A154" s="138" t="s">
        <v>528</v>
      </c>
      <c r="B154" s="136">
        <v>337</v>
      </c>
      <c r="C154" s="136">
        <v>-5</v>
      </c>
      <c r="D154" s="137">
        <v>-1.4619883040935673</v>
      </c>
      <c r="E154" s="136">
        <v>3</v>
      </c>
      <c r="F154" s="137">
        <v>0.89820359281437123</v>
      </c>
      <c r="G154" s="136">
        <v>237</v>
      </c>
      <c r="H154" s="136">
        <v>-8</v>
      </c>
      <c r="I154" s="137">
        <v>-3.2653061224489797</v>
      </c>
      <c r="J154" s="136">
        <v>-3</v>
      </c>
      <c r="K154" s="137">
        <v>-1.25</v>
      </c>
    </row>
    <row r="155" spans="1:11" ht="12.95" customHeight="1" x14ac:dyDescent="0.2">
      <c r="A155" s="138" t="s">
        <v>529</v>
      </c>
      <c r="B155" s="136">
        <v>900</v>
      </c>
      <c r="C155" s="136">
        <v>3</v>
      </c>
      <c r="D155" s="137">
        <v>0.33444816053511706</v>
      </c>
      <c r="E155" s="136">
        <v>33</v>
      </c>
      <c r="F155" s="137">
        <v>3.8062283737024223</v>
      </c>
      <c r="G155" s="136">
        <v>655</v>
      </c>
      <c r="H155" s="136">
        <v>-2</v>
      </c>
      <c r="I155" s="137">
        <v>-0.30441400304414001</v>
      </c>
      <c r="J155" s="136">
        <v>-1</v>
      </c>
      <c r="K155" s="137">
        <v>-0.1524390243902439</v>
      </c>
    </row>
    <row r="156" spans="1:11" ht="12.95" customHeight="1" x14ac:dyDescent="0.2">
      <c r="A156" s="138" t="s">
        <v>530</v>
      </c>
      <c r="B156" s="136">
        <v>66</v>
      </c>
      <c r="C156" s="136">
        <v>1</v>
      </c>
      <c r="D156" s="137">
        <v>1.5384615384615385</v>
      </c>
      <c r="E156" s="136">
        <v>-1</v>
      </c>
      <c r="F156" s="137">
        <v>-1.4925373134328359</v>
      </c>
      <c r="G156" s="136">
        <v>45</v>
      </c>
      <c r="H156" s="136">
        <v>2</v>
      </c>
      <c r="I156" s="137">
        <v>4.6511627906976747</v>
      </c>
      <c r="J156" s="136">
        <v>-1</v>
      </c>
      <c r="K156" s="137">
        <v>-2.1739130434782608</v>
      </c>
    </row>
    <row r="157" spans="1:11" ht="12.95" customHeight="1" x14ac:dyDescent="0.2">
      <c r="A157" s="138" t="s">
        <v>531</v>
      </c>
      <c r="B157" s="136">
        <v>581</v>
      </c>
      <c r="C157" s="136">
        <v>-3</v>
      </c>
      <c r="D157" s="137">
        <v>-0.51369863013698636</v>
      </c>
      <c r="E157" s="136">
        <v>9</v>
      </c>
      <c r="F157" s="137">
        <v>1.5734265734265733</v>
      </c>
      <c r="G157" s="136">
        <v>441</v>
      </c>
      <c r="H157" s="136">
        <v>0</v>
      </c>
      <c r="I157" s="137">
        <v>0</v>
      </c>
      <c r="J157" s="136">
        <v>-17</v>
      </c>
      <c r="K157" s="137">
        <v>-3.7117903930131004</v>
      </c>
    </row>
    <row r="158" spans="1:11" ht="12.95" customHeight="1" x14ac:dyDescent="0.2">
      <c r="A158" s="138" t="s">
        <v>532</v>
      </c>
      <c r="B158" s="136">
        <v>55</v>
      </c>
      <c r="C158" s="136">
        <v>1</v>
      </c>
      <c r="D158" s="137">
        <v>1.8518518518518519</v>
      </c>
      <c r="E158" s="136">
        <v>-8</v>
      </c>
      <c r="F158" s="137">
        <v>-12.698412698412698</v>
      </c>
      <c r="G158" s="136">
        <v>49</v>
      </c>
      <c r="H158" s="136">
        <v>3</v>
      </c>
      <c r="I158" s="137">
        <v>6.5217391304347823</v>
      </c>
      <c r="J158" s="136">
        <v>-5</v>
      </c>
      <c r="K158" s="137">
        <v>-9.2592592592592595</v>
      </c>
    </row>
    <row r="159" spans="1:11" ht="12.95" customHeight="1" x14ac:dyDescent="0.2">
      <c r="A159" s="138" t="s">
        <v>533</v>
      </c>
      <c r="B159" s="136">
        <v>120</v>
      </c>
      <c r="C159" s="136">
        <v>-3</v>
      </c>
      <c r="D159" s="137">
        <v>-2.4390243902439024</v>
      </c>
      <c r="E159" s="136">
        <v>7</v>
      </c>
      <c r="F159" s="137">
        <v>6.1946902654867255</v>
      </c>
      <c r="G159" s="136">
        <v>99</v>
      </c>
      <c r="H159" s="136">
        <v>0</v>
      </c>
      <c r="I159" s="137">
        <v>0</v>
      </c>
      <c r="J159" s="136">
        <v>7</v>
      </c>
      <c r="K159" s="137">
        <v>7.6086956521739131</v>
      </c>
    </row>
    <row r="160" spans="1:11" ht="12.95" customHeight="1" x14ac:dyDescent="0.2">
      <c r="A160" s="138" t="s">
        <v>534</v>
      </c>
      <c r="B160" s="136">
        <v>88</v>
      </c>
      <c r="C160" s="136">
        <v>3</v>
      </c>
      <c r="D160" s="137">
        <v>3.5294117647058822</v>
      </c>
      <c r="E160" s="136">
        <v>14</v>
      </c>
      <c r="F160" s="137">
        <v>18.918918918918919</v>
      </c>
      <c r="G160" s="136">
        <v>67</v>
      </c>
      <c r="H160" s="136">
        <v>4</v>
      </c>
      <c r="I160" s="137">
        <v>6.3492063492063489</v>
      </c>
      <c r="J160" s="136">
        <v>6</v>
      </c>
      <c r="K160" s="137">
        <v>9.8360655737704921</v>
      </c>
    </row>
    <row r="161" spans="1:11" ht="12.95" customHeight="1" x14ac:dyDescent="0.2">
      <c r="A161" s="138" t="s">
        <v>535</v>
      </c>
      <c r="B161" s="136">
        <v>52</v>
      </c>
      <c r="C161" s="136">
        <v>-2</v>
      </c>
      <c r="D161" s="137">
        <v>-3.7037037037037037</v>
      </c>
      <c r="E161" s="136">
        <v>-8</v>
      </c>
      <c r="F161" s="137">
        <v>-13.333333333333334</v>
      </c>
      <c r="G161" s="136">
        <v>38</v>
      </c>
      <c r="H161" s="136">
        <v>-4</v>
      </c>
      <c r="I161" s="137">
        <v>-9.5238095238095237</v>
      </c>
      <c r="J161" s="136">
        <v>-6</v>
      </c>
      <c r="K161" s="137">
        <v>-13.636363636363637</v>
      </c>
    </row>
    <row r="162" spans="1:11" ht="12.95" customHeight="1" x14ac:dyDescent="0.2">
      <c r="A162" s="138" t="s">
        <v>536</v>
      </c>
      <c r="B162" s="136">
        <v>84</v>
      </c>
      <c r="C162" s="136">
        <v>1</v>
      </c>
      <c r="D162" s="137">
        <v>1.2048192771084338</v>
      </c>
      <c r="E162" s="136">
        <v>13</v>
      </c>
      <c r="F162" s="137">
        <v>18.309859154929576</v>
      </c>
      <c r="G162" s="136">
        <v>68</v>
      </c>
      <c r="H162" s="136">
        <v>-1</v>
      </c>
      <c r="I162" s="137">
        <v>-1.4492753623188406</v>
      </c>
      <c r="J162" s="136">
        <v>12</v>
      </c>
      <c r="K162" s="137">
        <v>21.428571428571427</v>
      </c>
    </row>
    <row r="163" spans="1:11" ht="12.95" customHeight="1" x14ac:dyDescent="0.2">
      <c r="A163" s="138" t="s">
        <v>537</v>
      </c>
      <c r="B163" s="136">
        <v>827</v>
      </c>
      <c r="C163" s="136">
        <v>7</v>
      </c>
      <c r="D163" s="137">
        <v>0.85365853658536583</v>
      </c>
      <c r="E163" s="136">
        <v>37</v>
      </c>
      <c r="F163" s="137">
        <v>4.6835443037974684</v>
      </c>
      <c r="G163" s="136">
        <v>647</v>
      </c>
      <c r="H163" s="136">
        <v>15</v>
      </c>
      <c r="I163" s="137">
        <v>2.3734177215189876</v>
      </c>
      <c r="J163" s="136">
        <v>20</v>
      </c>
      <c r="K163" s="137">
        <v>3.1897926634768741</v>
      </c>
    </row>
    <row r="164" spans="1:11" ht="12.95" customHeight="1" x14ac:dyDescent="0.2">
      <c r="A164" s="138" t="s">
        <v>538</v>
      </c>
      <c r="B164" s="136">
        <v>5430</v>
      </c>
      <c r="C164" s="136">
        <v>19</v>
      </c>
      <c r="D164" s="137">
        <v>0.3511365736462761</v>
      </c>
      <c r="E164" s="136">
        <v>-100</v>
      </c>
      <c r="F164" s="137">
        <v>-1.8083182640144666</v>
      </c>
      <c r="G164" s="136">
        <v>3885</v>
      </c>
      <c r="H164" s="136">
        <v>-12</v>
      </c>
      <c r="I164" s="137">
        <v>-0.30792917628945343</v>
      </c>
      <c r="J164" s="136">
        <v>-200</v>
      </c>
      <c r="K164" s="137">
        <v>-4.8959608323133414</v>
      </c>
    </row>
    <row r="165" spans="1:11" ht="12.95" customHeight="1" x14ac:dyDescent="0.2">
      <c r="A165" s="138" t="s">
        <v>539</v>
      </c>
      <c r="B165" s="136">
        <v>176</v>
      </c>
      <c r="C165" s="136">
        <v>-4</v>
      </c>
      <c r="D165" s="137">
        <v>-2.2222222222222223</v>
      </c>
      <c r="E165" s="136">
        <v>0</v>
      </c>
      <c r="F165" s="137">
        <v>0</v>
      </c>
      <c r="G165" s="136">
        <v>131</v>
      </c>
      <c r="H165" s="136">
        <v>-4</v>
      </c>
      <c r="I165" s="137">
        <v>-2.9629629629629628</v>
      </c>
      <c r="J165" s="136">
        <v>4</v>
      </c>
      <c r="K165" s="137">
        <v>3.1496062992125986</v>
      </c>
    </row>
    <row r="166" spans="1:11" ht="12.95" customHeight="1" x14ac:dyDescent="0.2">
      <c r="A166" s="138" t="s">
        <v>540</v>
      </c>
      <c r="B166" s="136">
        <v>39</v>
      </c>
      <c r="C166" s="136">
        <v>-2</v>
      </c>
      <c r="D166" s="137">
        <v>-4.8780487804878048</v>
      </c>
      <c r="E166" s="136">
        <v>-7</v>
      </c>
      <c r="F166" s="137">
        <v>-15.217391304347826</v>
      </c>
      <c r="G166" s="136">
        <v>27</v>
      </c>
      <c r="H166" s="136">
        <v>-1</v>
      </c>
      <c r="I166" s="137">
        <v>-3.5714285714285716</v>
      </c>
      <c r="J166" s="136">
        <v>1</v>
      </c>
      <c r="K166" s="137">
        <v>3.8461538461538463</v>
      </c>
    </row>
    <row r="167" spans="1:11" ht="12.95" customHeight="1" x14ac:dyDescent="0.2">
      <c r="A167" s="138" t="s">
        <v>541</v>
      </c>
      <c r="B167" s="136">
        <v>345</v>
      </c>
      <c r="C167" s="136">
        <v>12</v>
      </c>
      <c r="D167" s="137">
        <v>3.6036036036036037</v>
      </c>
      <c r="E167" s="136">
        <v>-9</v>
      </c>
      <c r="F167" s="137">
        <v>-2.5423728813559321</v>
      </c>
      <c r="G167" s="136">
        <v>278</v>
      </c>
      <c r="H167" s="136">
        <v>9</v>
      </c>
      <c r="I167" s="137">
        <v>3.3457249070631971</v>
      </c>
      <c r="J167" s="136">
        <v>-6</v>
      </c>
      <c r="K167" s="137">
        <v>-2.112676056338028</v>
      </c>
    </row>
    <row r="168" spans="1:11" ht="12.95" customHeight="1" x14ac:dyDescent="0.2">
      <c r="A168" s="138" t="s">
        <v>542</v>
      </c>
      <c r="B168" s="136">
        <v>248</v>
      </c>
      <c r="C168" s="136">
        <v>-4</v>
      </c>
      <c r="D168" s="137">
        <v>-1.5873015873015872</v>
      </c>
      <c r="E168" s="136">
        <v>-3</v>
      </c>
      <c r="F168" s="137">
        <v>-1.1952191235059761</v>
      </c>
      <c r="G168" s="136">
        <v>200</v>
      </c>
      <c r="H168" s="136">
        <v>4</v>
      </c>
      <c r="I168" s="137">
        <v>2.0408163265306123</v>
      </c>
      <c r="J168" s="136">
        <v>-6</v>
      </c>
      <c r="K168" s="137">
        <v>-2.912621359223301</v>
      </c>
    </row>
    <row r="169" spans="1:11" ht="12.95" customHeight="1" x14ac:dyDescent="0.2">
      <c r="A169" s="138" t="s">
        <v>543</v>
      </c>
      <c r="B169" s="136">
        <v>32</v>
      </c>
      <c r="C169" s="136">
        <v>2</v>
      </c>
      <c r="D169" s="137">
        <v>6.666666666666667</v>
      </c>
      <c r="E169" s="136">
        <v>7</v>
      </c>
      <c r="F169" s="137">
        <v>28</v>
      </c>
      <c r="G169" s="136">
        <v>25</v>
      </c>
      <c r="H169" s="136">
        <v>2</v>
      </c>
      <c r="I169" s="137">
        <v>8.695652173913043</v>
      </c>
      <c r="J169" s="136">
        <v>1</v>
      </c>
      <c r="K169" s="137">
        <v>4.166666666666667</v>
      </c>
    </row>
    <row r="170" spans="1:11" ht="12.95" customHeight="1" x14ac:dyDescent="0.2">
      <c r="A170" s="138" t="s">
        <v>544</v>
      </c>
      <c r="B170" s="136">
        <v>823</v>
      </c>
      <c r="C170" s="136">
        <v>-35</v>
      </c>
      <c r="D170" s="137">
        <v>-4.0792540792540795</v>
      </c>
      <c r="E170" s="136">
        <v>-55</v>
      </c>
      <c r="F170" s="137">
        <v>-6.2642369020501141</v>
      </c>
      <c r="G170" s="136">
        <v>630</v>
      </c>
      <c r="H170" s="136">
        <v>-13</v>
      </c>
      <c r="I170" s="137">
        <v>-2.0217729393468118</v>
      </c>
      <c r="J170" s="136">
        <v>-51</v>
      </c>
      <c r="K170" s="137">
        <v>-7.4889867841409687</v>
      </c>
    </row>
    <row r="171" spans="1:11" ht="12.95" customHeight="1" x14ac:dyDescent="0.2">
      <c r="A171" s="138" t="s">
        <v>545</v>
      </c>
      <c r="B171" s="136">
        <v>168</v>
      </c>
      <c r="C171" s="136">
        <v>9</v>
      </c>
      <c r="D171" s="137">
        <v>5.6603773584905657</v>
      </c>
      <c r="E171" s="136">
        <v>24</v>
      </c>
      <c r="F171" s="137">
        <v>16.666666666666668</v>
      </c>
      <c r="G171" s="136">
        <v>126</v>
      </c>
      <c r="H171" s="136">
        <v>12</v>
      </c>
      <c r="I171" s="137">
        <v>10.526315789473685</v>
      </c>
      <c r="J171" s="136">
        <v>14</v>
      </c>
      <c r="K171" s="137">
        <v>12.5</v>
      </c>
    </row>
    <row r="172" spans="1:11" ht="12.95" customHeight="1" x14ac:dyDescent="0.2">
      <c r="A172" s="138" t="s">
        <v>546</v>
      </c>
      <c r="B172" s="136">
        <v>121</v>
      </c>
      <c r="C172" s="136">
        <v>3</v>
      </c>
      <c r="D172" s="137">
        <v>2.5423728813559321</v>
      </c>
      <c r="E172" s="136">
        <v>-11</v>
      </c>
      <c r="F172" s="137">
        <v>-8.3333333333333339</v>
      </c>
      <c r="G172" s="136">
        <v>82</v>
      </c>
      <c r="H172" s="136">
        <v>4</v>
      </c>
      <c r="I172" s="137">
        <v>5.1282051282051286</v>
      </c>
      <c r="J172" s="136">
        <v>-19</v>
      </c>
      <c r="K172" s="137">
        <v>-18.811881188118811</v>
      </c>
    </row>
    <row r="173" spans="1:11" ht="12.95" customHeight="1" x14ac:dyDescent="0.2">
      <c r="A173" s="138" t="s">
        <v>547</v>
      </c>
      <c r="B173" s="136">
        <v>320</v>
      </c>
      <c r="C173" s="136">
        <v>5</v>
      </c>
      <c r="D173" s="137">
        <v>1.5873015873015872</v>
      </c>
      <c r="E173" s="136">
        <v>0</v>
      </c>
      <c r="F173" s="137">
        <v>0</v>
      </c>
      <c r="G173" s="136">
        <v>217</v>
      </c>
      <c r="H173" s="136">
        <v>6</v>
      </c>
      <c r="I173" s="137">
        <v>2.8436018957345972</v>
      </c>
      <c r="J173" s="136">
        <v>1</v>
      </c>
      <c r="K173" s="137">
        <v>0.46296296296296297</v>
      </c>
    </row>
    <row r="174" spans="1:11" ht="12.95" customHeight="1" x14ac:dyDescent="0.2">
      <c r="A174" s="138" t="s">
        <v>548</v>
      </c>
      <c r="B174" s="136">
        <v>533</v>
      </c>
      <c r="C174" s="136">
        <v>-7</v>
      </c>
      <c r="D174" s="137">
        <v>-1.2962962962962963</v>
      </c>
      <c r="E174" s="136">
        <v>-16</v>
      </c>
      <c r="F174" s="137">
        <v>-2.9143897996357011</v>
      </c>
      <c r="G174" s="136">
        <v>377</v>
      </c>
      <c r="H174" s="136">
        <v>-4</v>
      </c>
      <c r="I174" s="137">
        <v>-1.0498687664041995</v>
      </c>
      <c r="J174" s="136">
        <v>-62</v>
      </c>
      <c r="K174" s="137">
        <v>-14.123006833712983</v>
      </c>
    </row>
    <row r="175" spans="1:11" ht="12.95" customHeight="1" x14ac:dyDescent="0.2">
      <c r="A175" s="138" t="s">
        <v>549</v>
      </c>
      <c r="B175" s="136">
        <v>756</v>
      </c>
      <c r="C175" s="136">
        <v>-5</v>
      </c>
      <c r="D175" s="137">
        <v>-0.65703022339027595</v>
      </c>
      <c r="E175" s="136">
        <v>-7</v>
      </c>
      <c r="F175" s="137">
        <v>-0.91743119266055051</v>
      </c>
      <c r="G175" s="136">
        <v>575</v>
      </c>
      <c r="H175" s="136">
        <v>-3</v>
      </c>
      <c r="I175" s="137">
        <v>-0.51903114186851207</v>
      </c>
      <c r="J175" s="136">
        <v>-9</v>
      </c>
      <c r="K175" s="137">
        <v>-1.5410958904109588</v>
      </c>
    </row>
    <row r="176" spans="1:11" ht="12.95" customHeight="1" x14ac:dyDescent="0.2">
      <c r="A176" s="138" t="s">
        <v>550</v>
      </c>
      <c r="B176" s="136">
        <v>82</v>
      </c>
      <c r="C176" s="136">
        <v>6</v>
      </c>
      <c r="D176" s="137">
        <v>7.8947368421052628</v>
      </c>
      <c r="E176" s="136">
        <v>-6</v>
      </c>
      <c r="F176" s="137">
        <v>-6.8181818181818183</v>
      </c>
      <c r="G176" s="136">
        <v>57</v>
      </c>
      <c r="H176" s="136">
        <v>3</v>
      </c>
      <c r="I176" s="137">
        <v>5.5555555555555554</v>
      </c>
      <c r="J176" s="136">
        <v>-16</v>
      </c>
      <c r="K176" s="137">
        <v>-21.917808219178081</v>
      </c>
    </row>
    <row r="177" spans="1:11" ht="12.95" customHeight="1" x14ac:dyDescent="0.2">
      <c r="A177" s="138" t="s">
        <v>551</v>
      </c>
      <c r="B177" s="136">
        <v>230</v>
      </c>
      <c r="C177" s="136">
        <v>8</v>
      </c>
      <c r="D177" s="137">
        <v>3.6036036036036037</v>
      </c>
      <c r="E177" s="136">
        <v>14</v>
      </c>
      <c r="F177" s="137">
        <v>6.4814814814814818</v>
      </c>
      <c r="G177" s="136">
        <v>179</v>
      </c>
      <c r="H177" s="136">
        <v>3</v>
      </c>
      <c r="I177" s="137">
        <v>1.7045454545454546</v>
      </c>
      <c r="J177" s="136">
        <v>9</v>
      </c>
      <c r="K177" s="137">
        <v>5.2941176470588234</v>
      </c>
    </row>
    <row r="178" spans="1:11" ht="12.95" customHeight="1" x14ac:dyDescent="0.2">
      <c r="A178" s="138" t="s">
        <v>552</v>
      </c>
      <c r="B178" s="136">
        <v>128</v>
      </c>
      <c r="C178" s="136">
        <v>8</v>
      </c>
      <c r="D178" s="137">
        <v>6.666666666666667</v>
      </c>
      <c r="E178" s="136">
        <v>27</v>
      </c>
      <c r="F178" s="137">
        <v>26.732673267326732</v>
      </c>
      <c r="G178" s="136">
        <v>95</v>
      </c>
      <c r="H178" s="136">
        <v>3</v>
      </c>
      <c r="I178" s="137">
        <v>3.2608695652173911</v>
      </c>
      <c r="J178" s="136">
        <v>12</v>
      </c>
      <c r="K178" s="137">
        <v>14.457831325301205</v>
      </c>
    </row>
    <row r="179" spans="1:11" ht="12.95" customHeight="1" x14ac:dyDescent="0.2">
      <c r="A179" s="138" t="s">
        <v>553</v>
      </c>
      <c r="B179" s="136">
        <v>905</v>
      </c>
      <c r="C179" s="136">
        <v>9</v>
      </c>
      <c r="D179" s="137">
        <v>1.0044642857142858</v>
      </c>
      <c r="E179" s="136">
        <v>8</v>
      </c>
      <c r="F179" s="137">
        <v>0.89186176142697882</v>
      </c>
      <c r="G179" s="136">
        <v>676</v>
      </c>
      <c r="H179" s="136">
        <v>10</v>
      </c>
      <c r="I179" s="137">
        <v>1.5015015015015014</v>
      </c>
      <c r="J179" s="136">
        <v>-12</v>
      </c>
      <c r="K179" s="137">
        <v>-1.7441860465116279</v>
      </c>
    </row>
    <row r="180" spans="1:11" ht="12.95" customHeight="1" x14ac:dyDescent="0.2">
      <c r="A180" s="138" t="s">
        <v>554</v>
      </c>
      <c r="B180" s="136">
        <v>776</v>
      </c>
      <c r="C180" s="136">
        <v>-1</v>
      </c>
      <c r="D180" s="137">
        <v>-0.1287001287001287</v>
      </c>
      <c r="E180" s="136">
        <v>-30</v>
      </c>
      <c r="F180" s="137">
        <v>-3.7220843672456576</v>
      </c>
      <c r="G180" s="136">
        <v>576</v>
      </c>
      <c r="H180" s="136">
        <v>0</v>
      </c>
      <c r="I180" s="137">
        <v>0</v>
      </c>
      <c r="J180" s="136">
        <v>-25</v>
      </c>
      <c r="K180" s="137">
        <v>-4.1597337770382694</v>
      </c>
    </row>
    <row r="181" spans="1:11" ht="12.95" customHeight="1" x14ac:dyDescent="0.2">
      <c r="A181" s="138" t="s">
        <v>555</v>
      </c>
      <c r="B181" s="136">
        <v>112</v>
      </c>
      <c r="C181" s="136">
        <v>-1</v>
      </c>
      <c r="D181" s="137">
        <v>-0.88495575221238942</v>
      </c>
      <c r="E181" s="136">
        <v>-2</v>
      </c>
      <c r="F181" s="137">
        <v>-1.7543859649122806</v>
      </c>
      <c r="G181" s="136">
        <v>93</v>
      </c>
      <c r="H181" s="136">
        <v>0</v>
      </c>
      <c r="I181" s="137">
        <v>0</v>
      </c>
      <c r="J181" s="136">
        <v>2</v>
      </c>
      <c r="K181" s="137">
        <v>2.197802197802198</v>
      </c>
    </row>
    <row r="182" spans="1:11" ht="12.95" customHeight="1" x14ac:dyDescent="0.2">
      <c r="A182" s="138" t="s">
        <v>556</v>
      </c>
      <c r="B182" s="136">
        <v>142</v>
      </c>
      <c r="C182" s="136">
        <v>-5</v>
      </c>
      <c r="D182" s="137">
        <v>-3.4013605442176869</v>
      </c>
      <c r="E182" s="136">
        <v>5</v>
      </c>
      <c r="F182" s="137">
        <v>3.6496350364963503</v>
      </c>
      <c r="G182" s="136">
        <v>111</v>
      </c>
      <c r="H182" s="136">
        <v>-7</v>
      </c>
      <c r="I182" s="137">
        <v>-5.9322033898305087</v>
      </c>
      <c r="J182" s="136">
        <v>-2</v>
      </c>
      <c r="K182" s="137">
        <v>-1.7699115044247788</v>
      </c>
    </row>
    <row r="183" spans="1:11" ht="12.95" customHeight="1" x14ac:dyDescent="0.2">
      <c r="A183" s="138" t="s">
        <v>557</v>
      </c>
      <c r="B183" s="136">
        <v>678</v>
      </c>
      <c r="C183" s="136">
        <v>11</v>
      </c>
      <c r="D183" s="137">
        <v>1.6491754122938531</v>
      </c>
      <c r="E183" s="136">
        <v>7</v>
      </c>
      <c r="F183" s="137">
        <v>1.0432190760059612</v>
      </c>
      <c r="G183" s="136">
        <v>538</v>
      </c>
      <c r="H183" s="136">
        <v>14</v>
      </c>
      <c r="I183" s="137">
        <v>2.6717557251908395</v>
      </c>
      <c r="J183" s="136">
        <v>3</v>
      </c>
      <c r="K183" s="137">
        <v>0.56074766355140182</v>
      </c>
    </row>
    <row r="184" spans="1:11" ht="12.95" customHeight="1" x14ac:dyDescent="0.2">
      <c r="A184" s="138" t="s">
        <v>558</v>
      </c>
      <c r="B184" s="136">
        <v>1074</v>
      </c>
      <c r="C184" s="136">
        <v>-1</v>
      </c>
      <c r="D184" s="137">
        <v>-9.3023255813953487E-2</v>
      </c>
      <c r="E184" s="136">
        <v>22</v>
      </c>
      <c r="F184" s="137">
        <v>2.0912547528517109</v>
      </c>
      <c r="G184" s="136">
        <v>798</v>
      </c>
      <c r="H184" s="136">
        <v>-14</v>
      </c>
      <c r="I184" s="137">
        <v>-1.7241379310344827</v>
      </c>
      <c r="J184" s="136">
        <v>-1</v>
      </c>
      <c r="K184" s="137">
        <v>-0.12515644555694619</v>
      </c>
    </row>
    <row r="185" spans="1:11" ht="12.95" customHeight="1" x14ac:dyDescent="0.2">
      <c r="A185" s="138" t="s">
        <v>559</v>
      </c>
      <c r="B185" s="136">
        <v>17</v>
      </c>
      <c r="C185" s="136">
        <v>-2</v>
      </c>
      <c r="D185" s="137">
        <v>-10.526315789473685</v>
      </c>
      <c r="E185" s="136">
        <v>-8</v>
      </c>
      <c r="F185" s="137">
        <v>-32</v>
      </c>
      <c r="G185" s="136">
        <v>9</v>
      </c>
      <c r="H185" s="136">
        <v>-2</v>
      </c>
      <c r="I185" s="137">
        <v>-18.181818181818183</v>
      </c>
      <c r="J185" s="136">
        <v>-7</v>
      </c>
      <c r="K185" s="137">
        <v>-43.75</v>
      </c>
    </row>
    <row r="186" spans="1:11" ht="12.95" customHeight="1" x14ac:dyDescent="0.2">
      <c r="A186" s="138" t="s">
        <v>560</v>
      </c>
      <c r="B186" s="136">
        <v>173</v>
      </c>
      <c r="C186" s="136">
        <v>-13</v>
      </c>
      <c r="D186" s="137">
        <v>-6.989247311827957</v>
      </c>
      <c r="E186" s="136">
        <v>13</v>
      </c>
      <c r="F186" s="137">
        <v>8.125</v>
      </c>
      <c r="G186" s="136">
        <v>137</v>
      </c>
      <c r="H186" s="136">
        <v>-8</v>
      </c>
      <c r="I186" s="137">
        <v>-5.5172413793103452</v>
      </c>
      <c r="J186" s="136">
        <v>14</v>
      </c>
      <c r="K186" s="137">
        <v>11.382113821138212</v>
      </c>
    </row>
    <row r="187" spans="1:11" ht="12.95" customHeight="1" x14ac:dyDescent="0.2">
      <c r="A187" s="138" t="s">
        <v>561</v>
      </c>
      <c r="B187" s="136">
        <v>119</v>
      </c>
      <c r="C187" s="136">
        <v>4</v>
      </c>
      <c r="D187" s="137">
        <v>3.4782608695652173</v>
      </c>
      <c r="E187" s="136">
        <v>8</v>
      </c>
      <c r="F187" s="137">
        <v>7.2072072072072073</v>
      </c>
      <c r="G187" s="136">
        <v>89</v>
      </c>
      <c r="H187" s="136">
        <v>1</v>
      </c>
      <c r="I187" s="137">
        <v>1.1363636363636365</v>
      </c>
      <c r="J187" s="136">
        <v>12</v>
      </c>
      <c r="K187" s="137">
        <v>15.584415584415584</v>
      </c>
    </row>
    <row r="188" spans="1:11" ht="12.95" customHeight="1" x14ac:dyDescent="0.2">
      <c r="A188" s="138" t="s">
        <v>562</v>
      </c>
      <c r="B188" s="136">
        <v>39</v>
      </c>
      <c r="C188" s="136">
        <v>-7</v>
      </c>
      <c r="D188" s="137">
        <v>-15.217391304347826</v>
      </c>
      <c r="E188" s="136">
        <v>-5</v>
      </c>
      <c r="F188" s="137">
        <v>-11.363636363636363</v>
      </c>
      <c r="G188" s="136">
        <v>32</v>
      </c>
      <c r="H188" s="136">
        <v>-3</v>
      </c>
      <c r="I188" s="137">
        <v>-8.5714285714285712</v>
      </c>
      <c r="J188" s="136">
        <v>4</v>
      </c>
      <c r="K188" s="137">
        <v>14.285714285714286</v>
      </c>
    </row>
    <row r="189" spans="1:11" ht="12.95" customHeight="1" x14ac:dyDescent="0.2">
      <c r="A189" s="146" t="s">
        <v>563</v>
      </c>
      <c r="B189" s="147">
        <v>2101</v>
      </c>
      <c r="C189" s="147">
        <v>60</v>
      </c>
      <c r="D189" s="148">
        <v>2.9397354238118569</v>
      </c>
      <c r="E189" s="147">
        <v>96</v>
      </c>
      <c r="F189" s="148">
        <v>4.7880299251870326</v>
      </c>
      <c r="G189" s="147">
        <v>1450</v>
      </c>
      <c r="H189" s="147">
        <v>67</v>
      </c>
      <c r="I189" s="148">
        <v>4.8445408532176426</v>
      </c>
      <c r="J189" s="147">
        <v>70</v>
      </c>
      <c r="K189" s="148">
        <v>5.0724637681159424</v>
      </c>
    </row>
    <row r="190" spans="1:11" ht="9.9499999999999993" customHeight="1" x14ac:dyDescent="0.2">
      <c r="A190" s="125"/>
      <c r="B190" s="125"/>
      <c r="C190" s="125"/>
      <c r="D190" s="125"/>
      <c r="E190" s="125"/>
      <c r="F190" s="125"/>
      <c r="G190" s="125"/>
      <c r="H190" s="125"/>
      <c r="I190" s="125"/>
      <c r="J190" s="125"/>
      <c r="K190" s="125"/>
    </row>
    <row r="191" spans="1:11" x14ac:dyDescent="0.2">
      <c r="A191" s="66" t="s">
        <v>135</v>
      </c>
    </row>
    <row r="192" spans="1:11" s="85" customFormat="1" ht="12.75" x14ac:dyDescent="0.2">
      <c r="B192" s="66"/>
      <c r="C192" s="66"/>
      <c r="D192" s="66"/>
    </row>
    <row r="193" spans="4:4" x14ac:dyDescent="0.2">
      <c r="D193" s="103" t="s">
        <v>60</v>
      </c>
    </row>
  </sheetData>
  <mergeCells count="10">
    <mergeCell ref="A5:F5"/>
    <mergeCell ref="A6:A8"/>
    <mergeCell ref="B6:F6"/>
    <mergeCell ref="G6:K6"/>
    <mergeCell ref="B7:B8"/>
    <mergeCell ref="C7:D7"/>
    <mergeCell ref="E7:F7"/>
    <mergeCell ref="G7:G8"/>
    <mergeCell ref="H7:I7"/>
    <mergeCell ref="J7:K7"/>
  </mergeCells>
  <hyperlinks>
    <hyperlink ref="H2" location="ÍNDICE!A1" display="VOLVER AL ÍNDICE"/>
  </hyperlinks>
  <pageMargins left="0.51181102362204722" right="0.51181102362204722" top="0.74803149606299213" bottom="0.74803149606299213" header="0.31496062992125984" footer="0.31496062992125984"/>
  <pageSetup paperSize="9"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7"/>
  <dimension ref="A1:K106"/>
  <sheetViews>
    <sheetView zoomScaleNormal="100" zoomScaleSheetLayoutView="100" workbookViewId="0"/>
  </sheetViews>
  <sheetFormatPr baseColWidth="10" defaultColWidth="11.42578125" defaultRowHeight="15" x14ac:dyDescent="0.25"/>
  <cols>
    <col min="1" max="1" width="41.85546875" style="217" customWidth="1"/>
    <col min="2" max="3" width="8" style="217" customWidth="1"/>
    <col min="4" max="4" width="8.85546875" style="217" customWidth="1"/>
    <col min="5" max="6" width="8" style="217" customWidth="1"/>
    <col min="7" max="7" width="8.7109375" style="217" customWidth="1"/>
    <col min="8" max="16384" width="11.42578125" style="217"/>
  </cols>
  <sheetData>
    <row r="1" spans="1:7" s="27" customFormat="1" x14ac:dyDescent="0.2">
      <c r="E1" s="28"/>
    </row>
    <row r="2" spans="1:7" s="27" customFormat="1" ht="18" customHeight="1" x14ac:dyDescent="0.2">
      <c r="E2" s="29" t="s">
        <v>61</v>
      </c>
    </row>
    <row r="3" spans="1:7" s="27" customFormat="1" ht="18.75" customHeight="1" x14ac:dyDescent="0.2"/>
    <row r="4" spans="1:7" s="27" customFormat="1" ht="15" customHeight="1" x14ac:dyDescent="0.25">
      <c r="E4" s="30"/>
      <c r="G4" s="2" t="s">
        <v>651</v>
      </c>
    </row>
    <row r="5" spans="1:7" s="32" customFormat="1" ht="52.5" customHeight="1" x14ac:dyDescent="0.2">
      <c r="A5" s="249" t="s">
        <v>34</v>
      </c>
      <c r="B5" s="249"/>
      <c r="C5" s="249"/>
      <c r="D5" s="249"/>
      <c r="E5" s="27"/>
      <c r="F5" s="27"/>
      <c r="G5" s="27"/>
    </row>
    <row r="6" spans="1:7" s="32" customFormat="1" ht="35.25" customHeight="1" x14ac:dyDescent="0.2">
      <c r="A6" s="105"/>
      <c r="B6" s="34" t="s">
        <v>149</v>
      </c>
      <c r="C6" s="35"/>
      <c r="D6" s="36"/>
      <c r="E6" s="34" t="s">
        <v>150</v>
      </c>
      <c r="F6" s="35"/>
      <c r="G6" s="35"/>
    </row>
    <row r="7" spans="1:7" s="32" customFormat="1" ht="35.25" customHeight="1" x14ac:dyDescent="0.2">
      <c r="A7" s="105"/>
      <c r="B7" s="250" t="s">
        <v>70</v>
      </c>
      <c r="C7" s="251" t="s">
        <v>564</v>
      </c>
      <c r="D7" s="251" t="s">
        <v>565</v>
      </c>
      <c r="E7" s="250" t="s">
        <v>70</v>
      </c>
      <c r="F7" s="251" t="s">
        <v>564</v>
      </c>
      <c r="G7" s="251" t="s">
        <v>565</v>
      </c>
    </row>
    <row r="8" spans="1:7" s="32" customFormat="1" ht="1.5" customHeight="1" x14ac:dyDescent="0.2">
      <c r="A8" s="252"/>
      <c r="B8" s="253"/>
      <c r="C8" s="254"/>
      <c r="D8" s="254"/>
      <c r="E8" s="253"/>
      <c r="F8" s="254"/>
      <c r="G8" s="254"/>
    </row>
    <row r="9" spans="1:7" s="32" customFormat="1" ht="15.75" customHeight="1" x14ac:dyDescent="0.2">
      <c r="A9" s="255" t="s">
        <v>566</v>
      </c>
      <c r="B9" s="256">
        <v>38866</v>
      </c>
      <c r="C9" s="256">
        <v>20471</v>
      </c>
      <c r="D9" s="256">
        <v>18395</v>
      </c>
      <c r="E9" s="256">
        <v>26767</v>
      </c>
      <c r="F9" s="256">
        <v>13848</v>
      </c>
      <c r="G9" s="256">
        <v>12919</v>
      </c>
    </row>
    <row r="10" spans="1:7" s="32" customFormat="1" ht="15.75" customHeight="1" x14ac:dyDescent="0.2">
      <c r="A10" s="257" t="s">
        <v>85</v>
      </c>
      <c r="B10" s="256">
        <v>238</v>
      </c>
      <c r="C10" s="256">
        <v>84</v>
      </c>
      <c r="D10" s="256">
        <v>154</v>
      </c>
      <c r="E10" s="256">
        <v>143</v>
      </c>
      <c r="F10" s="256">
        <v>51</v>
      </c>
      <c r="G10" s="256">
        <v>92</v>
      </c>
    </row>
    <row r="11" spans="1:7" s="32" customFormat="1" ht="23.25" customHeight="1" x14ac:dyDescent="0.2">
      <c r="A11" s="258" t="s">
        <v>179</v>
      </c>
      <c r="B11" s="204">
        <v>208</v>
      </c>
      <c r="C11" s="204">
        <v>75</v>
      </c>
      <c r="D11" s="204">
        <v>133</v>
      </c>
      <c r="E11" s="204">
        <v>126</v>
      </c>
      <c r="F11" s="204">
        <v>46</v>
      </c>
      <c r="G11" s="204">
        <v>80</v>
      </c>
    </row>
    <row r="12" spans="1:7" s="32" customFormat="1" ht="14.1" customHeight="1" x14ac:dyDescent="0.2">
      <c r="A12" s="259" t="s">
        <v>180</v>
      </c>
      <c r="B12" s="204">
        <v>26</v>
      </c>
      <c r="C12" s="204">
        <v>9</v>
      </c>
      <c r="D12" s="204">
        <v>17</v>
      </c>
      <c r="E12" s="204">
        <v>14</v>
      </c>
      <c r="F12" s="204">
        <v>5</v>
      </c>
      <c r="G12" s="204">
        <v>9</v>
      </c>
    </row>
    <row r="13" spans="1:7" s="32" customFormat="1" ht="14.1" customHeight="1" x14ac:dyDescent="0.2">
      <c r="A13" s="259" t="s">
        <v>181</v>
      </c>
      <c r="B13" s="204">
        <v>4</v>
      </c>
      <c r="C13" s="204">
        <v>0</v>
      </c>
      <c r="D13" s="204">
        <v>4</v>
      </c>
      <c r="E13" s="204">
        <v>3</v>
      </c>
      <c r="F13" s="204">
        <v>0</v>
      </c>
      <c r="G13" s="204">
        <v>3</v>
      </c>
    </row>
    <row r="14" spans="1:7" ht="15.75" customHeight="1" x14ac:dyDescent="0.25">
      <c r="A14" s="260" t="s">
        <v>86</v>
      </c>
      <c r="B14" s="261">
        <v>2544</v>
      </c>
      <c r="C14" s="261">
        <v>853</v>
      </c>
      <c r="D14" s="261">
        <v>1691</v>
      </c>
      <c r="E14" s="261">
        <v>1272</v>
      </c>
      <c r="F14" s="261">
        <v>467</v>
      </c>
      <c r="G14" s="261">
        <v>805</v>
      </c>
    </row>
    <row r="15" spans="1:7" ht="14.1" customHeight="1" x14ac:dyDescent="0.25">
      <c r="A15" s="259" t="s">
        <v>182</v>
      </c>
      <c r="B15" s="204">
        <v>0</v>
      </c>
      <c r="C15" s="204">
        <v>0</v>
      </c>
      <c r="D15" s="204">
        <v>0</v>
      </c>
      <c r="E15" s="204">
        <v>0</v>
      </c>
      <c r="F15" s="204">
        <v>0</v>
      </c>
      <c r="G15" s="204">
        <v>0</v>
      </c>
    </row>
    <row r="16" spans="1:7" ht="14.1" customHeight="1" x14ac:dyDescent="0.25">
      <c r="A16" s="259" t="s">
        <v>183</v>
      </c>
      <c r="B16" s="204">
        <v>0</v>
      </c>
      <c r="C16" s="204">
        <v>0</v>
      </c>
      <c r="D16" s="204">
        <v>0</v>
      </c>
      <c r="E16" s="204">
        <v>0</v>
      </c>
      <c r="F16" s="204">
        <v>0</v>
      </c>
      <c r="G16" s="204">
        <v>0</v>
      </c>
    </row>
    <row r="17" spans="1:7" ht="14.1" customHeight="1" x14ac:dyDescent="0.25">
      <c r="A17" s="259" t="s">
        <v>184</v>
      </c>
      <c r="B17" s="204">
        <v>2</v>
      </c>
      <c r="C17" s="204">
        <v>1</v>
      </c>
      <c r="D17" s="204">
        <v>1</v>
      </c>
      <c r="E17" s="204">
        <v>1</v>
      </c>
      <c r="F17" s="204">
        <v>1</v>
      </c>
      <c r="G17" s="204">
        <v>0</v>
      </c>
    </row>
    <row r="18" spans="1:7" ht="14.1" customHeight="1" x14ac:dyDescent="0.25">
      <c r="A18" s="259" t="s">
        <v>185</v>
      </c>
      <c r="B18" s="204">
        <v>4</v>
      </c>
      <c r="C18" s="204">
        <v>0</v>
      </c>
      <c r="D18" s="204">
        <v>4</v>
      </c>
      <c r="E18" s="204">
        <v>4</v>
      </c>
      <c r="F18" s="204">
        <v>0</v>
      </c>
      <c r="G18" s="204">
        <v>4</v>
      </c>
    </row>
    <row r="19" spans="1:7" ht="14.1" customHeight="1" x14ac:dyDescent="0.25">
      <c r="A19" s="259" t="s">
        <v>186</v>
      </c>
      <c r="B19" s="204">
        <v>1</v>
      </c>
      <c r="C19" s="204">
        <v>0</v>
      </c>
      <c r="D19" s="204">
        <v>1</v>
      </c>
      <c r="E19" s="204">
        <v>1</v>
      </c>
      <c r="F19" s="204">
        <v>0</v>
      </c>
      <c r="G19" s="204">
        <v>1</v>
      </c>
    </row>
    <row r="20" spans="1:7" ht="14.1" customHeight="1" x14ac:dyDescent="0.25">
      <c r="A20" s="259" t="s">
        <v>187</v>
      </c>
      <c r="B20" s="204">
        <v>310</v>
      </c>
      <c r="C20" s="204">
        <v>154</v>
      </c>
      <c r="D20" s="204">
        <v>156</v>
      </c>
      <c r="E20" s="204">
        <v>227</v>
      </c>
      <c r="F20" s="204">
        <v>115</v>
      </c>
      <c r="G20" s="204">
        <v>112</v>
      </c>
    </row>
    <row r="21" spans="1:7" ht="14.1" customHeight="1" x14ac:dyDescent="0.25">
      <c r="A21" s="259" t="s">
        <v>188</v>
      </c>
      <c r="B21" s="204">
        <v>23</v>
      </c>
      <c r="C21" s="204">
        <v>8</v>
      </c>
      <c r="D21" s="204">
        <v>15</v>
      </c>
      <c r="E21" s="204">
        <v>20</v>
      </c>
      <c r="F21" s="204">
        <v>7</v>
      </c>
      <c r="G21" s="204">
        <v>13</v>
      </c>
    </row>
    <row r="22" spans="1:7" ht="14.1" customHeight="1" x14ac:dyDescent="0.25">
      <c r="A22" s="259" t="s">
        <v>189</v>
      </c>
      <c r="B22" s="204">
        <v>2</v>
      </c>
      <c r="C22" s="204">
        <v>1</v>
      </c>
      <c r="D22" s="204">
        <v>1</v>
      </c>
      <c r="E22" s="204">
        <v>2</v>
      </c>
      <c r="F22" s="204">
        <v>1</v>
      </c>
      <c r="G22" s="204">
        <v>1</v>
      </c>
    </row>
    <row r="23" spans="1:7" ht="14.1" customHeight="1" x14ac:dyDescent="0.25">
      <c r="A23" s="259" t="s">
        <v>190</v>
      </c>
      <c r="B23" s="204">
        <v>30</v>
      </c>
      <c r="C23" s="204">
        <v>16</v>
      </c>
      <c r="D23" s="204">
        <v>14</v>
      </c>
      <c r="E23" s="204">
        <v>21</v>
      </c>
      <c r="F23" s="204">
        <v>14</v>
      </c>
      <c r="G23" s="204">
        <v>7</v>
      </c>
    </row>
    <row r="24" spans="1:7" ht="14.1" customHeight="1" x14ac:dyDescent="0.25">
      <c r="A24" s="259" t="s">
        <v>191</v>
      </c>
      <c r="B24" s="204">
        <v>70</v>
      </c>
      <c r="C24" s="204">
        <v>56</v>
      </c>
      <c r="D24" s="204">
        <v>14</v>
      </c>
      <c r="E24" s="204">
        <v>53</v>
      </c>
      <c r="F24" s="204">
        <v>43</v>
      </c>
      <c r="G24" s="204">
        <v>10</v>
      </c>
    </row>
    <row r="25" spans="1:7" ht="14.1" customHeight="1" x14ac:dyDescent="0.25">
      <c r="A25" s="259" t="s">
        <v>192</v>
      </c>
      <c r="B25" s="204">
        <v>16</v>
      </c>
      <c r="C25" s="204">
        <v>8</v>
      </c>
      <c r="D25" s="204">
        <v>8</v>
      </c>
      <c r="E25" s="204">
        <v>14</v>
      </c>
      <c r="F25" s="204">
        <v>8</v>
      </c>
      <c r="G25" s="204">
        <v>6</v>
      </c>
    </row>
    <row r="26" spans="1:7" ht="22.5" customHeight="1" x14ac:dyDescent="0.25">
      <c r="A26" s="258" t="s">
        <v>193</v>
      </c>
      <c r="B26" s="204">
        <v>35</v>
      </c>
      <c r="C26" s="204">
        <v>6</v>
      </c>
      <c r="D26" s="204">
        <v>29</v>
      </c>
      <c r="E26" s="204">
        <v>27</v>
      </c>
      <c r="F26" s="204">
        <v>4</v>
      </c>
      <c r="G26" s="204">
        <v>23</v>
      </c>
    </row>
    <row r="27" spans="1:7" ht="14.1" customHeight="1" x14ac:dyDescent="0.25">
      <c r="A27" s="259" t="s">
        <v>194</v>
      </c>
      <c r="B27" s="204">
        <v>27</v>
      </c>
      <c r="C27" s="204">
        <v>10</v>
      </c>
      <c r="D27" s="204">
        <v>17</v>
      </c>
      <c r="E27" s="204">
        <v>19</v>
      </c>
      <c r="F27" s="204">
        <v>5</v>
      </c>
      <c r="G27" s="204">
        <v>14</v>
      </c>
    </row>
    <row r="28" spans="1:7" ht="14.1" customHeight="1" x14ac:dyDescent="0.25">
      <c r="A28" s="259" t="s">
        <v>195</v>
      </c>
      <c r="B28" s="204">
        <v>171</v>
      </c>
      <c r="C28" s="204">
        <v>82</v>
      </c>
      <c r="D28" s="204">
        <v>89</v>
      </c>
      <c r="E28" s="204">
        <v>99</v>
      </c>
      <c r="F28" s="204">
        <v>56</v>
      </c>
      <c r="G28" s="204">
        <v>43</v>
      </c>
    </row>
    <row r="29" spans="1:7" ht="14.1" customHeight="1" x14ac:dyDescent="0.25">
      <c r="A29" s="259" t="s">
        <v>196</v>
      </c>
      <c r="B29" s="204">
        <v>2</v>
      </c>
      <c r="C29" s="204">
        <v>2</v>
      </c>
      <c r="D29" s="204">
        <v>0</v>
      </c>
      <c r="E29" s="204">
        <v>1</v>
      </c>
      <c r="F29" s="204">
        <v>1</v>
      </c>
      <c r="G29" s="204">
        <v>0</v>
      </c>
    </row>
    <row r="30" spans="1:7" ht="14.1" customHeight="1" x14ac:dyDescent="0.25">
      <c r="A30" s="259" t="s">
        <v>197</v>
      </c>
      <c r="B30" s="204">
        <v>38</v>
      </c>
      <c r="C30" s="204">
        <v>11</v>
      </c>
      <c r="D30" s="204">
        <v>27</v>
      </c>
      <c r="E30" s="204">
        <v>31</v>
      </c>
      <c r="F30" s="204">
        <v>10</v>
      </c>
      <c r="G30" s="204">
        <v>21</v>
      </c>
    </row>
    <row r="31" spans="1:7" ht="14.1" customHeight="1" x14ac:dyDescent="0.25">
      <c r="A31" s="259" t="s">
        <v>198</v>
      </c>
      <c r="B31" s="204">
        <v>54</v>
      </c>
      <c r="C31" s="204">
        <v>27</v>
      </c>
      <c r="D31" s="204">
        <v>27</v>
      </c>
      <c r="E31" s="204">
        <v>42</v>
      </c>
      <c r="F31" s="204">
        <v>23</v>
      </c>
      <c r="G31" s="204">
        <v>19</v>
      </c>
    </row>
    <row r="32" spans="1:7" ht="14.1" customHeight="1" x14ac:dyDescent="0.25">
      <c r="A32" s="259" t="s">
        <v>199</v>
      </c>
      <c r="B32" s="204">
        <v>53</v>
      </c>
      <c r="C32" s="204">
        <v>13</v>
      </c>
      <c r="D32" s="204">
        <v>40</v>
      </c>
      <c r="E32" s="204">
        <v>44</v>
      </c>
      <c r="F32" s="204">
        <v>9</v>
      </c>
      <c r="G32" s="204">
        <v>35</v>
      </c>
    </row>
    <row r="33" spans="1:7" ht="14.1" customHeight="1" x14ac:dyDescent="0.25">
      <c r="A33" s="259" t="s">
        <v>200</v>
      </c>
      <c r="B33" s="204">
        <v>41</v>
      </c>
      <c r="C33" s="204">
        <v>7</v>
      </c>
      <c r="D33" s="204">
        <v>34</v>
      </c>
      <c r="E33" s="204">
        <v>32</v>
      </c>
      <c r="F33" s="204">
        <v>5</v>
      </c>
      <c r="G33" s="204">
        <v>27</v>
      </c>
    </row>
    <row r="34" spans="1:7" ht="22.5" customHeight="1" x14ac:dyDescent="0.25">
      <c r="A34" s="258" t="s">
        <v>201</v>
      </c>
      <c r="B34" s="204">
        <v>35</v>
      </c>
      <c r="C34" s="204">
        <v>7</v>
      </c>
      <c r="D34" s="204">
        <v>28</v>
      </c>
      <c r="E34" s="204">
        <v>26</v>
      </c>
      <c r="F34" s="204">
        <v>6</v>
      </c>
      <c r="G34" s="204">
        <v>20</v>
      </c>
    </row>
    <row r="35" spans="1:7" ht="25.5" customHeight="1" x14ac:dyDescent="0.25">
      <c r="A35" s="258" t="s">
        <v>202</v>
      </c>
      <c r="B35" s="204">
        <v>142</v>
      </c>
      <c r="C35" s="204">
        <v>26</v>
      </c>
      <c r="D35" s="204">
        <v>116</v>
      </c>
      <c r="E35" s="204">
        <v>111</v>
      </c>
      <c r="F35" s="204">
        <v>18</v>
      </c>
      <c r="G35" s="204">
        <v>93</v>
      </c>
    </row>
    <row r="36" spans="1:7" ht="27" customHeight="1" x14ac:dyDescent="0.25">
      <c r="A36" s="258" t="s">
        <v>203</v>
      </c>
      <c r="B36" s="204">
        <v>42</v>
      </c>
      <c r="C36" s="204">
        <v>8</v>
      </c>
      <c r="D36" s="204">
        <v>34</v>
      </c>
      <c r="E36" s="204">
        <v>30</v>
      </c>
      <c r="F36" s="204">
        <v>6</v>
      </c>
      <c r="G36" s="204">
        <v>24</v>
      </c>
    </row>
    <row r="37" spans="1:7" ht="14.1" customHeight="1" x14ac:dyDescent="0.25">
      <c r="A37" s="259" t="s">
        <v>204</v>
      </c>
      <c r="B37" s="204">
        <v>72</v>
      </c>
      <c r="C37" s="204">
        <v>21</v>
      </c>
      <c r="D37" s="204">
        <v>51</v>
      </c>
      <c r="E37" s="204">
        <v>53</v>
      </c>
      <c r="F37" s="204">
        <v>16</v>
      </c>
      <c r="G37" s="204">
        <v>37</v>
      </c>
    </row>
    <row r="38" spans="1:7" ht="14.1" customHeight="1" x14ac:dyDescent="0.25">
      <c r="A38" s="259" t="s">
        <v>205</v>
      </c>
      <c r="B38" s="204">
        <v>827</v>
      </c>
      <c r="C38" s="204">
        <v>231</v>
      </c>
      <c r="D38" s="204">
        <v>596</v>
      </c>
      <c r="E38" s="204">
        <v>32</v>
      </c>
      <c r="F38" s="204">
        <v>8</v>
      </c>
      <c r="G38" s="204">
        <v>24</v>
      </c>
    </row>
    <row r="39" spans="1:7" ht="20.25" customHeight="1" x14ac:dyDescent="0.25">
      <c r="A39" s="258" t="s">
        <v>206</v>
      </c>
      <c r="B39" s="204">
        <v>126</v>
      </c>
      <c r="C39" s="204">
        <v>39</v>
      </c>
      <c r="D39" s="204">
        <v>87</v>
      </c>
      <c r="E39" s="204">
        <v>64</v>
      </c>
      <c r="F39" s="204">
        <v>18</v>
      </c>
      <c r="G39" s="204">
        <v>46</v>
      </c>
    </row>
    <row r="40" spans="1:7" ht="14.1" customHeight="1" x14ac:dyDescent="0.25">
      <c r="A40" s="259" t="s">
        <v>207</v>
      </c>
      <c r="B40" s="204">
        <v>11</v>
      </c>
      <c r="C40" s="204">
        <v>1</v>
      </c>
      <c r="D40" s="204">
        <v>10</v>
      </c>
      <c r="E40" s="204">
        <v>5</v>
      </c>
      <c r="F40" s="204">
        <v>1</v>
      </c>
      <c r="G40" s="204">
        <v>4</v>
      </c>
    </row>
    <row r="41" spans="1:7" ht="14.1" customHeight="1" x14ac:dyDescent="0.25">
      <c r="A41" s="259" t="s">
        <v>208</v>
      </c>
      <c r="B41" s="204">
        <v>60</v>
      </c>
      <c r="C41" s="204">
        <v>17</v>
      </c>
      <c r="D41" s="204">
        <v>43</v>
      </c>
      <c r="E41" s="204">
        <v>46</v>
      </c>
      <c r="F41" s="204">
        <v>12</v>
      </c>
      <c r="G41" s="204">
        <v>34</v>
      </c>
    </row>
    <row r="42" spans="1:7" ht="14.1" customHeight="1" x14ac:dyDescent="0.25">
      <c r="A42" s="259" t="s">
        <v>209</v>
      </c>
      <c r="B42" s="204">
        <v>79</v>
      </c>
      <c r="C42" s="204">
        <v>40</v>
      </c>
      <c r="D42" s="204">
        <v>39</v>
      </c>
      <c r="E42" s="204">
        <v>67</v>
      </c>
      <c r="F42" s="204">
        <v>34</v>
      </c>
      <c r="G42" s="204">
        <v>33</v>
      </c>
    </row>
    <row r="43" spans="1:7" ht="14.1" customHeight="1" x14ac:dyDescent="0.25">
      <c r="A43" s="259" t="s">
        <v>210</v>
      </c>
      <c r="B43" s="204">
        <v>80</v>
      </c>
      <c r="C43" s="204">
        <v>11</v>
      </c>
      <c r="D43" s="204">
        <v>69</v>
      </c>
      <c r="E43" s="204">
        <v>61</v>
      </c>
      <c r="F43" s="204">
        <v>11</v>
      </c>
      <c r="G43" s="204">
        <v>50</v>
      </c>
    </row>
    <row r="44" spans="1:7" ht="24" customHeight="1" x14ac:dyDescent="0.25">
      <c r="A44" s="258" t="s">
        <v>211</v>
      </c>
      <c r="B44" s="204">
        <v>15</v>
      </c>
      <c r="C44" s="204">
        <v>7</v>
      </c>
      <c r="D44" s="204">
        <v>8</v>
      </c>
      <c r="E44" s="204">
        <v>13</v>
      </c>
      <c r="F44" s="204">
        <v>7</v>
      </c>
      <c r="G44" s="204">
        <v>6</v>
      </c>
    </row>
    <row r="45" spans="1:7" ht="15.75" customHeight="1" x14ac:dyDescent="0.25">
      <c r="A45" s="259" t="s">
        <v>212</v>
      </c>
      <c r="B45" s="204">
        <v>13</v>
      </c>
      <c r="C45" s="204">
        <v>3</v>
      </c>
      <c r="D45" s="204">
        <v>10</v>
      </c>
      <c r="E45" s="204">
        <v>8</v>
      </c>
      <c r="F45" s="204">
        <v>2</v>
      </c>
      <c r="G45" s="204">
        <v>6</v>
      </c>
    </row>
    <row r="46" spans="1:7" ht="14.1" customHeight="1" x14ac:dyDescent="0.25">
      <c r="A46" s="259" t="s">
        <v>213</v>
      </c>
      <c r="B46" s="204">
        <v>2</v>
      </c>
      <c r="C46" s="204">
        <v>0</v>
      </c>
      <c r="D46" s="204">
        <v>2</v>
      </c>
      <c r="E46" s="204">
        <v>2</v>
      </c>
      <c r="F46" s="204">
        <v>0</v>
      </c>
      <c r="G46" s="204">
        <v>2</v>
      </c>
    </row>
    <row r="47" spans="1:7" ht="21" customHeight="1" x14ac:dyDescent="0.25">
      <c r="A47" s="258" t="s">
        <v>214</v>
      </c>
      <c r="B47" s="204">
        <v>157</v>
      </c>
      <c r="C47" s="204">
        <v>38</v>
      </c>
      <c r="D47" s="204">
        <v>119</v>
      </c>
      <c r="E47" s="204">
        <v>115</v>
      </c>
      <c r="F47" s="204">
        <v>26</v>
      </c>
      <c r="G47" s="204">
        <v>89</v>
      </c>
    </row>
    <row r="48" spans="1:7" ht="21" customHeight="1" x14ac:dyDescent="0.25">
      <c r="A48" s="258" t="s">
        <v>215</v>
      </c>
      <c r="B48" s="204">
        <v>4</v>
      </c>
      <c r="C48" s="204">
        <v>2</v>
      </c>
      <c r="D48" s="204">
        <v>2</v>
      </c>
      <c r="E48" s="204">
        <v>1</v>
      </c>
      <c r="F48" s="204">
        <v>0</v>
      </c>
      <c r="G48" s="204">
        <v>1</v>
      </c>
    </row>
    <row r="49" spans="1:7" ht="15.75" customHeight="1" x14ac:dyDescent="0.25">
      <c r="A49" s="257" t="s">
        <v>87</v>
      </c>
      <c r="B49" s="261">
        <v>2590</v>
      </c>
      <c r="C49" s="261">
        <v>319</v>
      </c>
      <c r="D49" s="261">
        <v>2271</v>
      </c>
      <c r="E49" s="261">
        <v>2008</v>
      </c>
      <c r="F49" s="261">
        <v>243</v>
      </c>
      <c r="G49" s="261">
        <v>1765</v>
      </c>
    </row>
    <row r="50" spans="1:7" ht="14.1" customHeight="1" x14ac:dyDescent="0.25">
      <c r="A50" s="259" t="s">
        <v>217</v>
      </c>
      <c r="B50" s="204">
        <v>1031</v>
      </c>
      <c r="C50" s="204">
        <v>138</v>
      </c>
      <c r="D50" s="204">
        <v>893</v>
      </c>
      <c r="E50" s="204">
        <v>824</v>
      </c>
      <c r="F50" s="204">
        <v>111</v>
      </c>
      <c r="G50" s="204">
        <v>713</v>
      </c>
    </row>
    <row r="51" spans="1:7" ht="14.1" customHeight="1" x14ac:dyDescent="0.25">
      <c r="A51" s="259" t="s">
        <v>218</v>
      </c>
      <c r="B51" s="204">
        <v>89</v>
      </c>
      <c r="C51" s="204">
        <v>14</v>
      </c>
      <c r="D51" s="204">
        <v>75</v>
      </c>
      <c r="E51" s="204">
        <v>68</v>
      </c>
      <c r="F51" s="204">
        <v>9</v>
      </c>
      <c r="G51" s="204">
        <v>59</v>
      </c>
    </row>
    <row r="52" spans="1:7" ht="14.1" customHeight="1" x14ac:dyDescent="0.25">
      <c r="A52" s="259" t="s">
        <v>219</v>
      </c>
      <c r="B52" s="204">
        <v>1470</v>
      </c>
      <c r="C52" s="204">
        <v>167</v>
      </c>
      <c r="D52" s="204">
        <v>1303</v>
      </c>
      <c r="E52" s="204">
        <v>1116</v>
      </c>
      <c r="F52" s="204">
        <v>123</v>
      </c>
      <c r="G52" s="204">
        <v>993</v>
      </c>
    </row>
    <row r="53" spans="1:7" ht="15.75" customHeight="1" x14ac:dyDescent="0.25">
      <c r="A53" s="257" t="s">
        <v>88</v>
      </c>
      <c r="B53" s="261">
        <v>30500</v>
      </c>
      <c r="C53" s="261">
        <v>17503</v>
      </c>
      <c r="D53" s="261">
        <v>12997</v>
      </c>
      <c r="E53" s="261">
        <v>21094</v>
      </c>
      <c r="F53" s="261">
        <v>11823</v>
      </c>
      <c r="G53" s="261">
        <v>9271</v>
      </c>
    </row>
    <row r="54" spans="1:7" ht="14.1" customHeight="1" x14ac:dyDescent="0.25">
      <c r="A54" s="259" t="s">
        <v>220</v>
      </c>
      <c r="B54" s="204">
        <v>378</v>
      </c>
      <c r="C54" s="204">
        <v>86</v>
      </c>
      <c r="D54" s="204">
        <v>292</v>
      </c>
      <c r="E54" s="204">
        <v>309</v>
      </c>
      <c r="F54" s="204">
        <v>73</v>
      </c>
      <c r="G54" s="204">
        <v>236</v>
      </c>
    </row>
    <row r="55" spans="1:7" ht="24" customHeight="1" x14ac:dyDescent="0.25">
      <c r="A55" s="258" t="s">
        <v>221</v>
      </c>
      <c r="B55" s="204">
        <v>1048</v>
      </c>
      <c r="C55" s="204">
        <v>483</v>
      </c>
      <c r="D55" s="204">
        <v>565</v>
      </c>
      <c r="E55" s="204">
        <v>813</v>
      </c>
      <c r="F55" s="204">
        <v>376</v>
      </c>
      <c r="G55" s="204">
        <v>437</v>
      </c>
    </row>
    <row r="56" spans="1:7" ht="21.75" customHeight="1" x14ac:dyDescent="0.25">
      <c r="A56" s="258" t="s">
        <v>222</v>
      </c>
      <c r="B56" s="204">
        <v>2898</v>
      </c>
      <c r="C56" s="204">
        <v>1835</v>
      </c>
      <c r="D56" s="204">
        <v>1063</v>
      </c>
      <c r="E56" s="204">
        <v>2179</v>
      </c>
      <c r="F56" s="204">
        <v>1373</v>
      </c>
      <c r="G56" s="204">
        <v>806</v>
      </c>
    </row>
    <row r="57" spans="1:7" ht="14.1" customHeight="1" x14ac:dyDescent="0.25">
      <c r="A57" s="259" t="s">
        <v>223</v>
      </c>
      <c r="B57" s="204">
        <v>832</v>
      </c>
      <c r="C57" s="204">
        <v>123</v>
      </c>
      <c r="D57" s="204">
        <v>709</v>
      </c>
      <c r="E57" s="204">
        <v>585</v>
      </c>
      <c r="F57" s="204">
        <v>90</v>
      </c>
      <c r="G57" s="204">
        <v>495</v>
      </c>
    </row>
    <row r="58" spans="1:7" ht="14.1" customHeight="1" x14ac:dyDescent="0.25">
      <c r="A58" s="259" t="s">
        <v>224</v>
      </c>
      <c r="B58" s="204">
        <v>115</v>
      </c>
      <c r="C58" s="204">
        <v>55</v>
      </c>
      <c r="D58" s="204">
        <v>60</v>
      </c>
      <c r="E58" s="204">
        <v>83</v>
      </c>
      <c r="F58" s="204">
        <v>38</v>
      </c>
      <c r="G58" s="204">
        <v>45</v>
      </c>
    </row>
    <row r="59" spans="1:7" ht="14.1" customHeight="1" x14ac:dyDescent="0.25">
      <c r="A59" s="259" t="s">
        <v>225</v>
      </c>
      <c r="B59" s="204">
        <v>62</v>
      </c>
      <c r="C59" s="204">
        <v>32</v>
      </c>
      <c r="D59" s="204">
        <v>30</v>
      </c>
      <c r="E59" s="204">
        <v>36</v>
      </c>
      <c r="F59" s="204">
        <v>17</v>
      </c>
      <c r="G59" s="204">
        <v>19</v>
      </c>
    </row>
    <row r="60" spans="1:7" ht="14.1" customHeight="1" x14ac:dyDescent="0.25">
      <c r="A60" s="259" t="s">
        <v>226</v>
      </c>
      <c r="B60" s="204">
        <v>475</v>
      </c>
      <c r="C60" s="204">
        <v>181</v>
      </c>
      <c r="D60" s="204">
        <v>294</v>
      </c>
      <c r="E60" s="204">
        <v>324</v>
      </c>
      <c r="F60" s="204">
        <v>118</v>
      </c>
      <c r="G60" s="204">
        <v>206</v>
      </c>
    </row>
    <row r="61" spans="1:7" ht="14.1" customHeight="1" x14ac:dyDescent="0.25">
      <c r="A61" s="259" t="s">
        <v>227</v>
      </c>
      <c r="B61" s="204">
        <v>317</v>
      </c>
      <c r="C61" s="204">
        <v>120</v>
      </c>
      <c r="D61" s="204">
        <v>197</v>
      </c>
      <c r="E61" s="204">
        <v>227</v>
      </c>
      <c r="F61" s="204">
        <v>84</v>
      </c>
      <c r="G61" s="204">
        <v>143</v>
      </c>
    </row>
    <row r="62" spans="1:7" ht="14.1" customHeight="1" x14ac:dyDescent="0.25">
      <c r="A62" s="259" t="s">
        <v>228</v>
      </c>
      <c r="B62" s="204">
        <v>308</v>
      </c>
      <c r="C62" s="204">
        <v>199</v>
      </c>
      <c r="D62" s="204">
        <v>109</v>
      </c>
      <c r="E62" s="204">
        <v>177</v>
      </c>
      <c r="F62" s="204">
        <v>124</v>
      </c>
      <c r="G62" s="204">
        <v>53</v>
      </c>
    </row>
    <row r="63" spans="1:7" ht="14.1" customHeight="1" x14ac:dyDescent="0.25">
      <c r="A63" s="259" t="s">
        <v>229</v>
      </c>
      <c r="B63" s="204">
        <v>3309</v>
      </c>
      <c r="C63" s="204">
        <v>1851</v>
      </c>
      <c r="D63" s="204">
        <v>1458</v>
      </c>
      <c r="E63" s="204">
        <v>2291</v>
      </c>
      <c r="F63" s="204">
        <v>1264</v>
      </c>
      <c r="G63" s="204">
        <v>1027</v>
      </c>
    </row>
    <row r="64" spans="1:7" ht="14.1" customHeight="1" x14ac:dyDescent="0.25">
      <c r="A64" s="259" t="s">
        <v>230</v>
      </c>
      <c r="B64" s="204">
        <v>100</v>
      </c>
      <c r="C64" s="204">
        <v>49</v>
      </c>
      <c r="D64" s="204">
        <v>51</v>
      </c>
      <c r="E64" s="204">
        <v>80</v>
      </c>
      <c r="F64" s="204">
        <v>37</v>
      </c>
      <c r="G64" s="204">
        <v>43</v>
      </c>
    </row>
    <row r="65" spans="1:7" ht="26.25" customHeight="1" x14ac:dyDescent="0.25">
      <c r="A65" s="258" t="s">
        <v>231</v>
      </c>
      <c r="B65" s="204">
        <v>547</v>
      </c>
      <c r="C65" s="204">
        <v>272</v>
      </c>
      <c r="D65" s="204">
        <v>275</v>
      </c>
      <c r="E65" s="204">
        <v>417</v>
      </c>
      <c r="F65" s="204">
        <v>209</v>
      </c>
      <c r="G65" s="204">
        <v>208</v>
      </c>
    </row>
    <row r="66" spans="1:7" ht="25.5" customHeight="1" x14ac:dyDescent="0.25">
      <c r="A66" s="258" t="s">
        <v>232</v>
      </c>
      <c r="B66" s="204">
        <v>61</v>
      </c>
      <c r="C66" s="204">
        <v>29</v>
      </c>
      <c r="D66" s="204">
        <v>32</v>
      </c>
      <c r="E66" s="204">
        <v>53</v>
      </c>
      <c r="F66" s="204">
        <v>25</v>
      </c>
      <c r="G66" s="204">
        <v>28</v>
      </c>
    </row>
    <row r="67" spans="1:7" ht="14.1" customHeight="1" x14ac:dyDescent="0.25">
      <c r="A67" s="259" t="s">
        <v>233</v>
      </c>
      <c r="B67" s="204">
        <v>549</v>
      </c>
      <c r="C67" s="204">
        <v>184</v>
      </c>
      <c r="D67" s="204">
        <v>365</v>
      </c>
      <c r="E67" s="204">
        <v>501</v>
      </c>
      <c r="F67" s="204">
        <v>165</v>
      </c>
      <c r="G67" s="204">
        <v>336</v>
      </c>
    </row>
    <row r="68" spans="1:7" ht="26.25" customHeight="1" x14ac:dyDescent="0.25">
      <c r="A68" s="258" t="s">
        <v>234</v>
      </c>
      <c r="B68" s="204">
        <v>700</v>
      </c>
      <c r="C68" s="204">
        <v>267</v>
      </c>
      <c r="D68" s="204">
        <v>433</v>
      </c>
      <c r="E68" s="204">
        <v>569</v>
      </c>
      <c r="F68" s="204">
        <v>205</v>
      </c>
      <c r="G68" s="204">
        <v>364</v>
      </c>
    </row>
    <row r="69" spans="1:7" ht="14.1" customHeight="1" x14ac:dyDescent="0.25">
      <c r="A69" s="259" t="s">
        <v>235</v>
      </c>
      <c r="B69" s="204">
        <v>141</v>
      </c>
      <c r="C69" s="204">
        <v>63</v>
      </c>
      <c r="D69" s="204">
        <v>78</v>
      </c>
      <c r="E69" s="204">
        <v>106</v>
      </c>
      <c r="F69" s="204">
        <v>45</v>
      </c>
      <c r="G69" s="204">
        <v>61</v>
      </c>
    </row>
    <row r="70" spans="1:7" ht="21.75" customHeight="1" x14ac:dyDescent="0.25">
      <c r="A70" s="258" t="s">
        <v>236</v>
      </c>
      <c r="B70" s="204">
        <v>207</v>
      </c>
      <c r="C70" s="204">
        <v>118</v>
      </c>
      <c r="D70" s="204">
        <v>89</v>
      </c>
      <c r="E70" s="204">
        <v>169</v>
      </c>
      <c r="F70" s="204">
        <v>98</v>
      </c>
      <c r="G70" s="204">
        <v>71</v>
      </c>
    </row>
    <row r="71" spans="1:7" ht="29.25" customHeight="1" x14ac:dyDescent="0.25">
      <c r="A71" s="258" t="s">
        <v>237</v>
      </c>
      <c r="B71" s="204">
        <v>77</v>
      </c>
      <c r="C71" s="204">
        <v>48</v>
      </c>
      <c r="D71" s="204">
        <v>29</v>
      </c>
      <c r="E71" s="204">
        <v>63</v>
      </c>
      <c r="F71" s="204">
        <v>38</v>
      </c>
      <c r="G71" s="204">
        <v>25</v>
      </c>
    </row>
    <row r="72" spans="1:7" ht="27.75" customHeight="1" x14ac:dyDescent="0.25">
      <c r="A72" s="258" t="s">
        <v>238</v>
      </c>
      <c r="B72" s="204">
        <v>238</v>
      </c>
      <c r="C72" s="204">
        <v>153</v>
      </c>
      <c r="D72" s="204">
        <v>85</v>
      </c>
      <c r="E72" s="204">
        <v>170</v>
      </c>
      <c r="F72" s="204">
        <v>105</v>
      </c>
      <c r="G72" s="204">
        <v>65</v>
      </c>
    </row>
    <row r="73" spans="1:7" ht="14.1" customHeight="1" x14ac:dyDescent="0.25">
      <c r="A73" s="259" t="s">
        <v>239</v>
      </c>
      <c r="B73" s="204">
        <v>304</v>
      </c>
      <c r="C73" s="204">
        <v>164</v>
      </c>
      <c r="D73" s="204">
        <v>140</v>
      </c>
      <c r="E73" s="204">
        <v>241</v>
      </c>
      <c r="F73" s="204">
        <v>125</v>
      </c>
      <c r="G73" s="204">
        <v>116</v>
      </c>
    </row>
    <row r="74" spans="1:7" ht="14.1" customHeight="1" x14ac:dyDescent="0.25">
      <c r="A74" s="259" t="s">
        <v>240</v>
      </c>
      <c r="B74" s="204">
        <v>319</v>
      </c>
      <c r="C74" s="204">
        <v>221</v>
      </c>
      <c r="D74" s="204">
        <v>98</v>
      </c>
      <c r="E74" s="204">
        <v>247</v>
      </c>
      <c r="F74" s="204">
        <v>166</v>
      </c>
      <c r="G74" s="204">
        <v>81</v>
      </c>
    </row>
    <row r="75" spans="1:7" ht="24.75" customHeight="1" x14ac:dyDescent="0.25">
      <c r="A75" s="258" t="s">
        <v>241</v>
      </c>
      <c r="B75" s="204">
        <v>271</v>
      </c>
      <c r="C75" s="204">
        <v>157</v>
      </c>
      <c r="D75" s="204">
        <v>114</v>
      </c>
      <c r="E75" s="204">
        <v>192</v>
      </c>
      <c r="F75" s="204">
        <v>108</v>
      </c>
      <c r="G75" s="204">
        <v>84</v>
      </c>
    </row>
    <row r="76" spans="1:7" ht="27" customHeight="1" x14ac:dyDescent="0.25">
      <c r="A76" s="258" t="s">
        <v>242</v>
      </c>
      <c r="B76" s="204">
        <v>315</v>
      </c>
      <c r="C76" s="204">
        <v>130</v>
      </c>
      <c r="D76" s="204">
        <v>185</v>
      </c>
      <c r="E76" s="204">
        <v>233</v>
      </c>
      <c r="F76" s="204">
        <v>100</v>
      </c>
      <c r="G76" s="204">
        <v>133</v>
      </c>
    </row>
    <row r="77" spans="1:7" ht="14.1" customHeight="1" x14ac:dyDescent="0.25">
      <c r="A77" s="259" t="s">
        <v>243</v>
      </c>
      <c r="B77" s="204">
        <v>118</v>
      </c>
      <c r="C77" s="204">
        <v>62</v>
      </c>
      <c r="D77" s="204">
        <v>56</v>
      </c>
      <c r="E77" s="204">
        <v>94</v>
      </c>
      <c r="F77" s="204">
        <v>53</v>
      </c>
      <c r="G77" s="204">
        <v>41</v>
      </c>
    </row>
    <row r="78" spans="1:7" ht="14.1" customHeight="1" x14ac:dyDescent="0.25">
      <c r="A78" s="259" t="s">
        <v>244</v>
      </c>
      <c r="B78" s="204">
        <v>437</v>
      </c>
      <c r="C78" s="204">
        <v>238</v>
      </c>
      <c r="D78" s="204">
        <v>199</v>
      </c>
      <c r="E78" s="204">
        <v>319</v>
      </c>
      <c r="F78" s="204">
        <v>165</v>
      </c>
      <c r="G78" s="204">
        <v>154</v>
      </c>
    </row>
    <row r="79" spans="1:7" ht="14.1" customHeight="1" x14ac:dyDescent="0.25">
      <c r="A79" s="259" t="s">
        <v>245</v>
      </c>
      <c r="B79" s="204">
        <v>2594</v>
      </c>
      <c r="C79" s="204">
        <v>1373</v>
      </c>
      <c r="D79" s="204">
        <v>1221</v>
      </c>
      <c r="E79" s="204">
        <v>2032</v>
      </c>
      <c r="F79" s="204">
        <v>1053</v>
      </c>
      <c r="G79" s="204">
        <v>979</v>
      </c>
    </row>
    <row r="80" spans="1:7" ht="14.1" customHeight="1" x14ac:dyDescent="0.25">
      <c r="A80" s="259" t="s">
        <v>246</v>
      </c>
      <c r="B80" s="204">
        <v>20</v>
      </c>
      <c r="C80" s="204">
        <v>14</v>
      </c>
      <c r="D80" s="204">
        <v>6</v>
      </c>
      <c r="E80" s="204">
        <v>16</v>
      </c>
      <c r="F80" s="204">
        <v>11</v>
      </c>
      <c r="G80" s="204">
        <v>5</v>
      </c>
    </row>
    <row r="81" spans="1:7" ht="14.1" customHeight="1" x14ac:dyDescent="0.25">
      <c r="A81" s="259" t="s">
        <v>247</v>
      </c>
      <c r="B81" s="204">
        <v>138</v>
      </c>
      <c r="C81" s="204">
        <v>56</v>
      </c>
      <c r="D81" s="204">
        <v>82</v>
      </c>
      <c r="E81" s="204">
        <v>104</v>
      </c>
      <c r="F81" s="204">
        <v>44</v>
      </c>
      <c r="G81" s="204">
        <v>60</v>
      </c>
    </row>
    <row r="82" spans="1:7" ht="14.1" customHeight="1" x14ac:dyDescent="0.25">
      <c r="A82" s="259" t="s">
        <v>248</v>
      </c>
      <c r="B82" s="204">
        <v>2622</v>
      </c>
      <c r="C82" s="204">
        <v>1277</v>
      </c>
      <c r="D82" s="204">
        <v>1345</v>
      </c>
      <c r="E82" s="204">
        <v>1504</v>
      </c>
      <c r="F82" s="204">
        <v>734</v>
      </c>
      <c r="G82" s="204">
        <v>770</v>
      </c>
    </row>
    <row r="83" spans="1:7" ht="29.25" customHeight="1" x14ac:dyDescent="0.25">
      <c r="A83" s="258" t="s">
        <v>249</v>
      </c>
      <c r="B83" s="204">
        <v>101</v>
      </c>
      <c r="C83" s="204">
        <v>60</v>
      </c>
      <c r="D83" s="204">
        <v>41</v>
      </c>
      <c r="E83" s="204">
        <v>75</v>
      </c>
      <c r="F83" s="204">
        <v>44</v>
      </c>
      <c r="G83" s="204">
        <v>31</v>
      </c>
    </row>
    <row r="84" spans="1:7" ht="14.1" customHeight="1" x14ac:dyDescent="0.25">
      <c r="A84" s="259" t="s">
        <v>250</v>
      </c>
      <c r="B84" s="204">
        <v>251</v>
      </c>
      <c r="C84" s="204">
        <v>104</v>
      </c>
      <c r="D84" s="204">
        <v>147</v>
      </c>
      <c r="E84" s="204">
        <v>173</v>
      </c>
      <c r="F84" s="204">
        <v>68</v>
      </c>
      <c r="G84" s="204">
        <v>105</v>
      </c>
    </row>
    <row r="85" spans="1:7" ht="14.1" customHeight="1" x14ac:dyDescent="0.25">
      <c r="A85" s="259" t="s">
        <v>251</v>
      </c>
      <c r="B85" s="204">
        <v>1707</v>
      </c>
      <c r="C85" s="204">
        <v>1178</v>
      </c>
      <c r="D85" s="204">
        <v>529</v>
      </c>
      <c r="E85" s="204">
        <v>1034</v>
      </c>
      <c r="F85" s="204">
        <v>708</v>
      </c>
      <c r="G85" s="204">
        <v>326</v>
      </c>
    </row>
    <row r="86" spans="1:7" ht="24.75" customHeight="1" x14ac:dyDescent="0.25">
      <c r="A86" s="258" t="s">
        <v>252</v>
      </c>
      <c r="B86" s="204">
        <v>1719</v>
      </c>
      <c r="C86" s="204">
        <v>962</v>
      </c>
      <c r="D86" s="204">
        <v>757</v>
      </c>
      <c r="E86" s="204">
        <v>1103</v>
      </c>
      <c r="F86" s="204">
        <v>591</v>
      </c>
      <c r="G86" s="204">
        <v>512</v>
      </c>
    </row>
    <row r="87" spans="1:7" ht="22.5" customHeight="1" x14ac:dyDescent="0.25">
      <c r="A87" s="258" t="s">
        <v>253</v>
      </c>
      <c r="B87" s="204">
        <v>609</v>
      </c>
      <c r="C87" s="204">
        <v>400</v>
      </c>
      <c r="D87" s="204">
        <v>209</v>
      </c>
      <c r="E87" s="204">
        <v>369</v>
      </c>
      <c r="F87" s="204">
        <v>239</v>
      </c>
      <c r="G87" s="204">
        <v>130</v>
      </c>
    </row>
    <row r="88" spans="1:7" ht="14.1" customHeight="1" x14ac:dyDescent="0.25">
      <c r="A88" s="259" t="s">
        <v>254</v>
      </c>
      <c r="B88" s="204">
        <v>1254</v>
      </c>
      <c r="C88" s="204">
        <v>881</v>
      </c>
      <c r="D88" s="204">
        <v>373</v>
      </c>
      <c r="E88" s="204">
        <v>722</v>
      </c>
      <c r="F88" s="204">
        <v>501</v>
      </c>
      <c r="G88" s="204">
        <v>221</v>
      </c>
    </row>
    <row r="89" spans="1:7" ht="14.1" customHeight="1" x14ac:dyDescent="0.25">
      <c r="A89" s="259" t="s">
        <v>255</v>
      </c>
      <c r="B89" s="204">
        <v>742</v>
      </c>
      <c r="C89" s="204">
        <v>584</v>
      </c>
      <c r="D89" s="204">
        <v>158</v>
      </c>
      <c r="E89" s="204">
        <v>529</v>
      </c>
      <c r="F89" s="204">
        <v>416</v>
      </c>
      <c r="G89" s="204">
        <v>113</v>
      </c>
    </row>
    <row r="90" spans="1:7" ht="14.1" customHeight="1" x14ac:dyDescent="0.25">
      <c r="A90" s="259" t="s">
        <v>256</v>
      </c>
      <c r="B90" s="204">
        <v>775</v>
      </c>
      <c r="C90" s="204">
        <v>657</v>
      </c>
      <c r="D90" s="204">
        <v>118</v>
      </c>
      <c r="E90" s="204">
        <v>464</v>
      </c>
      <c r="F90" s="204">
        <v>393</v>
      </c>
      <c r="G90" s="204">
        <v>71</v>
      </c>
    </row>
    <row r="91" spans="1:7" ht="14.1" customHeight="1" x14ac:dyDescent="0.25">
      <c r="A91" s="259" t="s">
        <v>257</v>
      </c>
      <c r="B91" s="204">
        <v>629</v>
      </c>
      <c r="C91" s="204">
        <v>524</v>
      </c>
      <c r="D91" s="204">
        <v>105</v>
      </c>
      <c r="E91" s="204">
        <v>353</v>
      </c>
      <c r="F91" s="204">
        <v>289</v>
      </c>
      <c r="G91" s="204">
        <v>64</v>
      </c>
    </row>
    <row r="92" spans="1:7" ht="14.1" customHeight="1" x14ac:dyDescent="0.25">
      <c r="A92" s="259" t="s">
        <v>258</v>
      </c>
      <c r="B92" s="204">
        <v>283</v>
      </c>
      <c r="C92" s="204">
        <v>131</v>
      </c>
      <c r="D92" s="204">
        <v>152</v>
      </c>
      <c r="E92" s="204">
        <v>180</v>
      </c>
      <c r="F92" s="204">
        <v>79</v>
      </c>
      <c r="G92" s="204">
        <v>101</v>
      </c>
    </row>
    <row r="93" spans="1:7" ht="21" customHeight="1" x14ac:dyDescent="0.25">
      <c r="A93" s="258" t="s">
        <v>259</v>
      </c>
      <c r="B93" s="204">
        <v>94</v>
      </c>
      <c r="C93" s="204">
        <v>62</v>
      </c>
      <c r="D93" s="204">
        <v>32</v>
      </c>
      <c r="E93" s="204">
        <v>66</v>
      </c>
      <c r="F93" s="204">
        <v>44</v>
      </c>
      <c r="G93" s="204">
        <v>22</v>
      </c>
    </row>
    <row r="94" spans="1:7" ht="14.1" customHeight="1" x14ac:dyDescent="0.25">
      <c r="A94" s="259" t="s">
        <v>260</v>
      </c>
      <c r="B94" s="204">
        <v>70</v>
      </c>
      <c r="C94" s="204">
        <v>46</v>
      </c>
      <c r="D94" s="204">
        <v>24</v>
      </c>
      <c r="E94" s="204">
        <v>52</v>
      </c>
      <c r="F94" s="204">
        <v>34</v>
      </c>
      <c r="G94" s="204">
        <v>18</v>
      </c>
    </row>
    <row r="95" spans="1:7" ht="14.1" customHeight="1" x14ac:dyDescent="0.25">
      <c r="A95" s="259" t="s">
        <v>261</v>
      </c>
      <c r="B95" s="204">
        <v>421</v>
      </c>
      <c r="C95" s="204">
        <v>196</v>
      </c>
      <c r="D95" s="204">
        <v>225</v>
      </c>
      <c r="E95" s="204">
        <v>238</v>
      </c>
      <c r="F95" s="204">
        <v>103</v>
      </c>
      <c r="G95" s="204">
        <v>135</v>
      </c>
    </row>
    <row r="96" spans="1:7" ht="14.1" customHeight="1" x14ac:dyDescent="0.25">
      <c r="A96" s="259" t="s">
        <v>262</v>
      </c>
      <c r="B96" s="204">
        <v>170</v>
      </c>
      <c r="C96" s="204">
        <v>116</v>
      </c>
      <c r="D96" s="204">
        <v>54</v>
      </c>
      <c r="E96" s="204">
        <v>111</v>
      </c>
      <c r="F96" s="204">
        <v>78</v>
      </c>
      <c r="G96" s="204">
        <v>33</v>
      </c>
    </row>
    <row r="97" spans="1:11" ht="23.25" customHeight="1" x14ac:dyDescent="0.25">
      <c r="A97" s="258" t="s">
        <v>263</v>
      </c>
      <c r="B97" s="204">
        <v>69</v>
      </c>
      <c r="C97" s="204">
        <v>19</v>
      </c>
      <c r="D97" s="204">
        <v>50</v>
      </c>
      <c r="E97" s="204">
        <v>50</v>
      </c>
      <c r="F97" s="204">
        <v>17</v>
      </c>
      <c r="G97" s="204">
        <v>33</v>
      </c>
    </row>
    <row r="98" spans="1:11" ht="14.1" customHeight="1" x14ac:dyDescent="0.25">
      <c r="A98" s="258" t="s">
        <v>264</v>
      </c>
      <c r="B98" s="204">
        <v>879</v>
      </c>
      <c r="C98" s="204">
        <v>629</v>
      </c>
      <c r="D98" s="204">
        <v>250</v>
      </c>
      <c r="E98" s="204">
        <v>658</v>
      </c>
      <c r="F98" s="204">
        <v>470</v>
      </c>
      <c r="G98" s="204">
        <v>188</v>
      </c>
    </row>
    <row r="99" spans="1:11" ht="23.25" customHeight="1" x14ac:dyDescent="0.25">
      <c r="A99" s="258" t="s">
        <v>265</v>
      </c>
      <c r="B99" s="204">
        <v>1179</v>
      </c>
      <c r="C99" s="204">
        <v>1079</v>
      </c>
      <c r="D99" s="204">
        <v>100</v>
      </c>
      <c r="E99" s="204">
        <v>754</v>
      </c>
      <c r="F99" s="204">
        <v>686</v>
      </c>
      <c r="G99" s="204">
        <v>68</v>
      </c>
    </row>
    <row r="100" spans="1:11" ht="21.75" customHeight="1" x14ac:dyDescent="0.25">
      <c r="A100" s="258" t="s">
        <v>266</v>
      </c>
      <c r="B100" s="204">
        <v>32</v>
      </c>
      <c r="C100" s="204">
        <v>28</v>
      </c>
      <c r="D100" s="204">
        <v>4</v>
      </c>
      <c r="E100" s="204">
        <v>17</v>
      </c>
      <c r="F100" s="204">
        <v>15</v>
      </c>
      <c r="G100" s="204">
        <v>2</v>
      </c>
    </row>
    <row r="101" spans="1:11" ht="23.25" customHeight="1" x14ac:dyDescent="0.25">
      <c r="A101" s="258" t="s">
        <v>267</v>
      </c>
      <c r="B101" s="204">
        <v>16</v>
      </c>
      <c r="C101" s="204">
        <v>7</v>
      </c>
      <c r="D101" s="204">
        <v>9</v>
      </c>
      <c r="E101" s="204">
        <v>12</v>
      </c>
      <c r="F101" s="204">
        <v>5</v>
      </c>
      <c r="G101" s="204">
        <v>7</v>
      </c>
    </row>
    <row r="102" spans="1:11" ht="15.75" customHeight="1" x14ac:dyDescent="0.25">
      <c r="A102" s="262" t="s">
        <v>89</v>
      </c>
      <c r="B102" s="263">
        <v>2994</v>
      </c>
      <c r="C102" s="263">
        <v>1712</v>
      </c>
      <c r="D102" s="263">
        <v>1282</v>
      </c>
      <c r="E102" s="263">
        <v>2250</v>
      </c>
      <c r="F102" s="263">
        <v>1264</v>
      </c>
      <c r="G102" s="263">
        <v>986</v>
      </c>
    </row>
    <row r="103" spans="1:11" s="27" customFormat="1" ht="9.9499999999999993" customHeight="1" x14ac:dyDescent="0.2">
      <c r="A103" s="125"/>
      <c r="B103" s="125"/>
      <c r="C103" s="125"/>
      <c r="D103" s="125"/>
      <c r="E103" s="125"/>
      <c r="F103" s="125"/>
      <c r="G103" s="125"/>
      <c r="H103" s="125"/>
      <c r="I103" s="125"/>
      <c r="J103" s="125"/>
      <c r="K103" s="125"/>
    </row>
    <row r="104" spans="1:11" s="27" customFormat="1" x14ac:dyDescent="0.2">
      <c r="A104" s="66" t="s">
        <v>135</v>
      </c>
    </row>
    <row r="105" spans="1:11" s="85" customFormat="1" ht="12.75" x14ac:dyDescent="0.2">
      <c r="B105" s="66"/>
      <c r="C105" s="66"/>
      <c r="D105" s="66"/>
    </row>
    <row r="106" spans="1:11" x14ac:dyDescent="0.25">
      <c r="B106" s="103" t="s">
        <v>60</v>
      </c>
    </row>
  </sheetData>
  <mergeCells count="4">
    <mergeCell ref="A5:D5"/>
    <mergeCell ref="A6:A7"/>
    <mergeCell ref="B6:D6"/>
    <mergeCell ref="E6:G6"/>
  </mergeCells>
  <hyperlinks>
    <hyperlink ref="E2" location="ÍNDICE!A1" display="VOLVER AL ÍNDICE"/>
  </hyperlinks>
  <pageMargins left="0.51181102362204722" right="0.51181102362204722" top="0.74803149606299213" bottom="0.74803149606299213" header="0.31496062992125984" footer="0.31496062992125984"/>
  <pageSetup paperSize="9" orientation="portrait" r:id="rId1"/>
  <rowBreaks count="1" manualBreakCount="1">
    <brk id="81" max="6" man="1"/>
  </rowBreaks>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8"/>
  <dimension ref="A1:K29"/>
  <sheetViews>
    <sheetView zoomScaleNormal="100" zoomScaleSheetLayoutView="100" workbookViewId="0"/>
  </sheetViews>
  <sheetFormatPr baseColWidth="10" defaultColWidth="11.42578125" defaultRowHeight="15" x14ac:dyDescent="0.25"/>
  <cols>
    <col min="1" max="1" width="27.5703125" style="217" customWidth="1"/>
    <col min="2" max="7" width="10.140625" style="217" customWidth="1"/>
    <col min="8" max="16384" width="11.42578125" style="217"/>
  </cols>
  <sheetData>
    <row r="1" spans="1:7" s="27" customFormat="1" x14ac:dyDescent="0.2">
      <c r="E1" s="28"/>
    </row>
    <row r="2" spans="1:7" s="27" customFormat="1" ht="18" customHeight="1" x14ac:dyDescent="0.2">
      <c r="E2" s="29" t="s">
        <v>61</v>
      </c>
    </row>
    <row r="3" spans="1:7" s="27" customFormat="1" ht="18.75" customHeight="1" x14ac:dyDescent="0.2"/>
    <row r="4" spans="1:7" s="27" customFormat="1" ht="22.5" customHeight="1" x14ac:dyDescent="0.25">
      <c r="E4" s="30"/>
      <c r="G4" s="2" t="s">
        <v>651</v>
      </c>
    </row>
    <row r="5" spans="1:7" s="32" customFormat="1" ht="66.75" customHeight="1" x14ac:dyDescent="0.2">
      <c r="A5" s="249" t="s">
        <v>35</v>
      </c>
      <c r="B5" s="249"/>
      <c r="C5" s="249"/>
      <c r="D5" s="249"/>
      <c r="E5" s="27"/>
      <c r="F5" s="27"/>
      <c r="G5" s="27"/>
    </row>
    <row r="6" spans="1:7" s="32" customFormat="1" ht="35.25" customHeight="1" x14ac:dyDescent="0.2">
      <c r="A6" s="105"/>
      <c r="B6" s="239" t="s">
        <v>149</v>
      </c>
      <c r="C6" s="240"/>
      <c r="D6" s="241"/>
      <c r="E6" s="239" t="s">
        <v>150</v>
      </c>
      <c r="F6" s="240"/>
      <c r="G6" s="240"/>
    </row>
    <row r="7" spans="1:7" s="32" customFormat="1" ht="35.25" customHeight="1" x14ac:dyDescent="0.2">
      <c r="A7" s="264"/>
      <c r="B7" s="250" t="s">
        <v>70</v>
      </c>
      <c r="C7" s="265" t="s">
        <v>564</v>
      </c>
      <c r="D7" s="265" t="s">
        <v>565</v>
      </c>
      <c r="E7" s="250" t="s">
        <v>70</v>
      </c>
      <c r="F7" s="265" t="s">
        <v>564</v>
      </c>
      <c r="G7" s="265" t="s">
        <v>565</v>
      </c>
    </row>
    <row r="8" spans="1:7" s="32" customFormat="1" ht="15.75" customHeight="1" x14ac:dyDescent="0.2">
      <c r="A8" s="132" t="s">
        <v>269</v>
      </c>
      <c r="B8" s="256">
        <v>38866</v>
      </c>
      <c r="C8" s="256">
        <v>20471</v>
      </c>
      <c r="D8" s="256">
        <v>18395</v>
      </c>
      <c r="E8" s="256">
        <v>26767</v>
      </c>
      <c r="F8" s="256">
        <v>13848</v>
      </c>
      <c r="G8" s="256">
        <v>12919</v>
      </c>
    </row>
    <row r="9" spans="1:7" s="32" customFormat="1" ht="15.75" customHeight="1" x14ac:dyDescent="0.2">
      <c r="A9" s="46" t="s">
        <v>153</v>
      </c>
      <c r="B9" s="47">
        <v>1367</v>
      </c>
      <c r="C9" s="47">
        <v>561</v>
      </c>
      <c r="D9" s="47">
        <v>806</v>
      </c>
      <c r="E9" s="47">
        <v>1129</v>
      </c>
      <c r="F9" s="47">
        <v>448</v>
      </c>
      <c r="G9" s="47">
        <v>681</v>
      </c>
    </row>
    <row r="10" spans="1:7" s="32" customFormat="1" ht="15.75" customHeight="1" x14ac:dyDescent="0.2">
      <c r="A10" s="49" t="s">
        <v>154</v>
      </c>
      <c r="B10" s="50">
        <v>4022</v>
      </c>
      <c r="C10" s="50">
        <v>2015</v>
      </c>
      <c r="D10" s="50">
        <v>2007</v>
      </c>
      <c r="E10" s="50">
        <v>2929</v>
      </c>
      <c r="F10" s="50">
        <v>1463</v>
      </c>
      <c r="G10" s="50">
        <v>1466</v>
      </c>
    </row>
    <row r="11" spans="1:7" s="32" customFormat="1" ht="15.75" customHeight="1" x14ac:dyDescent="0.2">
      <c r="A11" s="46" t="s">
        <v>155</v>
      </c>
      <c r="B11" s="47">
        <v>4832</v>
      </c>
      <c r="C11" s="47">
        <v>2568</v>
      </c>
      <c r="D11" s="47">
        <v>2264</v>
      </c>
      <c r="E11" s="47">
        <v>3451</v>
      </c>
      <c r="F11" s="47">
        <v>1810</v>
      </c>
      <c r="G11" s="47">
        <v>1641</v>
      </c>
    </row>
    <row r="12" spans="1:7" s="32" customFormat="1" ht="15.75" customHeight="1" x14ac:dyDescent="0.2">
      <c r="A12" s="49" t="s">
        <v>156</v>
      </c>
      <c r="B12" s="50">
        <v>4710</v>
      </c>
      <c r="C12" s="50">
        <v>2492</v>
      </c>
      <c r="D12" s="50">
        <v>2218</v>
      </c>
      <c r="E12" s="50">
        <v>3322</v>
      </c>
      <c r="F12" s="50">
        <v>1755</v>
      </c>
      <c r="G12" s="50">
        <v>1567</v>
      </c>
    </row>
    <row r="13" spans="1:7" s="32" customFormat="1" ht="15.75" customHeight="1" x14ac:dyDescent="0.2">
      <c r="A13" s="46" t="s">
        <v>157</v>
      </c>
      <c r="B13" s="47">
        <v>4328</v>
      </c>
      <c r="C13" s="47">
        <v>2285</v>
      </c>
      <c r="D13" s="47">
        <v>2043</v>
      </c>
      <c r="E13" s="47">
        <v>2966</v>
      </c>
      <c r="F13" s="47">
        <v>1551</v>
      </c>
      <c r="G13" s="47">
        <v>1415</v>
      </c>
    </row>
    <row r="14" spans="1:7" s="32" customFormat="1" ht="15.75" customHeight="1" x14ac:dyDescent="0.2">
      <c r="A14" s="49" t="s">
        <v>158</v>
      </c>
      <c r="B14" s="50">
        <v>4298</v>
      </c>
      <c r="C14" s="50">
        <v>2358</v>
      </c>
      <c r="D14" s="50">
        <v>1940</v>
      </c>
      <c r="E14" s="50">
        <v>2833</v>
      </c>
      <c r="F14" s="50">
        <v>1555</v>
      </c>
      <c r="G14" s="50">
        <v>1278</v>
      </c>
    </row>
    <row r="15" spans="1:7" s="32" customFormat="1" ht="15.75" customHeight="1" x14ac:dyDescent="0.2">
      <c r="A15" s="46" t="s">
        <v>159</v>
      </c>
      <c r="B15" s="47">
        <v>4814</v>
      </c>
      <c r="C15" s="47">
        <v>2549</v>
      </c>
      <c r="D15" s="47">
        <v>2265</v>
      </c>
      <c r="E15" s="47">
        <v>3110</v>
      </c>
      <c r="F15" s="47">
        <v>1608</v>
      </c>
      <c r="G15" s="47">
        <v>1502</v>
      </c>
    </row>
    <row r="16" spans="1:7" s="32" customFormat="1" ht="15.75" customHeight="1" x14ac:dyDescent="0.2">
      <c r="A16" s="49" t="s">
        <v>160</v>
      </c>
      <c r="B16" s="50">
        <v>4099</v>
      </c>
      <c r="C16" s="50">
        <v>2231</v>
      </c>
      <c r="D16" s="50">
        <v>1868</v>
      </c>
      <c r="E16" s="50">
        <v>2731</v>
      </c>
      <c r="F16" s="50">
        <v>1460</v>
      </c>
      <c r="G16" s="50">
        <v>1271</v>
      </c>
    </row>
    <row r="17" spans="1:11" s="32" customFormat="1" ht="15.75" customHeight="1" x14ac:dyDescent="0.2">
      <c r="A17" s="158" t="s">
        <v>161</v>
      </c>
      <c r="B17" s="216">
        <v>3736</v>
      </c>
      <c r="C17" s="216">
        <v>1942</v>
      </c>
      <c r="D17" s="216">
        <v>1794</v>
      </c>
      <c r="E17" s="216">
        <v>2732</v>
      </c>
      <c r="F17" s="216">
        <v>1372</v>
      </c>
      <c r="G17" s="47">
        <v>1360</v>
      </c>
    </row>
    <row r="18" spans="1:11" s="32" customFormat="1" ht="15.75" customHeight="1" x14ac:dyDescent="0.2">
      <c r="A18" s="142" t="s">
        <v>162</v>
      </c>
      <c r="B18" s="204">
        <v>2129</v>
      </c>
      <c r="C18" s="204">
        <v>1151</v>
      </c>
      <c r="D18" s="204">
        <v>978</v>
      </c>
      <c r="E18" s="204">
        <v>1564</v>
      </c>
      <c r="F18" s="204">
        <v>826</v>
      </c>
      <c r="G18" s="50">
        <v>738</v>
      </c>
    </row>
    <row r="19" spans="1:11" s="32" customFormat="1" ht="15.75" customHeight="1" x14ac:dyDescent="0.2">
      <c r="A19" s="161" t="s">
        <v>163</v>
      </c>
      <c r="B19" s="202">
        <v>531</v>
      </c>
      <c r="C19" s="202">
        <v>319</v>
      </c>
      <c r="D19" s="202">
        <v>212</v>
      </c>
      <c r="E19" s="202">
        <v>0</v>
      </c>
      <c r="F19" s="202">
        <v>0</v>
      </c>
      <c r="G19" s="47">
        <v>0</v>
      </c>
    </row>
    <row r="20" spans="1:11" s="32" customFormat="1" ht="15.75" customHeight="1" x14ac:dyDescent="0.2">
      <c r="A20" s="110" t="s">
        <v>71</v>
      </c>
      <c r="B20" s="111">
        <v>5389</v>
      </c>
      <c r="C20" s="111">
        <v>2576</v>
      </c>
      <c r="D20" s="111">
        <v>2813</v>
      </c>
      <c r="E20" s="111">
        <v>4058</v>
      </c>
      <c r="F20" s="111">
        <v>1911</v>
      </c>
      <c r="G20" s="111">
        <v>2147</v>
      </c>
    </row>
    <row r="21" spans="1:11" s="32" customFormat="1" ht="15.75" customHeight="1" x14ac:dyDescent="0.2">
      <c r="A21" s="49" t="s">
        <v>72</v>
      </c>
      <c r="B21" s="50">
        <v>10221</v>
      </c>
      <c r="C21" s="50">
        <v>5144</v>
      </c>
      <c r="D21" s="50">
        <v>5077</v>
      </c>
      <c r="E21" s="50">
        <v>7509</v>
      </c>
      <c r="F21" s="50">
        <v>3721</v>
      </c>
      <c r="G21" s="50">
        <v>3788</v>
      </c>
    </row>
    <row r="22" spans="1:11" s="32" customFormat="1" ht="15.75" customHeight="1" x14ac:dyDescent="0.2">
      <c r="A22" s="46" t="s">
        <v>73</v>
      </c>
      <c r="B22" s="47">
        <v>22249</v>
      </c>
      <c r="C22" s="47">
        <v>11915</v>
      </c>
      <c r="D22" s="47">
        <v>10334</v>
      </c>
      <c r="E22" s="47">
        <v>14962</v>
      </c>
      <c r="F22" s="47">
        <v>7929</v>
      </c>
      <c r="G22" s="47">
        <v>7033</v>
      </c>
    </row>
    <row r="23" spans="1:11" s="32" customFormat="1" ht="15.75" customHeight="1" x14ac:dyDescent="0.2">
      <c r="A23" s="49" t="s">
        <v>74</v>
      </c>
      <c r="B23" s="50">
        <v>5865</v>
      </c>
      <c r="C23" s="50">
        <v>3093</v>
      </c>
      <c r="D23" s="50">
        <v>2772</v>
      </c>
      <c r="E23" s="50">
        <v>4296</v>
      </c>
      <c r="F23" s="50">
        <v>2198</v>
      </c>
      <c r="G23" s="50">
        <v>2098</v>
      </c>
    </row>
    <row r="24" spans="1:11" s="32" customFormat="1" ht="15.75" customHeight="1" x14ac:dyDescent="0.2">
      <c r="A24" s="46" t="s">
        <v>75</v>
      </c>
      <c r="B24" s="47">
        <v>38335</v>
      </c>
      <c r="C24" s="47">
        <v>20152</v>
      </c>
      <c r="D24" s="47">
        <v>18183</v>
      </c>
      <c r="E24" s="47">
        <v>26767</v>
      </c>
      <c r="F24" s="47">
        <v>13848</v>
      </c>
      <c r="G24" s="47">
        <v>12919</v>
      </c>
    </row>
    <row r="25" spans="1:11" s="32" customFormat="1" ht="15.75" customHeight="1" x14ac:dyDescent="0.2">
      <c r="A25" s="92" t="s">
        <v>76</v>
      </c>
      <c r="B25" s="58">
        <v>38866</v>
      </c>
      <c r="C25" s="58">
        <v>20471</v>
      </c>
      <c r="D25" s="58">
        <v>18395</v>
      </c>
      <c r="E25" s="58">
        <v>26767</v>
      </c>
      <c r="F25" s="58">
        <v>13848</v>
      </c>
      <c r="G25" s="58">
        <v>12919</v>
      </c>
    </row>
    <row r="26" spans="1:11" s="27" customFormat="1" ht="9.9499999999999993" customHeight="1" x14ac:dyDescent="0.2">
      <c r="A26" s="125"/>
      <c r="B26" s="125"/>
      <c r="C26" s="125"/>
      <c r="D26" s="125"/>
      <c r="E26" s="125"/>
      <c r="F26" s="125"/>
      <c r="G26" s="125"/>
      <c r="H26" s="125"/>
      <c r="I26" s="125"/>
      <c r="J26" s="125"/>
      <c r="K26" s="125"/>
    </row>
    <row r="27" spans="1:11" s="27" customFormat="1" x14ac:dyDescent="0.2">
      <c r="A27" s="66" t="s">
        <v>135</v>
      </c>
    </row>
    <row r="28" spans="1:11" s="85" customFormat="1" ht="12.75" x14ac:dyDescent="0.2">
      <c r="B28" s="66"/>
      <c r="C28" s="66"/>
      <c r="D28" s="66"/>
    </row>
    <row r="29" spans="1:11" x14ac:dyDescent="0.25">
      <c r="C29" s="103" t="s">
        <v>60</v>
      </c>
    </row>
  </sheetData>
  <mergeCells count="4">
    <mergeCell ref="A5:D5"/>
    <mergeCell ref="A6:A7"/>
    <mergeCell ref="B6:D6"/>
    <mergeCell ref="E6:G6"/>
  </mergeCells>
  <hyperlinks>
    <hyperlink ref="E2" location="ÍNDICE!A1" display="VOLVER AL ÍNDICE"/>
  </hyperlinks>
  <pageMargins left="0.51181102362204722" right="0.51181102362204722" top="0.74803149606299213" bottom="0.74803149606299213" header="0.31496062992125984" footer="0.31496062992125984"/>
  <pageSetup paperSize="9" orientation="portrait" r:id="rId1"/>
  <colBreaks count="1" manualBreakCount="1">
    <brk id="14" max="1048575" man="1"/>
  </colBreaks>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9"/>
  <dimension ref="A1:K20"/>
  <sheetViews>
    <sheetView zoomScaleNormal="100" zoomScaleSheetLayoutView="100" workbookViewId="0"/>
  </sheetViews>
  <sheetFormatPr baseColWidth="10" defaultColWidth="11.42578125" defaultRowHeight="15" x14ac:dyDescent="0.25"/>
  <cols>
    <col min="1" max="1" width="31.42578125" style="217" customWidth="1"/>
    <col min="2" max="2" width="10.7109375" style="217" customWidth="1"/>
    <col min="3" max="4" width="9.7109375" style="217" customWidth="1"/>
    <col min="5" max="5" width="10.7109375" style="217" customWidth="1"/>
    <col min="6" max="7" width="9.7109375" style="217" customWidth="1"/>
    <col min="8" max="16384" width="11.42578125" style="217"/>
  </cols>
  <sheetData>
    <row r="1" spans="1:7" s="27" customFormat="1" x14ac:dyDescent="0.2">
      <c r="E1" s="28"/>
    </row>
    <row r="2" spans="1:7" s="27" customFormat="1" ht="18" customHeight="1" x14ac:dyDescent="0.2">
      <c r="E2" s="29" t="s">
        <v>61</v>
      </c>
    </row>
    <row r="3" spans="1:7" s="27" customFormat="1" ht="18.75" customHeight="1" x14ac:dyDescent="0.2"/>
    <row r="4" spans="1:7" s="27" customFormat="1" ht="22.5" customHeight="1" x14ac:dyDescent="0.25">
      <c r="E4" s="30"/>
      <c r="G4" s="2" t="s">
        <v>651</v>
      </c>
    </row>
    <row r="5" spans="1:7" s="32" customFormat="1" ht="51" customHeight="1" x14ac:dyDescent="0.2">
      <c r="A5" s="249" t="s">
        <v>567</v>
      </c>
      <c r="B5" s="249"/>
      <c r="C5" s="249"/>
      <c r="D5" s="249"/>
      <c r="E5" s="27"/>
      <c r="F5" s="27"/>
      <c r="G5" s="27"/>
    </row>
    <row r="6" spans="1:7" s="32" customFormat="1" ht="35.25" customHeight="1" x14ac:dyDescent="0.2">
      <c r="A6" s="105"/>
      <c r="B6" s="34" t="s">
        <v>149</v>
      </c>
      <c r="C6" s="35"/>
      <c r="D6" s="36"/>
      <c r="E6" s="34" t="s">
        <v>150</v>
      </c>
      <c r="F6" s="35"/>
      <c r="G6" s="35"/>
    </row>
    <row r="7" spans="1:7" s="32" customFormat="1" ht="35.25" customHeight="1" x14ac:dyDescent="0.2">
      <c r="A7" s="264"/>
      <c r="B7" s="250" t="s">
        <v>70</v>
      </c>
      <c r="C7" s="265" t="s">
        <v>564</v>
      </c>
      <c r="D7" s="265" t="s">
        <v>565</v>
      </c>
      <c r="E7" s="250" t="s">
        <v>70</v>
      </c>
      <c r="F7" s="265" t="s">
        <v>564</v>
      </c>
      <c r="G7" s="265" t="s">
        <v>565</v>
      </c>
    </row>
    <row r="8" spans="1:7" s="32" customFormat="1" ht="15.75" customHeight="1" x14ac:dyDescent="0.2">
      <c r="A8" s="257" t="s">
        <v>566</v>
      </c>
      <c r="B8" s="256">
        <v>38866</v>
      </c>
      <c r="C8" s="256">
        <v>20471</v>
      </c>
      <c r="D8" s="256">
        <v>18395</v>
      </c>
      <c r="E8" s="256">
        <v>26767</v>
      </c>
      <c r="F8" s="256">
        <v>13848</v>
      </c>
      <c r="G8" s="256">
        <v>12919</v>
      </c>
    </row>
    <row r="9" spans="1:7" s="32" customFormat="1" ht="29.25" customHeight="1" x14ac:dyDescent="0.2">
      <c r="A9" s="138" t="s">
        <v>91</v>
      </c>
      <c r="B9" s="204">
        <v>17381</v>
      </c>
      <c r="C9" s="204">
        <v>9083</v>
      </c>
      <c r="D9" s="204">
        <v>8298</v>
      </c>
      <c r="E9" s="204">
        <v>12182</v>
      </c>
      <c r="F9" s="204">
        <v>6163</v>
      </c>
      <c r="G9" s="204">
        <v>6019</v>
      </c>
    </row>
    <row r="10" spans="1:7" s="32" customFormat="1" ht="15.75" customHeight="1" x14ac:dyDescent="0.2">
      <c r="A10" s="138" t="s">
        <v>92</v>
      </c>
      <c r="B10" s="204">
        <v>13634</v>
      </c>
      <c r="C10" s="204">
        <v>6816</v>
      </c>
      <c r="D10" s="204">
        <v>6818</v>
      </c>
      <c r="E10" s="204">
        <v>9231</v>
      </c>
      <c r="F10" s="204">
        <v>4592</v>
      </c>
      <c r="G10" s="204">
        <v>4639</v>
      </c>
    </row>
    <row r="11" spans="1:7" s="32" customFormat="1" ht="15.75" customHeight="1" x14ac:dyDescent="0.2">
      <c r="A11" s="53" t="s">
        <v>93</v>
      </c>
      <c r="B11" s="266">
        <v>2386</v>
      </c>
      <c r="C11" s="266">
        <v>1353</v>
      </c>
      <c r="D11" s="266">
        <v>1033</v>
      </c>
      <c r="E11" s="266">
        <v>1564</v>
      </c>
      <c r="F11" s="266">
        <v>899</v>
      </c>
      <c r="G11" s="266">
        <v>665</v>
      </c>
    </row>
    <row r="12" spans="1:7" s="32" customFormat="1" ht="15.75" customHeight="1" x14ac:dyDescent="0.2">
      <c r="A12" s="53" t="s">
        <v>94</v>
      </c>
      <c r="B12" s="266">
        <v>11248</v>
      </c>
      <c r="C12" s="266">
        <v>5463</v>
      </c>
      <c r="D12" s="266">
        <v>5785</v>
      </c>
      <c r="E12" s="266">
        <v>7667</v>
      </c>
      <c r="F12" s="266">
        <v>3693</v>
      </c>
      <c r="G12" s="266">
        <v>3974</v>
      </c>
    </row>
    <row r="13" spans="1:7" s="32" customFormat="1" ht="15.75" customHeight="1" x14ac:dyDescent="0.2">
      <c r="A13" s="138" t="s">
        <v>95</v>
      </c>
      <c r="B13" s="204">
        <v>7851</v>
      </c>
      <c r="C13" s="204">
        <v>4572</v>
      </c>
      <c r="D13" s="204">
        <v>3279</v>
      </c>
      <c r="E13" s="204">
        <v>5354</v>
      </c>
      <c r="F13" s="204">
        <v>3093</v>
      </c>
      <c r="G13" s="204">
        <v>2261</v>
      </c>
    </row>
    <row r="14" spans="1:7" s="32" customFormat="1" ht="15.75" customHeight="1" x14ac:dyDescent="0.2">
      <c r="A14" s="53" t="s">
        <v>96</v>
      </c>
      <c r="B14" s="266">
        <v>2460</v>
      </c>
      <c r="C14" s="266">
        <v>1258</v>
      </c>
      <c r="D14" s="266">
        <v>1202</v>
      </c>
      <c r="E14" s="266">
        <v>1615</v>
      </c>
      <c r="F14" s="266">
        <v>824</v>
      </c>
      <c r="G14" s="266">
        <v>791</v>
      </c>
    </row>
    <row r="15" spans="1:7" s="32" customFormat="1" ht="15.75" customHeight="1" x14ac:dyDescent="0.2">
      <c r="A15" s="53" t="s">
        <v>97</v>
      </c>
      <c r="B15" s="266">
        <v>5391</v>
      </c>
      <c r="C15" s="266">
        <v>3314</v>
      </c>
      <c r="D15" s="266">
        <v>2077</v>
      </c>
      <c r="E15" s="266">
        <v>3739</v>
      </c>
      <c r="F15" s="266">
        <v>2269</v>
      </c>
      <c r="G15" s="266">
        <v>1470</v>
      </c>
    </row>
    <row r="16" spans="1:7" s="32" customFormat="1" ht="15.75" customHeight="1" x14ac:dyDescent="0.2">
      <c r="A16" s="267" t="s">
        <v>170</v>
      </c>
      <c r="B16" s="268">
        <v>0</v>
      </c>
      <c r="C16" s="268">
        <v>0</v>
      </c>
      <c r="D16" s="268">
        <v>0</v>
      </c>
      <c r="E16" s="268">
        <v>0</v>
      </c>
      <c r="F16" s="268">
        <v>0</v>
      </c>
      <c r="G16" s="268">
        <v>0</v>
      </c>
    </row>
    <row r="17" spans="1:11" s="27" customFormat="1" ht="9.9499999999999993" customHeight="1" x14ac:dyDescent="0.2">
      <c r="A17" s="125"/>
      <c r="B17" s="125"/>
      <c r="C17" s="125"/>
      <c r="D17" s="125"/>
      <c r="E17" s="125"/>
      <c r="F17" s="125"/>
      <c r="G17" s="125"/>
      <c r="H17" s="125"/>
      <c r="I17" s="125"/>
      <c r="J17" s="125"/>
      <c r="K17" s="125"/>
    </row>
    <row r="18" spans="1:11" s="27" customFormat="1" x14ac:dyDescent="0.2">
      <c r="A18" s="66" t="s">
        <v>135</v>
      </c>
    </row>
    <row r="19" spans="1:11" s="85" customFormat="1" ht="12.75" x14ac:dyDescent="0.2">
      <c r="B19" s="66"/>
      <c r="C19" s="66"/>
      <c r="D19" s="66"/>
    </row>
    <row r="20" spans="1:11" x14ac:dyDescent="0.25">
      <c r="C20" s="103" t="s">
        <v>60</v>
      </c>
    </row>
  </sheetData>
  <mergeCells count="4">
    <mergeCell ref="A5:D5"/>
    <mergeCell ref="A6:A7"/>
    <mergeCell ref="B6:D6"/>
    <mergeCell ref="E6:G6"/>
  </mergeCells>
  <hyperlinks>
    <hyperlink ref="E2" location="ÍNDICE!A1" display="VOLVER AL ÍNDICE"/>
  </hyperlinks>
  <pageMargins left="0.51181102362204722" right="0.51181102362204722" top="0.74803149606299213" bottom="0.74803149606299213" header="0.31496062992125984" footer="0.31496062992125984"/>
  <pageSetup paperSize="9" orientation="portrait"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0"/>
  <dimension ref="A1:K110"/>
  <sheetViews>
    <sheetView zoomScaleNormal="100" zoomScaleSheetLayoutView="100" workbookViewId="0"/>
  </sheetViews>
  <sheetFormatPr baseColWidth="10" defaultColWidth="11.42578125" defaultRowHeight="15" x14ac:dyDescent="0.25"/>
  <cols>
    <col min="1" max="1" width="36.7109375" style="217" customWidth="1"/>
    <col min="2" max="2" width="6.7109375" style="217" customWidth="1"/>
    <col min="3" max="3" width="6.42578125" style="217" customWidth="1"/>
    <col min="4" max="4" width="4.7109375" style="217" customWidth="1"/>
    <col min="5" max="5" width="6.5703125" style="217" customWidth="1"/>
    <col min="6" max="6" width="4.7109375" style="217" customWidth="1"/>
    <col min="7" max="7" width="6.7109375" style="217" customWidth="1"/>
    <col min="8" max="8" width="4.85546875" style="217" customWidth="1"/>
    <col min="9" max="9" width="4.7109375" style="217" customWidth="1"/>
    <col min="10" max="10" width="5.28515625" style="217" customWidth="1"/>
    <col min="11" max="11" width="4.7109375" style="217" customWidth="1"/>
    <col min="12" max="16384" width="11.42578125" style="217"/>
  </cols>
  <sheetData>
    <row r="1" spans="1:11" s="27" customFormat="1" x14ac:dyDescent="0.2">
      <c r="H1" s="28"/>
    </row>
    <row r="2" spans="1:11" s="27" customFormat="1" ht="18" customHeight="1" x14ac:dyDescent="0.2">
      <c r="H2" s="29" t="s">
        <v>61</v>
      </c>
    </row>
    <row r="3" spans="1:11" s="27" customFormat="1" ht="18.75" customHeight="1" x14ac:dyDescent="0.2"/>
    <row r="4" spans="1:11" s="27" customFormat="1" ht="19.5" customHeight="1" x14ac:dyDescent="0.25">
      <c r="H4" s="30"/>
      <c r="K4" s="2" t="s">
        <v>651</v>
      </c>
    </row>
    <row r="5" spans="1:11" s="32" customFormat="1" ht="81.75" customHeight="1" x14ac:dyDescent="0.2">
      <c r="A5" s="249" t="s">
        <v>568</v>
      </c>
      <c r="B5" s="249"/>
      <c r="C5" s="249"/>
      <c r="D5" s="249"/>
      <c r="E5" s="249"/>
      <c r="F5" s="249"/>
      <c r="G5" s="27"/>
      <c r="H5" s="27"/>
      <c r="I5" s="27"/>
      <c r="J5" s="27"/>
      <c r="K5" s="27"/>
    </row>
    <row r="6" spans="1:11" s="27" customFormat="1" ht="20.25" customHeight="1" x14ac:dyDescent="0.2">
      <c r="A6" s="269"/>
      <c r="B6" s="270" t="s">
        <v>569</v>
      </c>
      <c r="C6" s="271"/>
      <c r="D6" s="271"/>
      <c r="E6" s="271"/>
      <c r="F6" s="271"/>
      <c r="G6" s="271"/>
      <c r="H6" s="271"/>
      <c r="I6" s="271"/>
      <c r="J6" s="271"/>
      <c r="K6" s="272"/>
    </row>
    <row r="7" spans="1:11" s="32" customFormat="1" ht="21.75" customHeight="1" x14ac:dyDescent="0.2">
      <c r="A7" s="273"/>
      <c r="B7" s="34" t="s">
        <v>149</v>
      </c>
      <c r="C7" s="35"/>
      <c r="D7" s="35"/>
      <c r="E7" s="35"/>
      <c r="F7" s="36"/>
      <c r="G7" s="34" t="s">
        <v>150</v>
      </c>
      <c r="H7" s="35"/>
      <c r="I7" s="35"/>
      <c r="J7" s="35"/>
      <c r="K7" s="36"/>
    </row>
    <row r="8" spans="1:11" s="32" customFormat="1" ht="25.5" customHeight="1" x14ac:dyDescent="0.2">
      <c r="A8" s="273"/>
      <c r="B8" s="38" t="s">
        <v>65</v>
      </c>
      <c r="C8" s="39" t="s">
        <v>66</v>
      </c>
      <c r="D8" s="39"/>
      <c r="E8" s="39" t="s">
        <v>137</v>
      </c>
      <c r="F8" s="39"/>
      <c r="G8" s="38" t="s">
        <v>65</v>
      </c>
      <c r="H8" s="39" t="s">
        <v>66</v>
      </c>
      <c r="I8" s="39"/>
      <c r="J8" s="39" t="s">
        <v>137</v>
      </c>
      <c r="K8" s="39"/>
    </row>
    <row r="9" spans="1:11" s="32" customFormat="1" ht="15" customHeight="1" x14ac:dyDescent="0.2">
      <c r="A9" s="274"/>
      <c r="B9" s="38"/>
      <c r="C9" s="40" t="s">
        <v>68</v>
      </c>
      <c r="D9" s="41" t="s">
        <v>69</v>
      </c>
      <c r="E9" s="40" t="s">
        <v>68</v>
      </c>
      <c r="F9" s="41" t="s">
        <v>69</v>
      </c>
      <c r="G9" s="38"/>
      <c r="H9" s="40" t="s">
        <v>68</v>
      </c>
      <c r="I9" s="41" t="s">
        <v>69</v>
      </c>
      <c r="J9" s="40" t="s">
        <v>68</v>
      </c>
      <c r="K9" s="41" t="s">
        <v>69</v>
      </c>
    </row>
    <row r="10" spans="1:11" s="32" customFormat="1" ht="14.25" customHeight="1" x14ac:dyDescent="0.2">
      <c r="A10" s="275" t="s">
        <v>570</v>
      </c>
      <c r="B10" s="276"/>
      <c r="C10" s="276"/>
      <c r="D10" s="276"/>
      <c r="E10" s="276"/>
      <c r="F10" s="276"/>
      <c r="G10" s="276"/>
      <c r="H10" s="276"/>
      <c r="I10" s="276"/>
      <c r="J10" s="276"/>
      <c r="K10" s="276"/>
    </row>
    <row r="11" spans="1:11" s="32" customFormat="1" ht="3" customHeight="1" x14ac:dyDescent="0.2">
      <c r="A11" s="125"/>
      <c r="B11" s="65"/>
      <c r="C11" s="65"/>
      <c r="D11" s="65"/>
      <c r="E11" s="93"/>
      <c r="F11" s="93"/>
      <c r="G11" s="93"/>
      <c r="H11" s="93"/>
      <c r="I11" s="93"/>
      <c r="J11" s="93"/>
      <c r="K11" s="93"/>
    </row>
    <row r="12" spans="1:11" s="32" customFormat="1" ht="14.25" customHeight="1" x14ac:dyDescent="0.2">
      <c r="A12" s="277" t="s">
        <v>70</v>
      </c>
      <c r="B12" s="278">
        <v>155150</v>
      </c>
      <c r="C12" s="278">
        <v>1246</v>
      </c>
      <c r="D12" s="279">
        <v>0.8095955920573864</v>
      </c>
      <c r="E12" s="278">
        <v>7945</v>
      </c>
      <c r="F12" s="279">
        <v>5.3972351482626273</v>
      </c>
      <c r="G12" s="278">
        <v>119568</v>
      </c>
      <c r="H12" s="278">
        <v>604</v>
      </c>
      <c r="I12" s="279">
        <v>0.50771662015399621</v>
      </c>
      <c r="J12" s="278">
        <v>4190</v>
      </c>
      <c r="K12" s="280">
        <v>3.6315415417150585</v>
      </c>
    </row>
    <row r="13" spans="1:11" s="32" customFormat="1" ht="3.75" customHeight="1" x14ac:dyDescent="0.2">
      <c r="A13" s="281"/>
      <c r="B13" s="281"/>
      <c r="C13" s="281"/>
      <c r="D13" s="281"/>
      <c r="E13" s="281"/>
      <c r="F13" s="281"/>
      <c r="G13" s="281"/>
      <c r="H13" s="281"/>
      <c r="I13" s="281"/>
      <c r="J13" s="281"/>
      <c r="K13" s="281"/>
    </row>
    <row r="14" spans="1:11" s="32" customFormat="1" ht="14.25" customHeight="1" x14ac:dyDescent="0.2">
      <c r="A14" s="277" t="s">
        <v>85</v>
      </c>
      <c r="B14" s="278">
        <v>1289</v>
      </c>
      <c r="C14" s="278">
        <v>10</v>
      </c>
      <c r="D14" s="279">
        <v>0.78186082877247853</v>
      </c>
      <c r="E14" s="278">
        <v>93</v>
      </c>
      <c r="F14" s="279">
        <v>7.7759197324414719</v>
      </c>
      <c r="G14" s="278">
        <v>1007</v>
      </c>
      <c r="H14" s="278">
        <v>-2</v>
      </c>
      <c r="I14" s="279">
        <v>-0.19821605550049554</v>
      </c>
      <c r="J14" s="278">
        <v>10</v>
      </c>
      <c r="K14" s="279">
        <v>1.0030090270812437</v>
      </c>
    </row>
    <row r="15" spans="1:11" ht="29.1" customHeight="1" x14ac:dyDescent="0.25">
      <c r="A15" s="258" t="s">
        <v>179</v>
      </c>
      <c r="B15" s="204">
        <v>1123</v>
      </c>
      <c r="C15" s="204">
        <v>13</v>
      </c>
      <c r="D15" s="282">
        <v>1.1711711711711712</v>
      </c>
      <c r="E15" s="204">
        <v>96</v>
      </c>
      <c r="F15" s="282">
        <v>9.3476144109055497</v>
      </c>
      <c r="G15" s="204">
        <v>892</v>
      </c>
      <c r="H15" s="204">
        <v>2</v>
      </c>
      <c r="I15" s="282">
        <v>0.2247191011235955</v>
      </c>
      <c r="J15" s="204">
        <v>23</v>
      </c>
      <c r="K15" s="282">
        <v>2.6467203682393556</v>
      </c>
    </row>
    <row r="16" spans="1:11" s="32" customFormat="1" ht="15.75" customHeight="1" x14ac:dyDescent="0.2">
      <c r="A16" s="259" t="s">
        <v>180</v>
      </c>
      <c r="B16" s="204">
        <v>152</v>
      </c>
      <c r="C16" s="204">
        <v>-4</v>
      </c>
      <c r="D16" s="282">
        <v>-2.5641025641025643</v>
      </c>
      <c r="E16" s="204">
        <v>-5</v>
      </c>
      <c r="F16" s="282">
        <v>-3.1847133757961785</v>
      </c>
      <c r="G16" s="204">
        <v>103</v>
      </c>
      <c r="H16" s="204">
        <v>-5</v>
      </c>
      <c r="I16" s="282">
        <v>-4.6296296296296298</v>
      </c>
      <c r="J16" s="204">
        <v>-16</v>
      </c>
      <c r="K16" s="282">
        <v>-13.445378151260504</v>
      </c>
    </row>
    <row r="17" spans="1:11" s="32" customFormat="1" ht="15.75" customHeight="1" x14ac:dyDescent="0.2">
      <c r="A17" s="259" t="s">
        <v>181</v>
      </c>
      <c r="B17" s="204">
        <v>14</v>
      </c>
      <c r="C17" s="204">
        <v>1</v>
      </c>
      <c r="D17" s="282">
        <v>7.6923076923076925</v>
      </c>
      <c r="E17" s="204">
        <v>2</v>
      </c>
      <c r="F17" s="282">
        <v>16.666666666666668</v>
      </c>
      <c r="G17" s="204">
        <v>12</v>
      </c>
      <c r="H17" s="204">
        <v>1</v>
      </c>
      <c r="I17" s="282">
        <v>9.0909090909090917</v>
      </c>
      <c r="J17" s="204">
        <v>3</v>
      </c>
      <c r="K17" s="282">
        <v>33.333333333333336</v>
      </c>
    </row>
    <row r="18" spans="1:11" ht="12.6" customHeight="1" x14ac:dyDescent="0.25">
      <c r="A18" s="283" t="s">
        <v>86</v>
      </c>
      <c r="B18" s="284">
        <v>9995</v>
      </c>
      <c r="C18" s="284">
        <v>83</v>
      </c>
      <c r="D18" s="285">
        <v>0.83736884584342208</v>
      </c>
      <c r="E18" s="284">
        <v>165</v>
      </c>
      <c r="F18" s="285">
        <v>1.6785350966429298</v>
      </c>
      <c r="G18" s="278">
        <v>7549</v>
      </c>
      <c r="H18" s="278">
        <v>20</v>
      </c>
      <c r="I18" s="286">
        <v>0.26563952716164163</v>
      </c>
      <c r="J18" s="278">
        <v>-73</v>
      </c>
      <c r="K18" s="286">
        <v>-0.95775387037522963</v>
      </c>
    </row>
    <row r="19" spans="1:11" ht="15.75" customHeight="1" x14ac:dyDescent="0.25">
      <c r="A19" s="287" t="s">
        <v>182</v>
      </c>
      <c r="B19" s="65">
        <v>52</v>
      </c>
      <c r="C19" s="65">
        <v>0</v>
      </c>
      <c r="D19" s="61">
        <v>0</v>
      </c>
      <c r="E19" s="65">
        <v>-6</v>
      </c>
      <c r="F19" s="61">
        <v>-10.344827586206897</v>
      </c>
      <c r="G19" s="288">
        <v>45</v>
      </c>
      <c r="H19" s="204">
        <v>-1</v>
      </c>
      <c r="I19" s="282">
        <v>-2.1739130434782608</v>
      </c>
      <c r="J19" s="204">
        <v>-3</v>
      </c>
      <c r="K19" s="282">
        <v>-6.25</v>
      </c>
    </row>
    <row r="20" spans="1:11" ht="15.75" customHeight="1" x14ac:dyDescent="0.25">
      <c r="A20" s="287" t="s">
        <v>183</v>
      </c>
      <c r="B20" s="65">
        <v>19</v>
      </c>
      <c r="C20" s="65">
        <v>-1</v>
      </c>
      <c r="D20" s="61">
        <v>-5</v>
      </c>
      <c r="E20" s="65">
        <v>1</v>
      </c>
      <c r="F20" s="61">
        <v>5.5555555555555554</v>
      </c>
      <c r="G20" s="288">
        <v>10</v>
      </c>
      <c r="H20" s="204">
        <v>-2</v>
      </c>
      <c r="I20" s="282">
        <v>-16.666666666666668</v>
      </c>
      <c r="J20" s="204">
        <v>0</v>
      </c>
      <c r="K20" s="282">
        <v>0</v>
      </c>
    </row>
    <row r="21" spans="1:11" ht="15.75" customHeight="1" x14ac:dyDescent="0.25">
      <c r="A21" s="259" t="s">
        <v>184</v>
      </c>
      <c r="B21" s="204">
        <v>5</v>
      </c>
      <c r="C21" s="204">
        <v>0</v>
      </c>
      <c r="D21" s="282">
        <v>0</v>
      </c>
      <c r="E21" s="204">
        <v>0</v>
      </c>
      <c r="F21" s="282">
        <v>0</v>
      </c>
      <c r="G21" s="204">
        <v>3</v>
      </c>
      <c r="H21" s="204">
        <v>0</v>
      </c>
      <c r="I21" s="282">
        <v>0</v>
      </c>
      <c r="J21" s="204">
        <v>-1</v>
      </c>
      <c r="K21" s="282">
        <v>-25</v>
      </c>
    </row>
    <row r="22" spans="1:11" ht="15.75" customHeight="1" x14ac:dyDescent="0.25">
      <c r="A22" s="259" t="s">
        <v>185</v>
      </c>
      <c r="B22" s="204">
        <v>39</v>
      </c>
      <c r="C22" s="204">
        <v>-1</v>
      </c>
      <c r="D22" s="282">
        <v>-2.5</v>
      </c>
      <c r="E22" s="204">
        <v>-7</v>
      </c>
      <c r="F22" s="282">
        <v>-15.217391304347826</v>
      </c>
      <c r="G22" s="204">
        <v>28</v>
      </c>
      <c r="H22" s="204">
        <v>-1</v>
      </c>
      <c r="I22" s="282">
        <v>-3.4482758620689653</v>
      </c>
      <c r="J22" s="204">
        <v>-9</v>
      </c>
      <c r="K22" s="282">
        <v>-24.324324324324323</v>
      </c>
    </row>
    <row r="23" spans="1:11" ht="15.75" customHeight="1" x14ac:dyDescent="0.25">
      <c r="A23" s="259" t="s">
        <v>186</v>
      </c>
      <c r="B23" s="204">
        <v>21</v>
      </c>
      <c r="C23" s="204">
        <v>-1</v>
      </c>
      <c r="D23" s="282">
        <v>-4.5454545454545459</v>
      </c>
      <c r="E23" s="204">
        <v>-5</v>
      </c>
      <c r="F23" s="282">
        <v>-19.23076923076923</v>
      </c>
      <c r="G23" s="204">
        <v>12</v>
      </c>
      <c r="H23" s="204">
        <v>1</v>
      </c>
      <c r="I23" s="282">
        <v>9.0909090909090917</v>
      </c>
      <c r="J23" s="204">
        <v>-8</v>
      </c>
      <c r="K23" s="282">
        <v>-40</v>
      </c>
    </row>
    <row r="24" spans="1:11" ht="15.75" customHeight="1" x14ac:dyDescent="0.25">
      <c r="A24" s="259" t="s">
        <v>187</v>
      </c>
      <c r="B24" s="204">
        <v>1313</v>
      </c>
      <c r="C24" s="204">
        <v>16</v>
      </c>
      <c r="D24" s="282">
        <v>1.2336160370084812</v>
      </c>
      <c r="E24" s="204">
        <v>186</v>
      </c>
      <c r="F24" s="282">
        <v>16.503992901508429</v>
      </c>
      <c r="G24" s="204">
        <v>1090</v>
      </c>
      <c r="H24" s="204">
        <v>6</v>
      </c>
      <c r="I24" s="282">
        <v>0.55350553505535061</v>
      </c>
      <c r="J24" s="204">
        <v>151</v>
      </c>
      <c r="K24" s="282">
        <v>16.080937167199149</v>
      </c>
    </row>
    <row r="25" spans="1:11" ht="15.75" customHeight="1" x14ac:dyDescent="0.25">
      <c r="A25" s="259" t="s">
        <v>188</v>
      </c>
      <c r="B25" s="204">
        <v>210</v>
      </c>
      <c r="C25" s="204">
        <v>-2</v>
      </c>
      <c r="D25" s="282">
        <v>-0.94339622641509435</v>
      </c>
      <c r="E25" s="204">
        <v>-20</v>
      </c>
      <c r="F25" s="282">
        <v>-8.695652173913043</v>
      </c>
      <c r="G25" s="204">
        <v>75</v>
      </c>
      <c r="H25" s="204">
        <v>1</v>
      </c>
      <c r="I25" s="282">
        <v>1.3513513513513513</v>
      </c>
      <c r="J25" s="204">
        <v>-30</v>
      </c>
      <c r="K25" s="282">
        <v>-28.571428571428573</v>
      </c>
    </row>
    <row r="26" spans="1:11" ht="15.75" customHeight="1" x14ac:dyDescent="0.25">
      <c r="A26" s="259" t="s">
        <v>189</v>
      </c>
      <c r="B26" s="204">
        <v>43</v>
      </c>
      <c r="C26" s="204">
        <v>0</v>
      </c>
      <c r="D26" s="282">
        <v>0</v>
      </c>
      <c r="E26" s="204">
        <v>-14</v>
      </c>
      <c r="F26" s="282">
        <v>-24.561403508771932</v>
      </c>
      <c r="G26" s="204">
        <v>11</v>
      </c>
      <c r="H26" s="204">
        <v>-2</v>
      </c>
      <c r="I26" s="282">
        <v>-15.384615384615385</v>
      </c>
      <c r="J26" s="204">
        <v>-10</v>
      </c>
      <c r="K26" s="282">
        <v>-47.61904761904762</v>
      </c>
    </row>
    <row r="27" spans="1:11" ht="15.75" customHeight="1" x14ac:dyDescent="0.25">
      <c r="A27" s="259" t="s">
        <v>190</v>
      </c>
      <c r="B27" s="204">
        <v>332</v>
      </c>
      <c r="C27" s="204">
        <v>-4</v>
      </c>
      <c r="D27" s="282">
        <v>-1.1904761904761905</v>
      </c>
      <c r="E27" s="204">
        <v>-20</v>
      </c>
      <c r="F27" s="282">
        <v>-5.6818181818181817</v>
      </c>
      <c r="G27" s="204">
        <v>239</v>
      </c>
      <c r="H27" s="204">
        <v>-5</v>
      </c>
      <c r="I27" s="282">
        <v>-2.0491803278688523</v>
      </c>
      <c r="J27" s="204">
        <v>-29</v>
      </c>
      <c r="K27" s="282">
        <v>-10.82089552238806</v>
      </c>
    </row>
    <row r="28" spans="1:11" ht="15.75" customHeight="1" x14ac:dyDescent="0.25">
      <c r="A28" s="259" t="s">
        <v>191</v>
      </c>
      <c r="B28" s="204">
        <v>553</v>
      </c>
      <c r="C28" s="204">
        <v>6</v>
      </c>
      <c r="D28" s="282">
        <v>1.0968921389396709</v>
      </c>
      <c r="E28" s="204">
        <v>-43</v>
      </c>
      <c r="F28" s="282">
        <v>-7.2147651006711406</v>
      </c>
      <c r="G28" s="204">
        <v>459</v>
      </c>
      <c r="H28" s="204">
        <v>-1</v>
      </c>
      <c r="I28" s="282">
        <v>-0.21739130434782608</v>
      </c>
      <c r="J28" s="204">
        <v>-30</v>
      </c>
      <c r="K28" s="282">
        <v>-6.1349693251533743</v>
      </c>
    </row>
    <row r="29" spans="1:11" ht="15.75" customHeight="1" x14ac:dyDescent="0.25">
      <c r="A29" s="259" t="s">
        <v>192</v>
      </c>
      <c r="B29" s="204">
        <v>114</v>
      </c>
      <c r="C29" s="204">
        <v>2</v>
      </c>
      <c r="D29" s="282">
        <v>1.7857142857142858</v>
      </c>
      <c r="E29" s="204">
        <v>-1</v>
      </c>
      <c r="F29" s="282">
        <v>-0.86956521739130432</v>
      </c>
      <c r="G29" s="204">
        <v>93</v>
      </c>
      <c r="H29" s="204">
        <v>2</v>
      </c>
      <c r="I29" s="282">
        <v>2.197802197802198</v>
      </c>
      <c r="J29" s="204">
        <v>3</v>
      </c>
      <c r="K29" s="282">
        <v>3.3333333333333335</v>
      </c>
    </row>
    <row r="30" spans="1:11" ht="29.1" customHeight="1" x14ac:dyDescent="0.25">
      <c r="A30" s="258" t="s">
        <v>193</v>
      </c>
      <c r="B30" s="204">
        <v>178</v>
      </c>
      <c r="C30" s="204">
        <v>4</v>
      </c>
      <c r="D30" s="282">
        <v>2.2988505747126435</v>
      </c>
      <c r="E30" s="204">
        <v>-2</v>
      </c>
      <c r="F30" s="282">
        <v>-1.1111111111111112</v>
      </c>
      <c r="G30" s="204">
        <v>143</v>
      </c>
      <c r="H30" s="204">
        <v>1</v>
      </c>
      <c r="I30" s="282">
        <v>0.70422535211267601</v>
      </c>
      <c r="J30" s="204">
        <v>-5</v>
      </c>
      <c r="K30" s="282">
        <v>-3.3783783783783785</v>
      </c>
    </row>
    <row r="31" spans="1:11" ht="15.75" customHeight="1" x14ac:dyDescent="0.25">
      <c r="A31" s="259" t="s">
        <v>194</v>
      </c>
      <c r="B31" s="204">
        <v>274</v>
      </c>
      <c r="C31" s="204">
        <v>1</v>
      </c>
      <c r="D31" s="282">
        <v>0.36630036630036628</v>
      </c>
      <c r="E31" s="204">
        <v>-6</v>
      </c>
      <c r="F31" s="282">
        <v>-2.1428571428571428</v>
      </c>
      <c r="G31" s="204">
        <v>224</v>
      </c>
      <c r="H31" s="204">
        <v>2</v>
      </c>
      <c r="I31" s="282">
        <v>0.90090090090090091</v>
      </c>
      <c r="J31" s="204">
        <v>-5</v>
      </c>
      <c r="K31" s="282">
        <v>-2.1834061135371181</v>
      </c>
    </row>
    <row r="32" spans="1:11" ht="23.25" customHeight="1" x14ac:dyDescent="0.25">
      <c r="A32" s="258" t="s">
        <v>195</v>
      </c>
      <c r="B32" s="204">
        <v>1096</v>
      </c>
      <c r="C32" s="204">
        <v>17</v>
      </c>
      <c r="D32" s="282">
        <v>1.5755329008341057</v>
      </c>
      <c r="E32" s="204">
        <v>33</v>
      </c>
      <c r="F32" s="282">
        <v>3.1044214487300095</v>
      </c>
      <c r="G32" s="204">
        <v>879</v>
      </c>
      <c r="H32" s="204">
        <v>9</v>
      </c>
      <c r="I32" s="282">
        <v>1.0344827586206897</v>
      </c>
      <c r="J32" s="204">
        <v>8</v>
      </c>
      <c r="K32" s="282">
        <v>0.91848450057405284</v>
      </c>
    </row>
    <row r="33" spans="1:11" ht="15.75" customHeight="1" x14ac:dyDescent="0.25">
      <c r="A33" s="259" t="s">
        <v>196</v>
      </c>
      <c r="B33" s="204">
        <v>18</v>
      </c>
      <c r="C33" s="204">
        <v>1</v>
      </c>
      <c r="D33" s="282">
        <v>5.882352941176471</v>
      </c>
      <c r="E33" s="204">
        <v>3</v>
      </c>
      <c r="F33" s="282">
        <v>20</v>
      </c>
      <c r="G33" s="204">
        <v>8</v>
      </c>
      <c r="H33" s="204">
        <v>1</v>
      </c>
      <c r="I33" s="282">
        <v>14.285714285714286</v>
      </c>
      <c r="J33" s="204">
        <v>-2</v>
      </c>
      <c r="K33" s="282">
        <v>-20</v>
      </c>
    </row>
    <row r="34" spans="1:11" ht="15.75" customHeight="1" x14ac:dyDescent="0.25">
      <c r="A34" s="259" t="s">
        <v>197</v>
      </c>
      <c r="B34" s="204">
        <v>389</v>
      </c>
      <c r="C34" s="204">
        <v>6</v>
      </c>
      <c r="D34" s="282">
        <v>1.566579634464752</v>
      </c>
      <c r="E34" s="204">
        <v>-20</v>
      </c>
      <c r="F34" s="282">
        <v>-4.8899755501222497</v>
      </c>
      <c r="G34" s="204">
        <v>280</v>
      </c>
      <c r="H34" s="204">
        <v>4</v>
      </c>
      <c r="I34" s="282">
        <v>1.4492753623188406</v>
      </c>
      <c r="J34" s="204">
        <v>-24</v>
      </c>
      <c r="K34" s="282">
        <v>-7.8947368421052628</v>
      </c>
    </row>
    <row r="35" spans="1:11" ht="15.75" customHeight="1" x14ac:dyDescent="0.25">
      <c r="A35" s="259" t="s">
        <v>198</v>
      </c>
      <c r="B35" s="204">
        <v>241</v>
      </c>
      <c r="C35" s="204">
        <v>-4</v>
      </c>
      <c r="D35" s="282">
        <v>-1.6326530612244898</v>
      </c>
      <c r="E35" s="204">
        <v>-4</v>
      </c>
      <c r="F35" s="282">
        <v>-1.6326530612244898</v>
      </c>
      <c r="G35" s="204">
        <v>168</v>
      </c>
      <c r="H35" s="204">
        <v>0</v>
      </c>
      <c r="I35" s="282">
        <v>0</v>
      </c>
      <c r="J35" s="204">
        <v>-11</v>
      </c>
      <c r="K35" s="282">
        <v>-6.1452513966480451</v>
      </c>
    </row>
    <row r="36" spans="1:11" ht="15.75" customHeight="1" x14ac:dyDescent="0.25">
      <c r="A36" s="259" t="s">
        <v>199</v>
      </c>
      <c r="B36" s="204">
        <v>323</v>
      </c>
      <c r="C36" s="204">
        <v>-1</v>
      </c>
      <c r="D36" s="282">
        <v>-0.30864197530864196</v>
      </c>
      <c r="E36" s="204">
        <v>11</v>
      </c>
      <c r="F36" s="282">
        <v>3.5256410256410255</v>
      </c>
      <c r="G36" s="204">
        <v>263</v>
      </c>
      <c r="H36" s="204">
        <v>-10</v>
      </c>
      <c r="I36" s="282">
        <v>-3.6630036630036629</v>
      </c>
      <c r="J36" s="204">
        <v>1</v>
      </c>
      <c r="K36" s="282">
        <v>0.38167938931297712</v>
      </c>
    </row>
    <row r="37" spans="1:11" ht="22.5" customHeight="1" x14ac:dyDescent="0.25">
      <c r="A37" s="258" t="s">
        <v>200</v>
      </c>
      <c r="B37" s="204">
        <v>221</v>
      </c>
      <c r="C37" s="204">
        <v>9</v>
      </c>
      <c r="D37" s="282">
        <v>4.2452830188679247</v>
      </c>
      <c r="E37" s="204">
        <v>34</v>
      </c>
      <c r="F37" s="282">
        <v>18.181818181818183</v>
      </c>
      <c r="G37" s="204">
        <v>170</v>
      </c>
      <c r="H37" s="204">
        <v>3</v>
      </c>
      <c r="I37" s="282">
        <v>1.7964071856287425</v>
      </c>
      <c r="J37" s="204">
        <v>19</v>
      </c>
      <c r="K37" s="282">
        <v>12.582781456953642</v>
      </c>
    </row>
    <row r="38" spans="1:11" ht="29.1" customHeight="1" x14ac:dyDescent="0.25">
      <c r="A38" s="258" t="s">
        <v>201</v>
      </c>
      <c r="B38" s="204">
        <v>221</v>
      </c>
      <c r="C38" s="204">
        <v>-8</v>
      </c>
      <c r="D38" s="282">
        <v>-3.4934497816593888</v>
      </c>
      <c r="E38" s="204">
        <v>1</v>
      </c>
      <c r="F38" s="282">
        <v>0.45454545454545453</v>
      </c>
      <c r="G38" s="204">
        <v>165</v>
      </c>
      <c r="H38" s="204">
        <v>-7</v>
      </c>
      <c r="I38" s="282">
        <v>-4.0697674418604652</v>
      </c>
      <c r="J38" s="204">
        <v>-9</v>
      </c>
      <c r="K38" s="282">
        <v>-5.1724137931034484</v>
      </c>
    </row>
    <row r="39" spans="1:11" ht="25.5" customHeight="1" x14ac:dyDescent="0.25">
      <c r="A39" s="258" t="s">
        <v>202</v>
      </c>
      <c r="B39" s="204">
        <v>770</v>
      </c>
      <c r="C39" s="204">
        <v>12</v>
      </c>
      <c r="D39" s="282">
        <v>1.5831134564643798</v>
      </c>
      <c r="E39" s="204">
        <v>-15</v>
      </c>
      <c r="F39" s="282">
        <v>-1.910828025477707</v>
      </c>
      <c r="G39" s="204">
        <v>595</v>
      </c>
      <c r="H39" s="204">
        <v>7</v>
      </c>
      <c r="I39" s="282">
        <v>1.1904761904761905</v>
      </c>
      <c r="J39" s="204">
        <v>-22</v>
      </c>
      <c r="K39" s="282">
        <v>-3.5656401944894651</v>
      </c>
    </row>
    <row r="40" spans="1:11" ht="25.5" customHeight="1" x14ac:dyDescent="0.25">
      <c r="A40" s="258" t="s">
        <v>203</v>
      </c>
      <c r="B40" s="204">
        <v>286</v>
      </c>
      <c r="C40" s="204">
        <v>8</v>
      </c>
      <c r="D40" s="282">
        <v>2.8776978417266186</v>
      </c>
      <c r="E40" s="204">
        <v>14</v>
      </c>
      <c r="F40" s="282">
        <v>5.1470588235294121</v>
      </c>
      <c r="G40" s="204">
        <v>200</v>
      </c>
      <c r="H40" s="204">
        <v>5</v>
      </c>
      <c r="I40" s="282">
        <v>2.5641025641025643</v>
      </c>
      <c r="J40" s="204">
        <v>9</v>
      </c>
      <c r="K40" s="282">
        <v>4.7120418848167542</v>
      </c>
    </row>
    <row r="41" spans="1:11" ht="15.75" customHeight="1" x14ac:dyDescent="0.25">
      <c r="A41" s="259" t="s">
        <v>204</v>
      </c>
      <c r="B41" s="204">
        <v>228</v>
      </c>
      <c r="C41" s="204">
        <v>5</v>
      </c>
      <c r="D41" s="282">
        <v>2.2421524663677128</v>
      </c>
      <c r="E41" s="204">
        <v>9</v>
      </c>
      <c r="F41" s="282">
        <v>4.1095890410958908</v>
      </c>
      <c r="G41" s="204">
        <v>171</v>
      </c>
      <c r="H41" s="204">
        <v>3</v>
      </c>
      <c r="I41" s="282">
        <v>1.7857142857142858</v>
      </c>
      <c r="J41" s="204">
        <v>-2</v>
      </c>
      <c r="K41" s="282">
        <v>-1.1560693641618498</v>
      </c>
    </row>
    <row r="42" spans="1:11" ht="15.75" customHeight="1" x14ac:dyDescent="0.25">
      <c r="A42" s="259" t="s">
        <v>205</v>
      </c>
      <c r="B42" s="204">
        <v>316</v>
      </c>
      <c r="C42" s="204">
        <v>-2</v>
      </c>
      <c r="D42" s="282">
        <v>-0.62893081761006286</v>
      </c>
      <c r="E42" s="204">
        <v>-20</v>
      </c>
      <c r="F42" s="282">
        <v>-5.9523809523809526</v>
      </c>
      <c r="G42" s="204">
        <v>231</v>
      </c>
      <c r="H42" s="204">
        <v>-1</v>
      </c>
      <c r="I42" s="282">
        <v>-0.43103448275862066</v>
      </c>
      <c r="J42" s="204">
        <v>-27</v>
      </c>
      <c r="K42" s="282">
        <v>-10.465116279069768</v>
      </c>
    </row>
    <row r="43" spans="1:11" ht="23.25" customHeight="1" x14ac:dyDescent="0.25">
      <c r="A43" s="258" t="s">
        <v>206</v>
      </c>
      <c r="B43" s="204">
        <v>390</v>
      </c>
      <c r="C43" s="204">
        <v>1</v>
      </c>
      <c r="D43" s="282">
        <v>0.25706940874035988</v>
      </c>
      <c r="E43" s="204">
        <v>25</v>
      </c>
      <c r="F43" s="282">
        <v>6.8493150684931505</v>
      </c>
      <c r="G43" s="204">
        <v>263</v>
      </c>
      <c r="H43" s="204">
        <v>-1</v>
      </c>
      <c r="I43" s="282">
        <v>-0.37878787878787878</v>
      </c>
      <c r="J43" s="204">
        <v>-1</v>
      </c>
      <c r="K43" s="282">
        <v>-0.37878787878787878</v>
      </c>
    </row>
    <row r="44" spans="1:11" ht="15.75" customHeight="1" x14ac:dyDescent="0.25">
      <c r="A44" s="259" t="s">
        <v>207</v>
      </c>
      <c r="B44" s="204">
        <v>164</v>
      </c>
      <c r="C44" s="204">
        <v>4</v>
      </c>
      <c r="D44" s="282">
        <v>2.5</v>
      </c>
      <c r="E44" s="204">
        <v>2</v>
      </c>
      <c r="F44" s="282">
        <v>1.2345679012345678</v>
      </c>
      <c r="G44" s="204">
        <v>81</v>
      </c>
      <c r="H44" s="204">
        <v>3</v>
      </c>
      <c r="I44" s="282">
        <v>3.8461538461538463</v>
      </c>
      <c r="J44" s="204">
        <v>-3</v>
      </c>
      <c r="K44" s="282">
        <v>-3.5714285714285716</v>
      </c>
    </row>
    <row r="45" spans="1:11" ht="15.75" customHeight="1" x14ac:dyDescent="0.25">
      <c r="A45" s="287" t="s">
        <v>208</v>
      </c>
      <c r="B45" s="65">
        <v>330</v>
      </c>
      <c r="C45" s="65">
        <v>4</v>
      </c>
      <c r="D45" s="61">
        <v>1.2269938650306749</v>
      </c>
      <c r="E45" s="65">
        <v>-4</v>
      </c>
      <c r="F45" s="61">
        <v>-1.1976047904191616</v>
      </c>
      <c r="G45" s="65">
        <v>253</v>
      </c>
      <c r="H45" s="288">
        <v>4</v>
      </c>
      <c r="I45" s="282">
        <v>1.606425702811245</v>
      </c>
      <c r="J45" s="204">
        <v>-3</v>
      </c>
      <c r="K45" s="282">
        <v>-1.171875</v>
      </c>
    </row>
    <row r="46" spans="1:11" ht="15.75" customHeight="1" x14ac:dyDescent="0.25">
      <c r="A46" s="287" t="s">
        <v>209</v>
      </c>
      <c r="B46" s="65">
        <v>455</v>
      </c>
      <c r="C46" s="65">
        <v>-3</v>
      </c>
      <c r="D46" s="61">
        <v>-0.65502183406113534</v>
      </c>
      <c r="E46" s="65">
        <v>-39</v>
      </c>
      <c r="F46" s="61">
        <v>-7.8947368421052628</v>
      </c>
      <c r="G46" s="65">
        <v>336</v>
      </c>
      <c r="H46" s="288">
        <v>-2</v>
      </c>
      <c r="I46" s="282">
        <v>-0.59171597633136097</v>
      </c>
      <c r="J46" s="204">
        <v>-35</v>
      </c>
      <c r="K46" s="282">
        <v>-9.433962264150944</v>
      </c>
    </row>
    <row r="47" spans="1:11" ht="15.75" customHeight="1" x14ac:dyDescent="0.25">
      <c r="A47" s="287" t="s">
        <v>210</v>
      </c>
      <c r="B47" s="65">
        <v>309</v>
      </c>
      <c r="C47" s="65">
        <v>5</v>
      </c>
      <c r="D47" s="61">
        <v>1.6447368421052631</v>
      </c>
      <c r="E47" s="65">
        <v>7</v>
      </c>
      <c r="F47" s="61">
        <v>2.3178807947019866</v>
      </c>
      <c r="G47" s="65">
        <v>227</v>
      </c>
      <c r="H47" s="288">
        <v>4</v>
      </c>
      <c r="I47" s="282">
        <v>1.7937219730941705</v>
      </c>
      <c r="J47" s="204">
        <v>5</v>
      </c>
      <c r="K47" s="282">
        <v>2.2522522522522523</v>
      </c>
    </row>
    <row r="48" spans="1:11" ht="24.75" customHeight="1" x14ac:dyDescent="0.25">
      <c r="A48" s="289" t="s">
        <v>211</v>
      </c>
      <c r="B48" s="65">
        <v>76</v>
      </c>
      <c r="C48" s="65">
        <v>4</v>
      </c>
      <c r="D48" s="61">
        <v>5.5555555555555554</v>
      </c>
      <c r="E48" s="65">
        <v>3</v>
      </c>
      <c r="F48" s="61">
        <v>4.1095890410958908</v>
      </c>
      <c r="G48" s="65">
        <v>54</v>
      </c>
      <c r="H48" s="288">
        <v>2</v>
      </c>
      <c r="I48" s="282">
        <v>3.8461538461538463</v>
      </c>
      <c r="J48" s="204">
        <v>0</v>
      </c>
      <c r="K48" s="282">
        <v>0</v>
      </c>
    </row>
    <row r="49" spans="1:11" ht="15.75" customHeight="1" x14ac:dyDescent="0.25">
      <c r="A49" s="259" t="s">
        <v>212</v>
      </c>
      <c r="B49" s="204">
        <v>54</v>
      </c>
      <c r="C49" s="204">
        <v>0</v>
      </c>
      <c r="D49" s="282">
        <v>0</v>
      </c>
      <c r="E49" s="204">
        <v>-9</v>
      </c>
      <c r="F49" s="282">
        <v>-14.285714285714286</v>
      </c>
      <c r="G49" s="204">
        <v>33</v>
      </c>
      <c r="H49" s="204">
        <v>0</v>
      </c>
      <c r="I49" s="282">
        <v>0</v>
      </c>
      <c r="J49" s="204">
        <v>-14</v>
      </c>
      <c r="K49" s="282">
        <v>-29.787234042553191</v>
      </c>
    </row>
    <row r="50" spans="1:11" ht="15.75" customHeight="1" x14ac:dyDescent="0.25">
      <c r="A50" s="259" t="s">
        <v>213</v>
      </c>
      <c r="B50" s="204">
        <v>17</v>
      </c>
      <c r="C50" s="204">
        <v>-1</v>
      </c>
      <c r="D50" s="282">
        <v>-5.5555555555555554</v>
      </c>
      <c r="E50" s="204">
        <v>0</v>
      </c>
      <c r="F50" s="282">
        <v>0</v>
      </c>
      <c r="G50" s="204">
        <v>13</v>
      </c>
      <c r="H50" s="204">
        <v>-1</v>
      </c>
      <c r="I50" s="282">
        <v>-7.1428571428571432</v>
      </c>
      <c r="J50" s="204">
        <v>0</v>
      </c>
      <c r="K50" s="282">
        <v>0</v>
      </c>
    </row>
    <row r="51" spans="1:11" ht="27.75" customHeight="1" x14ac:dyDescent="0.25">
      <c r="A51" s="258" t="s">
        <v>214</v>
      </c>
      <c r="B51" s="204">
        <v>925</v>
      </c>
      <c r="C51" s="204">
        <v>6</v>
      </c>
      <c r="D51" s="282">
        <v>0.65288356909684442</v>
      </c>
      <c r="E51" s="204">
        <v>67</v>
      </c>
      <c r="F51" s="282">
        <v>7.8088578088578089</v>
      </c>
      <c r="G51" s="204">
        <v>719</v>
      </c>
      <c r="H51" s="204">
        <v>-4</v>
      </c>
      <c r="I51" s="282">
        <v>-0.55325034578146615</v>
      </c>
      <c r="J51" s="204">
        <v>12</v>
      </c>
      <c r="K51" s="282">
        <v>1.6973125884016973</v>
      </c>
    </row>
    <row r="52" spans="1:11" ht="29.1" customHeight="1" x14ac:dyDescent="0.25">
      <c r="A52" s="258" t="s">
        <v>215</v>
      </c>
      <c r="B52" s="204">
        <v>13</v>
      </c>
      <c r="C52" s="204">
        <v>0</v>
      </c>
      <c r="D52" s="282">
        <v>0</v>
      </c>
      <c r="E52" s="204">
        <v>4</v>
      </c>
      <c r="F52" s="282">
        <v>44.444444444444443</v>
      </c>
      <c r="G52" s="204">
        <v>8</v>
      </c>
      <c r="H52" s="204">
        <v>0</v>
      </c>
      <c r="I52" s="282">
        <v>0</v>
      </c>
      <c r="J52" s="204">
        <v>2</v>
      </c>
      <c r="K52" s="282">
        <v>33.333333333333336</v>
      </c>
    </row>
    <row r="53" spans="1:11" ht="12.6" customHeight="1" x14ac:dyDescent="0.25">
      <c r="A53" s="290" t="s">
        <v>87</v>
      </c>
      <c r="B53" s="291">
        <v>10020</v>
      </c>
      <c r="C53" s="291">
        <v>153</v>
      </c>
      <c r="D53" s="292">
        <v>1.5506232897537244</v>
      </c>
      <c r="E53" s="291">
        <v>302</v>
      </c>
      <c r="F53" s="292">
        <v>3.107635315908623</v>
      </c>
      <c r="G53" s="291">
        <v>8280</v>
      </c>
      <c r="H53" s="291">
        <v>98</v>
      </c>
      <c r="I53" s="292">
        <v>1.1977511610853093</v>
      </c>
      <c r="J53" s="291">
        <v>114</v>
      </c>
      <c r="K53" s="292">
        <v>1.3960323291697281</v>
      </c>
    </row>
    <row r="54" spans="1:11" ht="15.75" customHeight="1" x14ac:dyDescent="0.25">
      <c r="A54" s="259" t="s">
        <v>217</v>
      </c>
      <c r="B54" s="204">
        <v>4121</v>
      </c>
      <c r="C54" s="204">
        <v>64</v>
      </c>
      <c r="D54" s="282">
        <v>1.5775203352230713</v>
      </c>
      <c r="E54" s="204">
        <v>138</v>
      </c>
      <c r="F54" s="282">
        <v>3.4647250815967863</v>
      </c>
      <c r="G54" s="204">
        <v>3468</v>
      </c>
      <c r="H54" s="204">
        <v>47</v>
      </c>
      <c r="I54" s="282">
        <v>1.3738672902660041</v>
      </c>
      <c r="J54" s="204">
        <v>107</v>
      </c>
      <c r="K54" s="282">
        <v>3.1835763165724487</v>
      </c>
    </row>
    <row r="55" spans="1:11" ht="15.75" customHeight="1" x14ac:dyDescent="0.25">
      <c r="A55" s="259" t="s">
        <v>218</v>
      </c>
      <c r="B55" s="204">
        <v>481</v>
      </c>
      <c r="C55" s="204">
        <v>0</v>
      </c>
      <c r="D55" s="282">
        <v>0</v>
      </c>
      <c r="E55" s="204">
        <v>-25</v>
      </c>
      <c r="F55" s="282">
        <v>-4.9407114624505928</v>
      </c>
      <c r="G55" s="204">
        <v>378</v>
      </c>
      <c r="H55" s="204">
        <v>2</v>
      </c>
      <c r="I55" s="282">
        <v>0.53191489361702127</v>
      </c>
      <c r="J55" s="204">
        <v>-35</v>
      </c>
      <c r="K55" s="282">
        <v>-8.4745762711864412</v>
      </c>
    </row>
    <row r="56" spans="1:11" ht="15.75" customHeight="1" x14ac:dyDescent="0.25">
      <c r="A56" s="259" t="s">
        <v>219</v>
      </c>
      <c r="B56" s="204">
        <v>5418</v>
      </c>
      <c r="C56" s="204">
        <v>89</v>
      </c>
      <c r="D56" s="282">
        <v>1.6701069619065492</v>
      </c>
      <c r="E56" s="204">
        <v>189</v>
      </c>
      <c r="F56" s="282">
        <v>3.6144578313253013</v>
      </c>
      <c r="G56" s="204">
        <v>4434</v>
      </c>
      <c r="H56" s="204">
        <v>49</v>
      </c>
      <c r="I56" s="282">
        <v>1.1174458380843786</v>
      </c>
      <c r="J56" s="204">
        <v>42</v>
      </c>
      <c r="K56" s="282">
        <v>0.95628415300546443</v>
      </c>
    </row>
    <row r="57" spans="1:11" ht="12.6" customHeight="1" x14ac:dyDescent="0.25">
      <c r="A57" s="290" t="s">
        <v>88</v>
      </c>
      <c r="B57" s="291">
        <v>124133</v>
      </c>
      <c r="C57" s="291">
        <v>889</v>
      </c>
      <c r="D57" s="292">
        <v>0.72133329005874525</v>
      </c>
      <c r="E57" s="291">
        <v>6409</v>
      </c>
      <c r="F57" s="292">
        <v>5.4440895654242123</v>
      </c>
      <c r="G57" s="291">
        <v>94754</v>
      </c>
      <c r="H57" s="291">
        <v>381</v>
      </c>
      <c r="I57" s="292">
        <v>0.40371716486707004</v>
      </c>
      <c r="J57" s="291">
        <v>3370</v>
      </c>
      <c r="K57" s="292">
        <v>3.6877352709445854</v>
      </c>
    </row>
    <row r="58" spans="1:11" ht="24" customHeight="1" x14ac:dyDescent="0.25">
      <c r="A58" s="258" t="s">
        <v>220</v>
      </c>
      <c r="B58" s="204">
        <v>1813</v>
      </c>
      <c r="C58" s="204">
        <v>7</v>
      </c>
      <c r="D58" s="282">
        <v>0.38759689922480622</v>
      </c>
      <c r="E58" s="204">
        <v>115</v>
      </c>
      <c r="F58" s="282">
        <v>6.772673733804476</v>
      </c>
      <c r="G58" s="204">
        <v>1484</v>
      </c>
      <c r="H58" s="204">
        <v>7</v>
      </c>
      <c r="I58" s="282">
        <v>0.47393364928909953</v>
      </c>
      <c r="J58" s="204">
        <v>100</v>
      </c>
      <c r="K58" s="282">
        <v>7.2254335260115603</v>
      </c>
    </row>
    <row r="59" spans="1:11" ht="35.25" customHeight="1" x14ac:dyDescent="0.25">
      <c r="A59" s="258" t="s">
        <v>221</v>
      </c>
      <c r="B59" s="204">
        <v>5353</v>
      </c>
      <c r="C59" s="204">
        <v>61</v>
      </c>
      <c r="D59" s="282">
        <v>1.1526832955404385</v>
      </c>
      <c r="E59" s="204">
        <v>128</v>
      </c>
      <c r="F59" s="282">
        <v>2.4497607655502391</v>
      </c>
      <c r="G59" s="204">
        <v>4265</v>
      </c>
      <c r="H59" s="204">
        <v>36</v>
      </c>
      <c r="I59" s="282">
        <v>0.851265074485694</v>
      </c>
      <c r="J59" s="204">
        <v>14</v>
      </c>
      <c r="K59" s="282">
        <v>0.32933427428840273</v>
      </c>
    </row>
    <row r="60" spans="1:11" ht="29.1" customHeight="1" x14ac:dyDescent="0.25">
      <c r="A60" s="258" t="s">
        <v>222</v>
      </c>
      <c r="B60" s="204">
        <v>13386</v>
      </c>
      <c r="C60" s="204">
        <v>54</v>
      </c>
      <c r="D60" s="282">
        <v>0.40504050405040504</v>
      </c>
      <c r="E60" s="204">
        <v>769</v>
      </c>
      <c r="F60" s="282">
        <v>6.0949512562415791</v>
      </c>
      <c r="G60" s="204">
        <v>11115</v>
      </c>
      <c r="H60" s="204">
        <v>21</v>
      </c>
      <c r="I60" s="282">
        <v>0.18929150892374255</v>
      </c>
      <c r="J60" s="204">
        <v>437</v>
      </c>
      <c r="K60" s="282">
        <v>4.092526690391459</v>
      </c>
    </row>
    <row r="61" spans="1:11" ht="15.75" customHeight="1" x14ac:dyDescent="0.25">
      <c r="A61" s="259" t="s">
        <v>223</v>
      </c>
      <c r="B61" s="204">
        <v>2359</v>
      </c>
      <c r="C61" s="204">
        <v>37</v>
      </c>
      <c r="D61" s="282">
        <v>1.5934539190353143</v>
      </c>
      <c r="E61" s="204">
        <v>238</v>
      </c>
      <c r="F61" s="282">
        <v>11.221122112211221</v>
      </c>
      <c r="G61" s="204">
        <v>1833</v>
      </c>
      <c r="H61" s="204">
        <v>18</v>
      </c>
      <c r="I61" s="282">
        <v>0.99173553719008267</v>
      </c>
      <c r="J61" s="204">
        <v>146</v>
      </c>
      <c r="K61" s="282">
        <v>8.6544161232957908</v>
      </c>
    </row>
    <row r="62" spans="1:11" ht="25.5" customHeight="1" x14ac:dyDescent="0.25">
      <c r="A62" s="258" t="s">
        <v>224</v>
      </c>
      <c r="B62" s="204">
        <v>429</v>
      </c>
      <c r="C62" s="204">
        <v>3</v>
      </c>
      <c r="D62" s="282">
        <v>0.70422535211267601</v>
      </c>
      <c r="E62" s="204">
        <v>-49</v>
      </c>
      <c r="F62" s="282">
        <v>-10.251046025104603</v>
      </c>
      <c r="G62" s="204">
        <v>344</v>
      </c>
      <c r="H62" s="204">
        <v>1</v>
      </c>
      <c r="I62" s="282">
        <v>0.29154518950437319</v>
      </c>
      <c r="J62" s="204">
        <v>-26</v>
      </c>
      <c r="K62" s="282">
        <v>-7.0270270270270272</v>
      </c>
    </row>
    <row r="63" spans="1:11" ht="15.75" customHeight="1" x14ac:dyDescent="0.25">
      <c r="A63" s="259" t="s">
        <v>225</v>
      </c>
      <c r="B63" s="204">
        <v>367</v>
      </c>
      <c r="C63" s="204">
        <v>-2</v>
      </c>
      <c r="D63" s="282">
        <v>-0.54200542005420049</v>
      </c>
      <c r="E63" s="204">
        <v>-70</v>
      </c>
      <c r="F63" s="282">
        <v>-16.018306636155607</v>
      </c>
      <c r="G63" s="204">
        <v>127</v>
      </c>
      <c r="H63" s="204">
        <v>-2</v>
      </c>
      <c r="I63" s="282">
        <v>-1.5503875968992249</v>
      </c>
      <c r="J63" s="204">
        <v>-8</v>
      </c>
      <c r="K63" s="282">
        <v>-5.9259259259259256</v>
      </c>
    </row>
    <row r="64" spans="1:11" ht="28.5" customHeight="1" x14ac:dyDescent="0.25">
      <c r="A64" s="258" t="s">
        <v>226</v>
      </c>
      <c r="B64" s="204">
        <v>1297</v>
      </c>
      <c r="C64" s="204">
        <v>27</v>
      </c>
      <c r="D64" s="282">
        <v>2.1259842519685042</v>
      </c>
      <c r="E64" s="204">
        <v>92</v>
      </c>
      <c r="F64" s="282">
        <v>7.6348547717842328</v>
      </c>
      <c r="G64" s="204">
        <v>1026</v>
      </c>
      <c r="H64" s="204">
        <v>25</v>
      </c>
      <c r="I64" s="282">
        <v>2.4975024975024973</v>
      </c>
      <c r="J64" s="204">
        <v>66</v>
      </c>
      <c r="K64" s="282">
        <v>6.875</v>
      </c>
    </row>
    <row r="65" spans="1:11" ht="15.75" customHeight="1" x14ac:dyDescent="0.25">
      <c r="A65" s="259" t="s">
        <v>227</v>
      </c>
      <c r="B65" s="204">
        <v>919</v>
      </c>
      <c r="C65" s="204">
        <v>14</v>
      </c>
      <c r="D65" s="282">
        <v>1.5469613259668509</v>
      </c>
      <c r="E65" s="204">
        <v>56</v>
      </c>
      <c r="F65" s="282">
        <v>6.4889918887601388</v>
      </c>
      <c r="G65" s="204">
        <v>731</v>
      </c>
      <c r="H65" s="204">
        <v>-2</v>
      </c>
      <c r="I65" s="282">
        <v>-0.27285129604365621</v>
      </c>
      <c r="J65" s="204">
        <v>8</v>
      </c>
      <c r="K65" s="282">
        <v>1.1065006915629323</v>
      </c>
    </row>
    <row r="66" spans="1:11" ht="15.75" customHeight="1" x14ac:dyDescent="0.25">
      <c r="A66" s="259" t="s">
        <v>228</v>
      </c>
      <c r="B66" s="204">
        <v>1027</v>
      </c>
      <c r="C66" s="204">
        <v>12</v>
      </c>
      <c r="D66" s="282">
        <v>1.1822660098522169</v>
      </c>
      <c r="E66" s="204">
        <v>41</v>
      </c>
      <c r="F66" s="282">
        <v>4.1582150101419879</v>
      </c>
      <c r="G66" s="204">
        <v>762</v>
      </c>
      <c r="H66" s="204">
        <v>-2</v>
      </c>
      <c r="I66" s="282">
        <v>-0.26178010471204188</v>
      </c>
      <c r="J66" s="204">
        <v>11</v>
      </c>
      <c r="K66" s="282">
        <v>1.4647137150466045</v>
      </c>
    </row>
    <row r="67" spans="1:11" ht="15.75" customHeight="1" x14ac:dyDescent="0.25">
      <c r="A67" s="259" t="s">
        <v>229</v>
      </c>
      <c r="B67" s="204">
        <v>10980</v>
      </c>
      <c r="C67" s="204">
        <v>64</v>
      </c>
      <c r="D67" s="282">
        <v>0.58629534628068891</v>
      </c>
      <c r="E67" s="204">
        <v>919</v>
      </c>
      <c r="F67" s="282">
        <v>9.1342808865917906</v>
      </c>
      <c r="G67" s="204">
        <v>8861</v>
      </c>
      <c r="H67" s="204">
        <v>14</v>
      </c>
      <c r="I67" s="282">
        <v>0.15824573301684186</v>
      </c>
      <c r="J67" s="204">
        <v>887</v>
      </c>
      <c r="K67" s="282">
        <v>11.123651868572862</v>
      </c>
    </row>
    <row r="68" spans="1:11" ht="15.75" customHeight="1" x14ac:dyDescent="0.25">
      <c r="A68" s="287" t="s">
        <v>230</v>
      </c>
      <c r="B68" s="65">
        <v>598</v>
      </c>
      <c r="C68" s="65">
        <v>7</v>
      </c>
      <c r="D68" s="61">
        <v>1.1844331641285957</v>
      </c>
      <c r="E68" s="65">
        <v>-4</v>
      </c>
      <c r="F68" s="61">
        <v>-0.66445182724252494</v>
      </c>
      <c r="G68" s="65">
        <v>458</v>
      </c>
      <c r="H68" s="65">
        <v>7</v>
      </c>
      <c r="I68" s="61">
        <v>1.5521064301552105</v>
      </c>
      <c r="J68" s="288">
        <v>-22</v>
      </c>
      <c r="K68" s="282">
        <v>-4.583333333333333</v>
      </c>
    </row>
    <row r="69" spans="1:11" ht="39" customHeight="1" x14ac:dyDescent="0.25">
      <c r="A69" s="289" t="s">
        <v>231</v>
      </c>
      <c r="B69" s="65">
        <v>738</v>
      </c>
      <c r="C69" s="65">
        <v>28</v>
      </c>
      <c r="D69" s="61">
        <v>3.943661971830986</v>
      </c>
      <c r="E69" s="65">
        <v>74</v>
      </c>
      <c r="F69" s="61">
        <v>11.144578313253012</v>
      </c>
      <c r="G69" s="65">
        <v>591</v>
      </c>
      <c r="H69" s="65">
        <v>15</v>
      </c>
      <c r="I69" s="61">
        <v>2.6041666666666665</v>
      </c>
      <c r="J69" s="288">
        <v>42</v>
      </c>
      <c r="K69" s="282">
        <v>7.6502732240437155</v>
      </c>
    </row>
    <row r="70" spans="1:11" ht="24" customHeight="1" x14ac:dyDescent="0.25">
      <c r="A70" s="258" t="s">
        <v>232</v>
      </c>
      <c r="B70" s="204">
        <v>179</v>
      </c>
      <c r="C70" s="204">
        <v>2</v>
      </c>
      <c r="D70" s="282">
        <v>1.1299435028248588</v>
      </c>
      <c r="E70" s="204">
        <v>4</v>
      </c>
      <c r="F70" s="282">
        <v>2.2857142857142856</v>
      </c>
      <c r="G70" s="204">
        <v>129</v>
      </c>
      <c r="H70" s="204">
        <v>3</v>
      </c>
      <c r="I70" s="282">
        <v>2.3809523809523809</v>
      </c>
      <c r="J70" s="204">
        <v>-18</v>
      </c>
      <c r="K70" s="282">
        <v>-12.244897959183673</v>
      </c>
    </row>
    <row r="71" spans="1:11" ht="15.75" customHeight="1" x14ac:dyDescent="0.25">
      <c r="A71" s="259" t="s">
        <v>233</v>
      </c>
      <c r="B71" s="204">
        <v>1146</v>
      </c>
      <c r="C71" s="204">
        <v>9</v>
      </c>
      <c r="D71" s="282">
        <v>0.79155672823218992</v>
      </c>
      <c r="E71" s="204">
        <v>-108</v>
      </c>
      <c r="F71" s="282">
        <v>-8.6124401913875595</v>
      </c>
      <c r="G71" s="204">
        <v>649</v>
      </c>
      <c r="H71" s="204">
        <v>17</v>
      </c>
      <c r="I71" s="282">
        <v>2.6898734177215191</v>
      </c>
      <c r="J71" s="204">
        <v>-74</v>
      </c>
      <c r="K71" s="282">
        <v>-10.235131396957122</v>
      </c>
    </row>
    <row r="72" spans="1:11" ht="29.1" customHeight="1" x14ac:dyDescent="0.25">
      <c r="A72" s="258" t="s">
        <v>234</v>
      </c>
      <c r="B72" s="204">
        <v>2453</v>
      </c>
      <c r="C72" s="204">
        <v>20</v>
      </c>
      <c r="D72" s="282">
        <v>0.82203041512535968</v>
      </c>
      <c r="E72" s="204">
        <v>154</v>
      </c>
      <c r="F72" s="282">
        <v>6.6985645933014357</v>
      </c>
      <c r="G72" s="204">
        <v>1831</v>
      </c>
      <c r="H72" s="204">
        <v>16</v>
      </c>
      <c r="I72" s="282">
        <v>0.88154269972451793</v>
      </c>
      <c r="J72" s="204">
        <v>96</v>
      </c>
      <c r="K72" s="282">
        <v>5.53314121037464</v>
      </c>
    </row>
    <row r="73" spans="1:11" ht="15.75" customHeight="1" x14ac:dyDescent="0.25">
      <c r="A73" s="259" t="s">
        <v>235</v>
      </c>
      <c r="B73" s="204">
        <v>559</v>
      </c>
      <c r="C73" s="204">
        <v>21</v>
      </c>
      <c r="D73" s="282">
        <v>3.9033457249070631</v>
      </c>
      <c r="E73" s="204">
        <v>41</v>
      </c>
      <c r="F73" s="282">
        <v>7.9150579150579148</v>
      </c>
      <c r="G73" s="204">
        <v>405</v>
      </c>
      <c r="H73" s="204">
        <v>15</v>
      </c>
      <c r="I73" s="282">
        <v>3.8461538461538463</v>
      </c>
      <c r="J73" s="204">
        <v>26</v>
      </c>
      <c r="K73" s="282">
        <v>6.8601583113456464</v>
      </c>
    </row>
    <row r="74" spans="1:11" ht="26.25" customHeight="1" x14ac:dyDescent="0.25">
      <c r="A74" s="258" t="s">
        <v>236</v>
      </c>
      <c r="B74" s="204">
        <v>2871</v>
      </c>
      <c r="C74" s="204">
        <v>-12</v>
      </c>
      <c r="D74" s="282">
        <v>-0.41623309053069718</v>
      </c>
      <c r="E74" s="204">
        <v>117</v>
      </c>
      <c r="F74" s="282">
        <v>4.2483660130718954</v>
      </c>
      <c r="G74" s="204">
        <v>1129</v>
      </c>
      <c r="H74" s="204">
        <v>-57</v>
      </c>
      <c r="I74" s="282">
        <v>-4.8060708263069136</v>
      </c>
      <c r="J74" s="204">
        <v>-538</v>
      </c>
      <c r="K74" s="282">
        <v>-32.273545290941811</v>
      </c>
    </row>
    <row r="75" spans="1:11" ht="29.1" customHeight="1" x14ac:dyDescent="0.25">
      <c r="A75" s="258" t="s">
        <v>237</v>
      </c>
      <c r="B75" s="204">
        <v>486</v>
      </c>
      <c r="C75" s="204">
        <v>1</v>
      </c>
      <c r="D75" s="282">
        <v>0.20618556701030927</v>
      </c>
      <c r="E75" s="204">
        <v>34</v>
      </c>
      <c r="F75" s="282">
        <v>7.5221238938053094</v>
      </c>
      <c r="G75" s="204">
        <v>346</v>
      </c>
      <c r="H75" s="204">
        <v>-4</v>
      </c>
      <c r="I75" s="282">
        <v>-1.1428571428571428</v>
      </c>
      <c r="J75" s="204">
        <v>16</v>
      </c>
      <c r="K75" s="282">
        <v>4.8484848484848486</v>
      </c>
    </row>
    <row r="76" spans="1:11" ht="23.25" customHeight="1" x14ac:dyDescent="0.25">
      <c r="A76" s="258" t="s">
        <v>238</v>
      </c>
      <c r="B76" s="204">
        <v>837</v>
      </c>
      <c r="C76" s="204">
        <v>6</v>
      </c>
      <c r="D76" s="282">
        <v>0.72202166064981954</v>
      </c>
      <c r="E76" s="204">
        <v>3</v>
      </c>
      <c r="F76" s="282">
        <v>0.35971223021582732</v>
      </c>
      <c r="G76" s="204">
        <v>627</v>
      </c>
      <c r="H76" s="204">
        <v>-2</v>
      </c>
      <c r="I76" s="282">
        <v>-0.31796502384737679</v>
      </c>
      <c r="J76" s="204">
        <v>-38</v>
      </c>
      <c r="K76" s="282">
        <v>-5.7142857142857144</v>
      </c>
    </row>
    <row r="77" spans="1:11" ht="15.75" customHeight="1" x14ac:dyDescent="0.25">
      <c r="A77" s="259" t="s">
        <v>239</v>
      </c>
      <c r="B77" s="204">
        <v>1381</v>
      </c>
      <c r="C77" s="204">
        <v>12</v>
      </c>
      <c r="D77" s="282">
        <v>0.87655222790357923</v>
      </c>
      <c r="E77" s="204">
        <v>105</v>
      </c>
      <c r="F77" s="282">
        <v>8.2288401253918497</v>
      </c>
      <c r="G77" s="204">
        <v>1093</v>
      </c>
      <c r="H77" s="204">
        <v>6</v>
      </c>
      <c r="I77" s="282">
        <v>0.55197792088316466</v>
      </c>
      <c r="J77" s="204">
        <v>52</v>
      </c>
      <c r="K77" s="282">
        <v>4.9951969260326612</v>
      </c>
    </row>
    <row r="78" spans="1:11" ht="15.75" customHeight="1" x14ac:dyDescent="0.25">
      <c r="A78" s="259" t="s">
        <v>240</v>
      </c>
      <c r="B78" s="204">
        <v>2168</v>
      </c>
      <c r="C78" s="204">
        <v>36</v>
      </c>
      <c r="D78" s="282">
        <v>1.6885553470919326</v>
      </c>
      <c r="E78" s="204">
        <v>87</v>
      </c>
      <c r="F78" s="282">
        <v>4.180682364247958</v>
      </c>
      <c r="G78" s="204">
        <v>1662</v>
      </c>
      <c r="H78" s="204">
        <v>22</v>
      </c>
      <c r="I78" s="282">
        <v>1.3414634146341464</v>
      </c>
      <c r="J78" s="204">
        <v>93</v>
      </c>
      <c r="K78" s="282">
        <v>5.9273422562141489</v>
      </c>
    </row>
    <row r="79" spans="1:11" ht="32.25" customHeight="1" x14ac:dyDescent="0.25">
      <c r="A79" s="258" t="s">
        <v>241</v>
      </c>
      <c r="B79" s="204">
        <v>1130</v>
      </c>
      <c r="C79" s="204">
        <v>0</v>
      </c>
      <c r="D79" s="282">
        <v>0</v>
      </c>
      <c r="E79" s="204">
        <v>36</v>
      </c>
      <c r="F79" s="282">
        <v>3.290676416819013</v>
      </c>
      <c r="G79" s="204">
        <v>827</v>
      </c>
      <c r="H79" s="204">
        <v>-6</v>
      </c>
      <c r="I79" s="282">
        <v>-0.72028811524609848</v>
      </c>
      <c r="J79" s="204">
        <v>27</v>
      </c>
      <c r="K79" s="282">
        <v>3.375</v>
      </c>
    </row>
    <row r="80" spans="1:11" ht="29.1" customHeight="1" x14ac:dyDescent="0.25">
      <c r="A80" s="258" t="s">
        <v>242</v>
      </c>
      <c r="B80" s="204">
        <v>1410</v>
      </c>
      <c r="C80" s="204">
        <v>12</v>
      </c>
      <c r="D80" s="282">
        <v>0.85836909871244638</v>
      </c>
      <c r="E80" s="204">
        <v>11</v>
      </c>
      <c r="F80" s="282">
        <v>0.78627591136526087</v>
      </c>
      <c r="G80" s="204">
        <v>1036</v>
      </c>
      <c r="H80" s="204">
        <v>14</v>
      </c>
      <c r="I80" s="282">
        <v>1.3698630136986301</v>
      </c>
      <c r="J80" s="204">
        <v>-47</v>
      </c>
      <c r="K80" s="282">
        <v>-4.3397968605724841</v>
      </c>
    </row>
    <row r="81" spans="1:11" ht="15.75" customHeight="1" x14ac:dyDescent="0.25">
      <c r="A81" s="259" t="s">
        <v>243</v>
      </c>
      <c r="B81" s="204">
        <v>408</v>
      </c>
      <c r="C81" s="204">
        <v>-4</v>
      </c>
      <c r="D81" s="282">
        <v>-0.970873786407767</v>
      </c>
      <c r="E81" s="204">
        <v>-11</v>
      </c>
      <c r="F81" s="282">
        <v>-2.6252983293556085</v>
      </c>
      <c r="G81" s="204">
        <v>300</v>
      </c>
      <c r="H81" s="204">
        <v>-12</v>
      </c>
      <c r="I81" s="282">
        <v>-3.8461538461538463</v>
      </c>
      <c r="J81" s="204">
        <v>-17</v>
      </c>
      <c r="K81" s="282">
        <v>-5.3627760252365935</v>
      </c>
    </row>
    <row r="82" spans="1:11" ht="15.75" customHeight="1" x14ac:dyDescent="0.25">
      <c r="A82" s="259" t="s">
        <v>244</v>
      </c>
      <c r="B82" s="204">
        <v>2009</v>
      </c>
      <c r="C82" s="204">
        <v>25</v>
      </c>
      <c r="D82" s="282">
        <v>1.2600806451612903</v>
      </c>
      <c r="E82" s="204">
        <v>-33</v>
      </c>
      <c r="F82" s="282">
        <v>-1.6160626836434868</v>
      </c>
      <c r="G82" s="204">
        <v>1638</v>
      </c>
      <c r="H82" s="204">
        <v>17</v>
      </c>
      <c r="I82" s="282">
        <v>1.0487353485502775</v>
      </c>
      <c r="J82" s="204">
        <v>-9</v>
      </c>
      <c r="K82" s="282">
        <v>-0.54644808743169404</v>
      </c>
    </row>
    <row r="83" spans="1:11" ht="27.75" customHeight="1" x14ac:dyDescent="0.25">
      <c r="A83" s="258" t="s">
        <v>245</v>
      </c>
      <c r="B83" s="204">
        <v>10881</v>
      </c>
      <c r="C83" s="204">
        <v>58</v>
      </c>
      <c r="D83" s="282">
        <v>0.53589577751085649</v>
      </c>
      <c r="E83" s="204">
        <v>-111</v>
      </c>
      <c r="F83" s="282">
        <v>-1.009825327510917</v>
      </c>
      <c r="G83" s="204">
        <v>7776</v>
      </c>
      <c r="H83" s="204">
        <v>34</v>
      </c>
      <c r="I83" s="282">
        <v>0.43916300697494187</v>
      </c>
      <c r="J83" s="204">
        <v>-365</v>
      </c>
      <c r="K83" s="282">
        <v>-4.4834786881218527</v>
      </c>
    </row>
    <row r="84" spans="1:11" ht="15.75" customHeight="1" x14ac:dyDescent="0.25">
      <c r="A84" s="259" t="s">
        <v>246</v>
      </c>
      <c r="B84" s="204">
        <v>90</v>
      </c>
      <c r="C84" s="204">
        <v>2</v>
      </c>
      <c r="D84" s="282">
        <v>2.2727272727272729</v>
      </c>
      <c r="E84" s="204">
        <v>8</v>
      </c>
      <c r="F84" s="282">
        <v>9.7560975609756095</v>
      </c>
      <c r="G84" s="204">
        <v>64</v>
      </c>
      <c r="H84" s="204">
        <v>-1</v>
      </c>
      <c r="I84" s="282">
        <v>-1.5384615384615385</v>
      </c>
      <c r="J84" s="204">
        <v>-3</v>
      </c>
      <c r="K84" s="282">
        <v>-4.4776119402985071</v>
      </c>
    </row>
    <row r="85" spans="1:11" ht="15.75" customHeight="1" x14ac:dyDescent="0.25">
      <c r="A85" s="259" t="s">
        <v>247</v>
      </c>
      <c r="B85" s="204">
        <v>950</v>
      </c>
      <c r="C85" s="204">
        <v>-6</v>
      </c>
      <c r="D85" s="282">
        <v>-0.62761506276150625</v>
      </c>
      <c r="E85" s="204">
        <v>-40</v>
      </c>
      <c r="F85" s="282">
        <v>-4.0404040404040407</v>
      </c>
      <c r="G85" s="204">
        <v>769</v>
      </c>
      <c r="H85" s="204">
        <v>-4</v>
      </c>
      <c r="I85" s="282">
        <v>-0.51746442432082795</v>
      </c>
      <c r="J85" s="204">
        <v>-31</v>
      </c>
      <c r="K85" s="282">
        <v>-3.875</v>
      </c>
    </row>
    <row r="86" spans="1:11" ht="15.75" customHeight="1" x14ac:dyDescent="0.25">
      <c r="A86" s="259" t="s">
        <v>248</v>
      </c>
      <c r="B86" s="204">
        <v>6271</v>
      </c>
      <c r="C86" s="204">
        <v>75</v>
      </c>
      <c r="D86" s="282">
        <v>1.2104583602324079</v>
      </c>
      <c r="E86" s="204">
        <v>332</v>
      </c>
      <c r="F86" s="282">
        <v>5.5901666947297528</v>
      </c>
      <c r="G86" s="204">
        <v>5249</v>
      </c>
      <c r="H86" s="204">
        <v>33</v>
      </c>
      <c r="I86" s="282">
        <v>0.63266871165644167</v>
      </c>
      <c r="J86" s="204">
        <v>260</v>
      </c>
      <c r="K86" s="282">
        <v>5.2114652234916816</v>
      </c>
    </row>
    <row r="87" spans="1:11" ht="37.5" customHeight="1" x14ac:dyDescent="0.25">
      <c r="A87" s="258" t="s">
        <v>249</v>
      </c>
      <c r="B87" s="204">
        <v>542</v>
      </c>
      <c r="C87" s="204">
        <v>10</v>
      </c>
      <c r="D87" s="282">
        <v>1.8796992481203008</v>
      </c>
      <c r="E87" s="204">
        <v>17</v>
      </c>
      <c r="F87" s="282">
        <v>3.2380952380952381</v>
      </c>
      <c r="G87" s="204">
        <v>383</v>
      </c>
      <c r="H87" s="204">
        <v>6</v>
      </c>
      <c r="I87" s="282">
        <v>1.5915119363395225</v>
      </c>
      <c r="J87" s="204">
        <v>12</v>
      </c>
      <c r="K87" s="282">
        <v>3.2345013477088949</v>
      </c>
    </row>
    <row r="88" spans="1:11" ht="15.75" customHeight="1" x14ac:dyDescent="0.25">
      <c r="A88" s="259" t="s">
        <v>250</v>
      </c>
      <c r="B88" s="204">
        <v>1075</v>
      </c>
      <c r="C88" s="204">
        <v>1</v>
      </c>
      <c r="D88" s="282">
        <v>9.3109869646182494E-2</v>
      </c>
      <c r="E88" s="204">
        <v>68</v>
      </c>
      <c r="F88" s="282">
        <v>6.7527308838133067</v>
      </c>
      <c r="G88" s="204">
        <v>775</v>
      </c>
      <c r="H88" s="204">
        <v>-3</v>
      </c>
      <c r="I88" s="282">
        <v>-0.38560411311053983</v>
      </c>
      <c r="J88" s="204">
        <v>17</v>
      </c>
      <c r="K88" s="282">
        <v>2.2427440633245381</v>
      </c>
    </row>
    <row r="89" spans="1:11" ht="15.75" customHeight="1" x14ac:dyDescent="0.25">
      <c r="A89" s="259" t="s">
        <v>251</v>
      </c>
      <c r="B89" s="204">
        <v>9536</v>
      </c>
      <c r="C89" s="204">
        <v>90</v>
      </c>
      <c r="D89" s="282">
        <v>0.95278424730044464</v>
      </c>
      <c r="E89" s="204">
        <v>651</v>
      </c>
      <c r="F89" s="282">
        <v>7.3269555430500848</v>
      </c>
      <c r="G89" s="204">
        <v>7405</v>
      </c>
      <c r="H89" s="204">
        <v>55</v>
      </c>
      <c r="I89" s="282">
        <v>0.74829931972789121</v>
      </c>
      <c r="J89" s="204">
        <v>522</v>
      </c>
      <c r="K89" s="282">
        <v>7.5839023681534217</v>
      </c>
    </row>
    <row r="90" spans="1:11" ht="29.1" customHeight="1" x14ac:dyDescent="0.25">
      <c r="A90" s="258" t="s">
        <v>252</v>
      </c>
      <c r="B90" s="204">
        <v>6446</v>
      </c>
      <c r="C90" s="204">
        <v>6</v>
      </c>
      <c r="D90" s="282">
        <v>9.3167701863354033E-2</v>
      </c>
      <c r="E90" s="204">
        <v>388</v>
      </c>
      <c r="F90" s="282">
        <v>6.4047540442390227</v>
      </c>
      <c r="G90" s="204">
        <v>4871</v>
      </c>
      <c r="H90" s="204">
        <v>-6</v>
      </c>
      <c r="I90" s="282">
        <v>-0.12302645068689769</v>
      </c>
      <c r="J90" s="204">
        <v>95</v>
      </c>
      <c r="K90" s="282">
        <v>1.9891122278056952</v>
      </c>
    </row>
    <row r="91" spans="1:11" ht="22.5" customHeight="1" x14ac:dyDescent="0.25">
      <c r="A91" s="258" t="s">
        <v>253</v>
      </c>
      <c r="B91" s="204">
        <v>7310</v>
      </c>
      <c r="C91" s="204">
        <v>0</v>
      </c>
      <c r="D91" s="282">
        <v>0</v>
      </c>
      <c r="E91" s="204">
        <v>368</v>
      </c>
      <c r="F91" s="282">
        <v>5.3010659752232785</v>
      </c>
      <c r="G91" s="204">
        <v>5759</v>
      </c>
      <c r="H91" s="204">
        <v>-31</v>
      </c>
      <c r="I91" s="282">
        <v>-0.53540587219343694</v>
      </c>
      <c r="J91" s="204">
        <v>215</v>
      </c>
      <c r="K91" s="282">
        <v>3.8780663780663782</v>
      </c>
    </row>
    <row r="92" spans="1:11" ht="15.75" customHeight="1" x14ac:dyDescent="0.25">
      <c r="A92" s="259" t="s">
        <v>254</v>
      </c>
      <c r="B92" s="204">
        <v>5227</v>
      </c>
      <c r="C92" s="204">
        <v>11</v>
      </c>
      <c r="D92" s="282">
        <v>0.21088957055214724</v>
      </c>
      <c r="E92" s="204">
        <v>311</v>
      </c>
      <c r="F92" s="282">
        <v>6.3262815296989423</v>
      </c>
      <c r="G92" s="204">
        <v>3912</v>
      </c>
      <c r="H92" s="204">
        <v>12</v>
      </c>
      <c r="I92" s="282">
        <v>0.30769230769230771</v>
      </c>
      <c r="J92" s="204">
        <v>323</v>
      </c>
      <c r="K92" s="282">
        <v>8.9997213708553918</v>
      </c>
    </row>
    <row r="93" spans="1:11" ht="15.75" customHeight="1" x14ac:dyDescent="0.25">
      <c r="A93" s="259" t="s">
        <v>255</v>
      </c>
      <c r="B93" s="204">
        <v>2410</v>
      </c>
      <c r="C93" s="204">
        <v>30</v>
      </c>
      <c r="D93" s="282">
        <v>1.2605042016806722</v>
      </c>
      <c r="E93" s="204">
        <v>141</v>
      </c>
      <c r="F93" s="282">
        <v>6.2141912736888498</v>
      </c>
      <c r="G93" s="204">
        <v>1796</v>
      </c>
      <c r="H93" s="204">
        <v>29</v>
      </c>
      <c r="I93" s="282">
        <v>1.6411997736276174</v>
      </c>
      <c r="J93" s="204">
        <v>83</v>
      </c>
      <c r="K93" s="282">
        <v>4.8453006421482776</v>
      </c>
    </row>
    <row r="94" spans="1:11" ht="15.75" customHeight="1" x14ac:dyDescent="0.25">
      <c r="A94" s="259" t="s">
        <v>256</v>
      </c>
      <c r="B94" s="204">
        <v>2904</v>
      </c>
      <c r="C94" s="204">
        <v>13</v>
      </c>
      <c r="D94" s="282">
        <v>0.44967139398132133</v>
      </c>
      <c r="E94" s="204">
        <v>230</v>
      </c>
      <c r="F94" s="282">
        <v>8.6013462976813759</v>
      </c>
      <c r="G94" s="204">
        <v>2125</v>
      </c>
      <c r="H94" s="204">
        <v>-5</v>
      </c>
      <c r="I94" s="282">
        <v>-0.23474178403755869</v>
      </c>
      <c r="J94" s="204">
        <v>139</v>
      </c>
      <c r="K94" s="282">
        <v>6.998992950654582</v>
      </c>
    </row>
    <row r="95" spans="1:11" ht="15.75" customHeight="1" x14ac:dyDescent="0.25">
      <c r="A95" s="259" t="s">
        <v>257</v>
      </c>
      <c r="B95" s="204">
        <v>1843</v>
      </c>
      <c r="C95" s="204">
        <v>31</v>
      </c>
      <c r="D95" s="282">
        <v>1.7108167770419427</v>
      </c>
      <c r="E95" s="204">
        <v>145</v>
      </c>
      <c r="F95" s="282">
        <v>8.5394581861012959</v>
      </c>
      <c r="G95" s="204">
        <v>1292</v>
      </c>
      <c r="H95" s="204">
        <v>14</v>
      </c>
      <c r="I95" s="282">
        <v>1.0954616588419406</v>
      </c>
      <c r="J95" s="204">
        <v>71</v>
      </c>
      <c r="K95" s="282">
        <v>5.8149058149058153</v>
      </c>
    </row>
    <row r="96" spans="1:11" ht="21.75" customHeight="1" x14ac:dyDescent="0.25">
      <c r="A96" s="258" t="s">
        <v>258</v>
      </c>
      <c r="B96" s="204">
        <v>512</v>
      </c>
      <c r="C96" s="204">
        <v>1</v>
      </c>
      <c r="D96" s="282">
        <v>0.19569471624266144</v>
      </c>
      <c r="E96" s="204">
        <v>53</v>
      </c>
      <c r="F96" s="282">
        <v>11.546840958605664</v>
      </c>
      <c r="G96" s="204">
        <v>419</v>
      </c>
      <c r="H96" s="204">
        <v>3</v>
      </c>
      <c r="I96" s="282">
        <v>0.72115384615384615</v>
      </c>
      <c r="J96" s="204">
        <v>53</v>
      </c>
      <c r="K96" s="282">
        <v>14.480874316939891</v>
      </c>
    </row>
    <row r="97" spans="1:11" ht="29.1" customHeight="1" x14ac:dyDescent="0.25">
      <c r="A97" s="289" t="s">
        <v>259</v>
      </c>
      <c r="B97" s="65">
        <v>460</v>
      </c>
      <c r="C97" s="65">
        <v>-3</v>
      </c>
      <c r="D97" s="61">
        <v>-0.64794816414686829</v>
      </c>
      <c r="E97" s="65">
        <v>94</v>
      </c>
      <c r="F97" s="61">
        <v>25.683060109289617</v>
      </c>
      <c r="G97" s="288">
        <v>346</v>
      </c>
      <c r="H97" s="204">
        <v>2</v>
      </c>
      <c r="I97" s="282">
        <v>0.58139534883720934</v>
      </c>
      <c r="J97" s="204">
        <v>77</v>
      </c>
      <c r="K97" s="282">
        <v>28.624535315985131</v>
      </c>
    </row>
    <row r="98" spans="1:11" ht="15.75" customHeight="1" x14ac:dyDescent="0.25">
      <c r="A98" s="287" t="s">
        <v>260</v>
      </c>
      <c r="B98" s="65">
        <v>329</v>
      </c>
      <c r="C98" s="65">
        <v>5</v>
      </c>
      <c r="D98" s="61">
        <v>1.5432098765432098</v>
      </c>
      <c r="E98" s="65">
        <v>38</v>
      </c>
      <c r="F98" s="61">
        <v>13.058419243986254</v>
      </c>
      <c r="G98" s="288">
        <v>258</v>
      </c>
      <c r="H98" s="204">
        <v>2</v>
      </c>
      <c r="I98" s="282">
        <v>0.78125</v>
      </c>
      <c r="J98" s="204">
        <v>25</v>
      </c>
      <c r="K98" s="282">
        <v>10.729613733905579</v>
      </c>
    </row>
    <row r="99" spans="1:11" ht="26.25" customHeight="1" x14ac:dyDescent="0.25">
      <c r="A99" s="289" t="s">
        <v>261</v>
      </c>
      <c r="B99" s="65">
        <v>1283</v>
      </c>
      <c r="C99" s="65">
        <v>18</v>
      </c>
      <c r="D99" s="61">
        <v>1.4229249011857708</v>
      </c>
      <c r="E99" s="65">
        <v>64</v>
      </c>
      <c r="F99" s="61">
        <v>5.2502050861361775</v>
      </c>
      <c r="G99" s="288">
        <v>998</v>
      </c>
      <c r="H99" s="204">
        <v>19</v>
      </c>
      <c r="I99" s="282">
        <v>1.9407558733401431</v>
      </c>
      <c r="J99" s="204">
        <v>75</v>
      </c>
      <c r="K99" s="282">
        <v>8.1256771397616472</v>
      </c>
    </row>
    <row r="100" spans="1:11" ht="15.75" customHeight="1" x14ac:dyDescent="0.25">
      <c r="A100" s="287" t="s">
        <v>262</v>
      </c>
      <c r="B100" s="65">
        <v>910</v>
      </c>
      <c r="C100" s="65">
        <v>5</v>
      </c>
      <c r="D100" s="61">
        <v>0.5524861878453039</v>
      </c>
      <c r="E100" s="65">
        <v>51</v>
      </c>
      <c r="F100" s="61">
        <v>5.9371362048894065</v>
      </c>
      <c r="G100" s="288">
        <v>664</v>
      </c>
      <c r="H100" s="204">
        <v>0</v>
      </c>
      <c r="I100" s="282">
        <v>0</v>
      </c>
      <c r="J100" s="204">
        <v>28</v>
      </c>
      <c r="K100" s="282">
        <v>4.4025157232704402</v>
      </c>
    </row>
    <row r="101" spans="1:11" ht="29.1" customHeight="1" x14ac:dyDescent="0.25">
      <c r="A101" s="258" t="s">
        <v>263</v>
      </c>
      <c r="B101" s="204">
        <v>360</v>
      </c>
      <c r="C101" s="204">
        <v>0</v>
      </c>
      <c r="D101" s="282">
        <v>0</v>
      </c>
      <c r="E101" s="204">
        <v>8</v>
      </c>
      <c r="F101" s="282">
        <v>2.2727272727272729</v>
      </c>
      <c r="G101" s="204">
        <v>293</v>
      </c>
      <c r="H101" s="204">
        <v>-3</v>
      </c>
      <c r="I101" s="282">
        <v>-1.0135135135135136</v>
      </c>
      <c r="J101" s="204">
        <v>16</v>
      </c>
      <c r="K101" s="282">
        <v>5.7761732851985563</v>
      </c>
    </row>
    <row r="102" spans="1:11" ht="15.75" customHeight="1" x14ac:dyDescent="0.25">
      <c r="A102" s="259" t="s">
        <v>264</v>
      </c>
      <c r="B102" s="204">
        <v>3588</v>
      </c>
      <c r="C102" s="204">
        <v>48</v>
      </c>
      <c r="D102" s="282">
        <v>1.3559322033898304</v>
      </c>
      <c r="E102" s="204">
        <v>291</v>
      </c>
      <c r="F102" s="282">
        <v>8.8262056414922654</v>
      </c>
      <c r="G102" s="204">
        <v>2905</v>
      </c>
      <c r="H102" s="204">
        <v>25</v>
      </c>
      <c r="I102" s="282">
        <v>0.86805555555555558</v>
      </c>
      <c r="J102" s="204">
        <v>201</v>
      </c>
      <c r="K102" s="282">
        <v>7.4334319526627217</v>
      </c>
    </row>
    <row r="103" spans="1:11" ht="29.1" customHeight="1" x14ac:dyDescent="0.25">
      <c r="A103" s="258" t="s">
        <v>265</v>
      </c>
      <c r="B103" s="204">
        <v>4791</v>
      </c>
      <c r="C103" s="204">
        <v>49</v>
      </c>
      <c r="D103" s="282">
        <v>1.0333192745676929</v>
      </c>
      <c r="E103" s="204">
        <v>544</v>
      </c>
      <c r="F103" s="282">
        <v>12.809041676477513</v>
      </c>
      <c r="G103" s="204">
        <v>3340</v>
      </c>
      <c r="H103" s="204">
        <v>30</v>
      </c>
      <c r="I103" s="282">
        <v>0.90634441087613293</v>
      </c>
      <c r="J103" s="204">
        <v>330</v>
      </c>
      <c r="K103" s="282">
        <v>10.963455149501661</v>
      </c>
    </row>
    <row r="104" spans="1:11" ht="29.1" customHeight="1" x14ac:dyDescent="0.25">
      <c r="A104" s="289" t="s">
        <v>266</v>
      </c>
      <c r="B104" s="65">
        <v>41</v>
      </c>
      <c r="C104" s="65">
        <v>4</v>
      </c>
      <c r="D104" s="61">
        <v>10.810810810810811</v>
      </c>
      <c r="E104" s="65">
        <v>9</v>
      </c>
      <c r="F104" s="61">
        <v>28.125</v>
      </c>
      <c r="G104" s="65">
        <v>30</v>
      </c>
      <c r="H104" s="288">
        <v>2</v>
      </c>
      <c r="I104" s="282">
        <v>7.1428571428571432</v>
      </c>
      <c r="J104" s="204">
        <v>4</v>
      </c>
      <c r="K104" s="282">
        <v>15.384615384615385</v>
      </c>
    </row>
    <row r="105" spans="1:11" ht="21.75" customHeight="1" x14ac:dyDescent="0.25">
      <c r="A105" s="258" t="s">
        <v>267</v>
      </c>
      <c r="B105" s="204">
        <v>71</v>
      </c>
      <c r="C105" s="204">
        <v>1</v>
      </c>
      <c r="D105" s="282">
        <v>1.4285714285714286</v>
      </c>
      <c r="E105" s="204">
        <v>0</v>
      </c>
      <c r="F105" s="282">
        <v>0</v>
      </c>
      <c r="G105" s="204">
        <v>56</v>
      </c>
      <c r="H105" s="204">
        <v>1</v>
      </c>
      <c r="I105" s="282">
        <v>1.8181818181818181</v>
      </c>
      <c r="J105" s="204">
        <v>-1</v>
      </c>
      <c r="K105" s="282">
        <v>-1.7543859649122806</v>
      </c>
    </row>
    <row r="106" spans="1:11" ht="15.75" customHeight="1" x14ac:dyDescent="0.25">
      <c r="A106" s="262" t="s">
        <v>89</v>
      </c>
      <c r="B106" s="293">
        <v>9713</v>
      </c>
      <c r="C106" s="293">
        <v>111</v>
      </c>
      <c r="D106" s="294">
        <v>1.1560091647573423</v>
      </c>
      <c r="E106" s="293">
        <v>976</v>
      </c>
      <c r="F106" s="294">
        <v>11.170882453931556</v>
      </c>
      <c r="G106" s="293">
        <v>7978</v>
      </c>
      <c r="H106" s="293">
        <v>107</v>
      </c>
      <c r="I106" s="294">
        <v>1.3594206581120569</v>
      </c>
      <c r="J106" s="293">
        <v>769</v>
      </c>
      <c r="K106" s="294">
        <v>10.667221528644749</v>
      </c>
    </row>
    <row r="107" spans="1:11" s="27" customFormat="1" ht="15.75" customHeight="1" x14ac:dyDescent="0.2">
      <c r="A107" s="125"/>
      <c r="B107" s="125"/>
      <c r="C107" s="125"/>
      <c r="D107" s="125"/>
      <c r="E107" s="125"/>
      <c r="F107" s="125"/>
      <c r="G107" s="125"/>
      <c r="H107" s="125"/>
      <c r="I107" s="125"/>
      <c r="J107" s="125"/>
      <c r="K107" s="125"/>
    </row>
    <row r="108" spans="1:11" s="27" customFormat="1" x14ac:dyDescent="0.2">
      <c r="A108" s="66" t="s">
        <v>135</v>
      </c>
    </row>
    <row r="109" spans="1:11" s="85" customFormat="1" ht="12.75" x14ac:dyDescent="0.2">
      <c r="A109" s="29"/>
      <c r="B109" s="66"/>
      <c r="D109" s="120"/>
    </row>
    <row r="110" spans="1:11" x14ac:dyDescent="0.25">
      <c r="C110" s="103" t="s">
        <v>60</v>
      </c>
    </row>
  </sheetData>
  <mergeCells count="12">
    <mergeCell ref="J8:K8"/>
    <mergeCell ref="A10:K10"/>
    <mergeCell ref="A5:F5"/>
    <mergeCell ref="A6:A9"/>
    <mergeCell ref="B6:K6"/>
    <mergeCell ref="B7:F7"/>
    <mergeCell ref="G7:K7"/>
    <mergeCell ref="B8:B9"/>
    <mergeCell ref="C8:D8"/>
    <mergeCell ref="E8:F8"/>
    <mergeCell ref="G8:G9"/>
    <mergeCell ref="H8:I8"/>
  </mergeCells>
  <hyperlinks>
    <hyperlink ref="H2" location="ÍNDICE!A1" display="VOLVER AL ÍNDICE"/>
  </hyperlinks>
  <pageMargins left="0.51181102362204722" right="0.51181102362204722" top="0.74803149606299213" bottom="0.74803149606299213" header="0.31496062992125984" footer="0.31496062992125984"/>
  <pageSetup paperSize="9" orientation="portrait" r:id="rId1"/>
  <rowBreaks count="1" manualBreakCount="1">
    <brk id="39" max="10" man="1"/>
  </rowBreaks>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1"/>
  <dimension ref="A1:K110"/>
  <sheetViews>
    <sheetView zoomScaleNormal="100" zoomScaleSheetLayoutView="100" workbookViewId="0"/>
  </sheetViews>
  <sheetFormatPr baseColWidth="10" defaultColWidth="11.42578125" defaultRowHeight="15" x14ac:dyDescent="0.25"/>
  <cols>
    <col min="1" max="1" width="35.7109375" style="217" customWidth="1"/>
    <col min="2" max="2" width="7.140625" style="217" customWidth="1"/>
    <col min="3" max="3" width="6.85546875" style="217" customWidth="1"/>
    <col min="4" max="4" width="5.5703125" style="217" customWidth="1"/>
    <col min="5" max="6" width="5.140625" style="217" customWidth="1"/>
    <col min="7" max="7" width="6.5703125" style="217" bestFit="1" customWidth="1"/>
    <col min="8" max="8" width="5.140625" style="217" customWidth="1"/>
    <col min="9" max="9" width="5.5703125" style="217" customWidth="1"/>
    <col min="10" max="10" width="5.140625" style="217" customWidth="1"/>
    <col min="11" max="11" width="5.5703125" style="217" customWidth="1"/>
    <col min="12" max="16384" width="11.42578125" style="217"/>
  </cols>
  <sheetData>
    <row r="1" spans="1:11" s="27" customFormat="1" x14ac:dyDescent="0.2">
      <c r="H1" s="28"/>
    </row>
    <row r="2" spans="1:11" s="27" customFormat="1" ht="18" customHeight="1" x14ac:dyDescent="0.2">
      <c r="H2" s="29" t="s">
        <v>61</v>
      </c>
    </row>
    <row r="3" spans="1:11" s="27" customFormat="1" ht="18.75" customHeight="1" x14ac:dyDescent="0.2"/>
    <row r="4" spans="1:11" s="27" customFormat="1" ht="15.75" customHeight="1" x14ac:dyDescent="0.25">
      <c r="H4" s="30"/>
      <c r="K4" s="2" t="s">
        <v>651</v>
      </c>
    </row>
    <row r="5" spans="1:11" s="32" customFormat="1" ht="75" customHeight="1" x14ac:dyDescent="0.2">
      <c r="A5" s="249" t="s">
        <v>571</v>
      </c>
      <c r="B5" s="249"/>
      <c r="C5" s="249"/>
      <c r="D5" s="249"/>
      <c r="E5" s="249"/>
      <c r="F5" s="249"/>
      <c r="G5" s="27"/>
      <c r="H5" s="27"/>
      <c r="I5" s="27"/>
      <c r="J5" s="27"/>
      <c r="K5" s="27"/>
    </row>
    <row r="6" spans="1:11" s="27" customFormat="1" ht="16.5" customHeight="1" x14ac:dyDescent="0.2">
      <c r="A6" s="269"/>
      <c r="B6" s="270" t="s">
        <v>569</v>
      </c>
      <c r="C6" s="271"/>
      <c r="D6" s="271"/>
      <c r="E6" s="271"/>
      <c r="F6" s="271"/>
      <c r="G6" s="271"/>
      <c r="H6" s="271"/>
      <c r="I6" s="271"/>
      <c r="J6" s="271"/>
      <c r="K6" s="272"/>
    </row>
    <row r="7" spans="1:11" s="32" customFormat="1" ht="15.75" customHeight="1" x14ac:dyDescent="0.2">
      <c r="A7" s="273"/>
      <c r="B7" s="34" t="s">
        <v>149</v>
      </c>
      <c r="C7" s="35"/>
      <c r="D7" s="35"/>
      <c r="E7" s="35"/>
      <c r="F7" s="36"/>
      <c r="G7" s="34" t="s">
        <v>150</v>
      </c>
      <c r="H7" s="35"/>
      <c r="I7" s="35"/>
      <c r="J7" s="35"/>
      <c r="K7" s="36"/>
    </row>
    <row r="8" spans="1:11" s="32" customFormat="1" ht="25.5" customHeight="1" x14ac:dyDescent="0.2">
      <c r="A8" s="273"/>
      <c r="B8" s="38" t="s">
        <v>65</v>
      </c>
      <c r="C8" s="39" t="s">
        <v>66</v>
      </c>
      <c r="D8" s="39"/>
      <c r="E8" s="39" t="s">
        <v>137</v>
      </c>
      <c r="F8" s="39"/>
      <c r="G8" s="38" t="s">
        <v>65</v>
      </c>
      <c r="H8" s="39" t="s">
        <v>66</v>
      </c>
      <c r="I8" s="39"/>
      <c r="J8" s="39" t="s">
        <v>137</v>
      </c>
      <c r="K8" s="39"/>
    </row>
    <row r="9" spans="1:11" s="32" customFormat="1" ht="15" customHeight="1" x14ac:dyDescent="0.2">
      <c r="A9" s="274"/>
      <c r="B9" s="38"/>
      <c r="C9" s="40" t="s">
        <v>68</v>
      </c>
      <c r="D9" s="41" t="s">
        <v>69</v>
      </c>
      <c r="E9" s="40" t="s">
        <v>68</v>
      </c>
      <c r="F9" s="41" t="s">
        <v>69</v>
      </c>
      <c r="G9" s="38"/>
      <c r="H9" s="40" t="s">
        <v>68</v>
      </c>
      <c r="I9" s="41" t="s">
        <v>69</v>
      </c>
      <c r="J9" s="40" t="s">
        <v>68</v>
      </c>
      <c r="K9" s="41" t="s">
        <v>69</v>
      </c>
    </row>
    <row r="10" spans="1:11" s="32" customFormat="1" ht="14.25" customHeight="1" x14ac:dyDescent="0.2">
      <c r="A10" s="275" t="s">
        <v>564</v>
      </c>
      <c r="B10" s="276"/>
      <c r="C10" s="276"/>
      <c r="D10" s="276"/>
      <c r="E10" s="276"/>
      <c r="F10" s="276"/>
      <c r="G10" s="276"/>
      <c r="H10" s="276"/>
      <c r="I10" s="276"/>
      <c r="J10" s="276"/>
      <c r="K10" s="276"/>
    </row>
    <row r="11" spans="1:11" s="32" customFormat="1" ht="3" customHeight="1" x14ac:dyDescent="0.2">
      <c r="A11" s="125"/>
      <c r="B11" s="65"/>
      <c r="C11" s="65"/>
      <c r="D11" s="65"/>
      <c r="E11" s="93"/>
      <c r="F11" s="93"/>
      <c r="G11" s="93"/>
      <c r="H11" s="93"/>
      <c r="I11" s="93"/>
      <c r="J11" s="93"/>
      <c r="K11" s="93"/>
    </row>
    <row r="12" spans="1:11" s="32" customFormat="1" ht="14.25" customHeight="1" x14ac:dyDescent="0.2">
      <c r="A12" s="283" t="s">
        <v>70</v>
      </c>
      <c r="B12" s="278">
        <v>99099</v>
      </c>
      <c r="C12" s="278">
        <v>761</v>
      </c>
      <c r="D12" s="279">
        <v>0.77386157945046674</v>
      </c>
      <c r="E12" s="278">
        <v>5122</v>
      </c>
      <c r="F12" s="279">
        <v>5.4502697468529533</v>
      </c>
      <c r="G12" s="278">
        <v>77196</v>
      </c>
      <c r="H12" s="278">
        <v>313</v>
      </c>
      <c r="I12" s="279">
        <v>0.407112105406917</v>
      </c>
      <c r="J12" s="278">
        <v>3026</v>
      </c>
      <c r="K12" s="280">
        <v>4.0798166374544964</v>
      </c>
    </row>
    <row r="13" spans="1:11" s="32" customFormat="1" ht="3" customHeight="1" x14ac:dyDescent="0.2">
      <c r="A13" s="281"/>
      <c r="B13" s="281"/>
      <c r="C13" s="281"/>
      <c r="D13" s="281"/>
      <c r="E13" s="281"/>
      <c r="F13" s="281"/>
      <c r="G13" s="281"/>
      <c r="H13" s="281"/>
      <c r="I13" s="281"/>
      <c r="J13" s="281"/>
      <c r="K13" s="281"/>
    </row>
    <row r="14" spans="1:11" s="32" customFormat="1" ht="14.25" customHeight="1" x14ac:dyDescent="0.2">
      <c r="A14" s="257" t="s">
        <v>85</v>
      </c>
      <c r="B14" s="295">
        <v>619</v>
      </c>
      <c r="C14" s="295">
        <v>2</v>
      </c>
      <c r="D14" s="296">
        <v>0.32414910858995138</v>
      </c>
      <c r="E14" s="295">
        <v>43</v>
      </c>
      <c r="F14" s="296">
        <v>7.4652777777777777</v>
      </c>
      <c r="G14" s="295">
        <v>505</v>
      </c>
      <c r="H14" s="295">
        <v>0</v>
      </c>
      <c r="I14" s="296">
        <v>0</v>
      </c>
      <c r="J14" s="295">
        <v>19</v>
      </c>
      <c r="K14" s="297">
        <v>3.9094650205761319</v>
      </c>
    </row>
    <row r="15" spans="1:11" ht="23.1" customHeight="1" x14ac:dyDescent="0.25">
      <c r="A15" s="258" t="s">
        <v>179</v>
      </c>
      <c r="B15" s="204">
        <v>537</v>
      </c>
      <c r="C15" s="204">
        <v>2</v>
      </c>
      <c r="D15" s="282">
        <v>0.37383177570093457</v>
      </c>
      <c r="E15" s="204">
        <v>51</v>
      </c>
      <c r="F15" s="282">
        <v>10.493827160493828</v>
      </c>
      <c r="G15" s="204">
        <v>442</v>
      </c>
      <c r="H15" s="204">
        <v>2</v>
      </c>
      <c r="I15" s="282">
        <v>0.45454545454545453</v>
      </c>
      <c r="J15" s="204">
        <v>28</v>
      </c>
      <c r="K15" s="282">
        <v>6.7632850241545892</v>
      </c>
    </row>
    <row r="16" spans="1:11" s="32" customFormat="1" ht="23.1" customHeight="1" x14ac:dyDescent="0.2">
      <c r="A16" s="259" t="s">
        <v>180</v>
      </c>
      <c r="B16" s="204">
        <v>74</v>
      </c>
      <c r="C16" s="204">
        <v>0</v>
      </c>
      <c r="D16" s="282">
        <v>0</v>
      </c>
      <c r="E16" s="204">
        <v>-6</v>
      </c>
      <c r="F16" s="282">
        <v>-7.5</v>
      </c>
      <c r="G16" s="204">
        <v>57</v>
      </c>
      <c r="H16" s="204">
        <v>-2</v>
      </c>
      <c r="I16" s="282">
        <v>-3.3898305084745761</v>
      </c>
      <c r="J16" s="204">
        <v>-8</v>
      </c>
      <c r="K16" s="282">
        <v>-12.307692307692308</v>
      </c>
    </row>
    <row r="17" spans="1:11" s="32" customFormat="1" ht="23.1" customHeight="1" x14ac:dyDescent="0.2">
      <c r="A17" s="259" t="s">
        <v>181</v>
      </c>
      <c r="B17" s="204">
        <v>8</v>
      </c>
      <c r="C17" s="204">
        <v>0</v>
      </c>
      <c r="D17" s="282">
        <v>0</v>
      </c>
      <c r="E17" s="204">
        <v>-2</v>
      </c>
      <c r="F17" s="282">
        <v>-20</v>
      </c>
      <c r="G17" s="204">
        <v>6</v>
      </c>
      <c r="H17" s="204">
        <v>0</v>
      </c>
      <c r="I17" s="282">
        <v>0</v>
      </c>
      <c r="J17" s="204">
        <v>-1</v>
      </c>
      <c r="K17" s="282">
        <v>-14.285714285714286</v>
      </c>
    </row>
    <row r="18" spans="1:11" ht="12.6" customHeight="1" x14ac:dyDescent="0.25">
      <c r="A18" s="260" t="s">
        <v>86</v>
      </c>
      <c r="B18" s="295">
        <v>5101</v>
      </c>
      <c r="C18" s="295">
        <v>20</v>
      </c>
      <c r="D18" s="296">
        <v>0.39362330249950794</v>
      </c>
      <c r="E18" s="295">
        <v>-59</v>
      </c>
      <c r="F18" s="296">
        <v>-1.1434108527131783</v>
      </c>
      <c r="G18" s="295">
        <v>4041</v>
      </c>
      <c r="H18" s="295">
        <v>-20</v>
      </c>
      <c r="I18" s="296">
        <v>-0.49248953459738981</v>
      </c>
      <c r="J18" s="295">
        <v>-122</v>
      </c>
      <c r="K18" s="297">
        <v>-2.9305789094403076</v>
      </c>
    </row>
    <row r="19" spans="1:11" ht="23.1" customHeight="1" x14ac:dyDescent="0.25">
      <c r="A19" s="259" t="s">
        <v>182</v>
      </c>
      <c r="B19" s="204">
        <v>35</v>
      </c>
      <c r="C19" s="204">
        <v>0</v>
      </c>
      <c r="D19" s="282">
        <v>0</v>
      </c>
      <c r="E19" s="204">
        <v>-4</v>
      </c>
      <c r="F19" s="282">
        <v>-10.256410256410257</v>
      </c>
      <c r="G19" s="204">
        <v>33</v>
      </c>
      <c r="H19" s="204">
        <v>-1</v>
      </c>
      <c r="I19" s="282">
        <v>-2.9411764705882355</v>
      </c>
      <c r="J19" s="204">
        <v>-3</v>
      </c>
      <c r="K19" s="282">
        <v>-8.3333333333333339</v>
      </c>
    </row>
    <row r="20" spans="1:11" ht="23.1" customHeight="1" x14ac:dyDescent="0.25">
      <c r="A20" s="287" t="s">
        <v>183</v>
      </c>
      <c r="B20" s="65">
        <v>12</v>
      </c>
      <c r="C20" s="65">
        <v>0</v>
      </c>
      <c r="D20" s="61">
        <v>0</v>
      </c>
      <c r="E20" s="65">
        <v>2</v>
      </c>
      <c r="F20" s="61">
        <v>20</v>
      </c>
      <c r="G20" s="65">
        <v>6</v>
      </c>
      <c r="H20" s="65">
        <v>-1</v>
      </c>
      <c r="I20" s="61">
        <v>-14.285714285714286</v>
      </c>
      <c r="J20" s="65">
        <v>1</v>
      </c>
      <c r="K20" s="298">
        <v>20</v>
      </c>
    </row>
    <row r="21" spans="1:11" ht="23.1" customHeight="1" x14ac:dyDescent="0.25">
      <c r="A21" s="287" t="s">
        <v>184</v>
      </c>
      <c r="B21" s="65">
        <v>1</v>
      </c>
      <c r="C21" s="65">
        <v>0</v>
      </c>
      <c r="D21" s="61">
        <v>0</v>
      </c>
      <c r="E21" s="65">
        <v>-1</v>
      </c>
      <c r="F21" s="61">
        <v>-50</v>
      </c>
      <c r="G21" s="65">
        <v>0</v>
      </c>
      <c r="H21" s="65">
        <v>0</v>
      </c>
      <c r="I21" s="61" t="s">
        <v>652</v>
      </c>
      <c r="J21" s="65">
        <v>-2</v>
      </c>
      <c r="K21" s="298">
        <v>-100</v>
      </c>
    </row>
    <row r="22" spans="1:11" ht="23.1" customHeight="1" x14ac:dyDescent="0.25">
      <c r="A22" s="287" t="s">
        <v>185</v>
      </c>
      <c r="B22" s="65">
        <v>19</v>
      </c>
      <c r="C22" s="65">
        <v>-1</v>
      </c>
      <c r="D22" s="61">
        <v>-5</v>
      </c>
      <c r="E22" s="65">
        <v>-4</v>
      </c>
      <c r="F22" s="61">
        <v>-17.391304347826086</v>
      </c>
      <c r="G22" s="65">
        <v>12</v>
      </c>
      <c r="H22" s="65">
        <v>-1</v>
      </c>
      <c r="I22" s="61">
        <v>-7.6923076923076925</v>
      </c>
      <c r="J22" s="65">
        <v>-6</v>
      </c>
      <c r="K22" s="298">
        <v>-33.333333333333336</v>
      </c>
    </row>
    <row r="23" spans="1:11" ht="23.1" customHeight="1" x14ac:dyDescent="0.25">
      <c r="A23" s="289" t="s">
        <v>186</v>
      </c>
      <c r="B23" s="65">
        <v>10</v>
      </c>
      <c r="C23" s="65">
        <v>0</v>
      </c>
      <c r="D23" s="61">
        <v>0</v>
      </c>
      <c r="E23" s="65">
        <v>-3</v>
      </c>
      <c r="F23" s="61">
        <v>-23.076923076923077</v>
      </c>
      <c r="G23" s="65">
        <v>7</v>
      </c>
      <c r="H23" s="65">
        <v>1</v>
      </c>
      <c r="I23" s="61">
        <v>16.666666666666668</v>
      </c>
      <c r="J23" s="65">
        <v>-2</v>
      </c>
      <c r="K23" s="298">
        <v>-22.222222222222221</v>
      </c>
    </row>
    <row r="24" spans="1:11" ht="23.1" customHeight="1" x14ac:dyDescent="0.25">
      <c r="A24" s="259" t="s">
        <v>187</v>
      </c>
      <c r="B24" s="204">
        <v>782</v>
      </c>
      <c r="C24" s="204">
        <v>4</v>
      </c>
      <c r="D24" s="282">
        <v>0.51413881748071977</v>
      </c>
      <c r="E24" s="204">
        <v>97</v>
      </c>
      <c r="F24" s="282">
        <v>14.160583941605839</v>
      </c>
      <c r="G24" s="204">
        <v>667</v>
      </c>
      <c r="H24" s="204">
        <v>-6</v>
      </c>
      <c r="I24" s="282">
        <v>-0.89153046062407137</v>
      </c>
      <c r="J24" s="204">
        <v>75</v>
      </c>
      <c r="K24" s="282">
        <v>12.668918918918919</v>
      </c>
    </row>
    <row r="25" spans="1:11" ht="23.1" customHeight="1" x14ac:dyDescent="0.25">
      <c r="A25" s="259" t="s">
        <v>188</v>
      </c>
      <c r="B25" s="204">
        <v>51</v>
      </c>
      <c r="C25" s="204">
        <v>0</v>
      </c>
      <c r="D25" s="282">
        <v>0</v>
      </c>
      <c r="E25" s="204">
        <v>-7</v>
      </c>
      <c r="F25" s="282">
        <v>-12.068965517241379</v>
      </c>
      <c r="G25" s="204">
        <v>31</v>
      </c>
      <c r="H25" s="204">
        <v>1</v>
      </c>
      <c r="I25" s="282">
        <v>3.3333333333333335</v>
      </c>
      <c r="J25" s="204">
        <v>-6</v>
      </c>
      <c r="K25" s="282">
        <v>-16.216216216216218</v>
      </c>
    </row>
    <row r="26" spans="1:11" ht="23.1" customHeight="1" x14ac:dyDescent="0.25">
      <c r="A26" s="259" t="s">
        <v>189</v>
      </c>
      <c r="B26" s="204">
        <v>25</v>
      </c>
      <c r="C26" s="204">
        <v>1</v>
      </c>
      <c r="D26" s="282">
        <v>4.166666666666667</v>
      </c>
      <c r="E26" s="204">
        <v>-4</v>
      </c>
      <c r="F26" s="282">
        <v>-13.793103448275861</v>
      </c>
      <c r="G26" s="204">
        <v>8</v>
      </c>
      <c r="H26" s="204">
        <v>1</v>
      </c>
      <c r="I26" s="282">
        <v>14.285714285714286</v>
      </c>
      <c r="J26" s="204">
        <v>-3</v>
      </c>
      <c r="K26" s="282">
        <v>-27.272727272727273</v>
      </c>
    </row>
    <row r="27" spans="1:11" ht="23.1" customHeight="1" x14ac:dyDescent="0.25">
      <c r="A27" s="259" t="s">
        <v>190</v>
      </c>
      <c r="B27" s="204">
        <v>286</v>
      </c>
      <c r="C27" s="204">
        <v>-1</v>
      </c>
      <c r="D27" s="282">
        <v>-0.34843205574912894</v>
      </c>
      <c r="E27" s="204">
        <v>-15</v>
      </c>
      <c r="F27" s="282">
        <v>-4.9833887043189371</v>
      </c>
      <c r="G27" s="204">
        <v>205</v>
      </c>
      <c r="H27" s="204">
        <v>-1</v>
      </c>
      <c r="I27" s="282">
        <v>-0.4854368932038835</v>
      </c>
      <c r="J27" s="204">
        <v>-29</v>
      </c>
      <c r="K27" s="282">
        <v>-12.393162393162394</v>
      </c>
    </row>
    <row r="28" spans="1:11" ht="23.1" customHeight="1" x14ac:dyDescent="0.25">
      <c r="A28" s="259" t="s">
        <v>191</v>
      </c>
      <c r="B28" s="204">
        <v>476</v>
      </c>
      <c r="C28" s="204">
        <v>5</v>
      </c>
      <c r="D28" s="282">
        <v>1.0615711252653928</v>
      </c>
      <c r="E28" s="204">
        <v>-40</v>
      </c>
      <c r="F28" s="282">
        <v>-7.7519379844961236</v>
      </c>
      <c r="G28" s="204">
        <v>398</v>
      </c>
      <c r="H28" s="204">
        <v>0</v>
      </c>
      <c r="I28" s="282">
        <v>0</v>
      </c>
      <c r="J28" s="204">
        <v>-25</v>
      </c>
      <c r="K28" s="282">
        <v>-5.9101654846335698</v>
      </c>
    </row>
    <row r="29" spans="1:11" ht="23.1" customHeight="1" x14ac:dyDescent="0.25">
      <c r="A29" s="259" t="s">
        <v>192</v>
      </c>
      <c r="B29" s="204">
        <v>91</v>
      </c>
      <c r="C29" s="204">
        <v>1</v>
      </c>
      <c r="D29" s="282">
        <v>1.1111111111111112</v>
      </c>
      <c r="E29" s="204">
        <v>-1</v>
      </c>
      <c r="F29" s="282">
        <v>-1.0869565217391304</v>
      </c>
      <c r="G29" s="204">
        <v>76</v>
      </c>
      <c r="H29" s="204">
        <v>0</v>
      </c>
      <c r="I29" s="282">
        <v>0</v>
      </c>
      <c r="J29" s="204">
        <v>2</v>
      </c>
      <c r="K29" s="282">
        <v>2.7027027027027026</v>
      </c>
    </row>
    <row r="30" spans="1:11" ht="23.1" customHeight="1" x14ac:dyDescent="0.25">
      <c r="A30" s="258" t="s">
        <v>193</v>
      </c>
      <c r="B30" s="204">
        <v>71</v>
      </c>
      <c r="C30" s="204">
        <v>0</v>
      </c>
      <c r="D30" s="282">
        <v>0</v>
      </c>
      <c r="E30" s="204">
        <v>0</v>
      </c>
      <c r="F30" s="282">
        <v>0</v>
      </c>
      <c r="G30" s="204">
        <v>57</v>
      </c>
      <c r="H30" s="204">
        <v>0</v>
      </c>
      <c r="I30" s="282">
        <v>0</v>
      </c>
      <c r="J30" s="204">
        <v>1</v>
      </c>
      <c r="K30" s="282">
        <v>1.7857142857142858</v>
      </c>
    </row>
    <row r="31" spans="1:11" ht="23.1" customHeight="1" x14ac:dyDescent="0.25">
      <c r="A31" s="259" t="s">
        <v>194</v>
      </c>
      <c r="B31" s="204">
        <v>173</v>
      </c>
      <c r="C31" s="204">
        <v>-4</v>
      </c>
      <c r="D31" s="282">
        <v>-2.2598870056497176</v>
      </c>
      <c r="E31" s="204">
        <v>-11</v>
      </c>
      <c r="F31" s="282">
        <v>-5.9782608695652177</v>
      </c>
      <c r="G31" s="204">
        <v>142</v>
      </c>
      <c r="H31" s="204">
        <v>-4</v>
      </c>
      <c r="I31" s="282">
        <v>-2.7397260273972601</v>
      </c>
      <c r="J31" s="204">
        <v>-7</v>
      </c>
      <c r="K31" s="282">
        <v>-4.6979865771812079</v>
      </c>
    </row>
    <row r="32" spans="1:11" ht="23.1" customHeight="1" x14ac:dyDescent="0.25">
      <c r="A32" s="258" t="s">
        <v>195</v>
      </c>
      <c r="B32" s="204">
        <v>569</v>
      </c>
      <c r="C32" s="204">
        <v>1</v>
      </c>
      <c r="D32" s="282">
        <v>0.176056338028169</v>
      </c>
      <c r="E32" s="204">
        <v>31</v>
      </c>
      <c r="F32" s="282">
        <v>5.7620817843866172</v>
      </c>
      <c r="G32" s="204">
        <v>460</v>
      </c>
      <c r="H32" s="204">
        <v>-4</v>
      </c>
      <c r="I32" s="282">
        <v>-0.86206896551724133</v>
      </c>
      <c r="J32" s="204">
        <v>9</v>
      </c>
      <c r="K32" s="282">
        <v>1.9955654101995566</v>
      </c>
    </row>
    <row r="33" spans="1:11" ht="23.1" customHeight="1" x14ac:dyDescent="0.25">
      <c r="A33" s="259" t="s">
        <v>196</v>
      </c>
      <c r="B33" s="204">
        <v>8</v>
      </c>
      <c r="C33" s="204">
        <v>1</v>
      </c>
      <c r="D33" s="282">
        <v>14.285714285714286</v>
      </c>
      <c r="E33" s="204">
        <v>1</v>
      </c>
      <c r="F33" s="282">
        <v>14.285714285714286</v>
      </c>
      <c r="G33" s="204">
        <v>3</v>
      </c>
      <c r="H33" s="204">
        <v>1</v>
      </c>
      <c r="I33" s="282">
        <v>50</v>
      </c>
      <c r="J33" s="204">
        <v>-2</v>
      </c>
      <c r="K33" s="282">
        <v>-40</v>
      </c>
    </row>
    <row r="34" spans="1:11" ht="23.1" customHeight="1" x14ac:dyDescent="0.25">
      <c r="A34" s="259" t="s">
        <v>197</v>
      </c>
      <c r="B34" s="204">
        <v>248</v>
      </c>
      <c r="C34" s="204">
        <v>-1</v>
      </c>
      <c r="D34" s="282">
        <v>-0.40160642570281124</v>
      </c>
      <c r="E34" s="204">
        <v>-36</v>
      </c>
      <c r="F34" s="282">
        <v>-12.67605633802817</v>
      </c>
      <c r="G34" s="204">
        <v>181</v>
      </c>
      <c r="H34" s="204">
        <v>-1</v>
      </c>
      <c r="I34" s="282">
        <v>-0.5494505494505495</v>
      </c>
      <c r="J34" s="204">
        <v>-37</v>
      </c>
      <c r="K34" s="282">
        <v>-16.972477064220183</v>
      </c>
    </row>
    <row r="35" spans="1:11" ht="23.1" customHeight="1" x14ac:dyDescent="0.25">
      <c r="A35" s="259" t="s">
        <v>198</v>
      </c>
      <c r="B35" s="204">
        <v>129</v>
      </c>
      <c r="C35" s="204">
        <v>-1</v>
      </c>
      <c r="D35" s="282">
        <v>-0.76923076923076927</v>
      </c>
      <c r="E35" s="204">
        <v>-12</v>
      </c>
      <c r="F35" s="282">
        <v>-8.5106382978723403</v>
      </c>
      <c r="G35" s="204">
        <v>102</v>
      </c>
      <c r="H35" s="204">
        <v>0</v>
      </c>
      <c r="I35" s="282">
        <v>0</v>
      </c>
      <c r="J35" s="204">
        <v>-4</v>
      </c>
      <c r="K35" s="282">
        <v>-3.7735849056603774</v>
      </c>
    </row>
    <row r="36" spans="1:11" ht="23.1" customHeight="1" x14ac:dyDescent="0.25">
      <c r="A36" s="259" t="s">
        <v>199</v>
      </c>
      <c r="B36" s="204">
        <v>166</v>
      </c>
      <c r="C36" s="204">
        <v>-2</v>
      </c>
      <c r="D36" s="282">
        <v>-1.1904761904761905</v>
      </c>
      <c r="E36" s="204">
        <v>-10</v>
      </c>
      <c r="F36" s="282">
        <v>-5.6818181818181817</v>
      </c>
      <c r="G36" s="204">
        <v>138</v>
      </c>
      <c r="H36" s="204">
        <v>-9</v>
      </c>
      <c r="I36" s="282">
        <v>-6.1224489795918364</v>
      </c>
      <c r="J36" s="204">
        <v>-14</v>
      </c>
      <c r="K36" s="282">
        <v>-9.2105263157894743</v>
      </c>
    </row>
    <row r="37" spans="1:11" ht="23.1" customHeight="1" x14ac:dyDescent="0.25">
      <c r="A37" s="258" t="s">
        <v>200</v>
      </c>
      <c r="B37" s="204">
        <v>74</v>
      </c>
      <c r="C37" s="204">
        <v>3</v>
      </c>
      <c r="D37" s="282">
        <v>4.225352112676056</v>
      </c>
      <c r="E37" s="204">
        <v>6</v>
      </c>
      <c r="F37" s="282">
        <v>8.8235294117647065</v>
      </c>
      <c r="G37" s="204">
        <v>60</v>
      </c>
      <c r="H37" s="204">
        <v>-1</v>
      </c>
      <c r="I37" s="282">
        <v>-1.639344262295082</v>
      </c>
      <c r="J37" s="204">
        <v>4</v>
      </c>
      <c r="K37" s="282">
        <v>7.1428571428571432</v>
      </c>
    </row>
    <row r="38" spans="1:11" ht="23.1" customHeight="1" x14ac:dyDescent="0.25">
      <c r="A38" s="258" t="s">
        <v>201</v>
      </c>
      <c r="B38" s="204">
        <v>70</v>
      </c>
      <c r="C38" s="204">
        <v>-3</v>
      </c>
      <c r="D38" s="282">
        <v>-4.1095890410958908</v>
      </c>
      <c r="E38" s="204">
        <v>-5</v>
      </c>
      <c r="F38" s="282">
        <v>-6.666666666666667</v>
      </c>
      <c r="G38" s="204">
        <v>59</v>
      </c>
      <c r="H38" s="204">
        <v>-3</v>
      </c>
      <c r="I38" s="282">
        <v>-4.838709677419355</v>
      </c>
      <c r="J38" s="204">
        <v>-3</v>
      </c>
      <c r="K38" s="282">
        <v>-4.838709677419355</v>
      </c>
    </row>
    <row r="39" spans="1:11" ht="23.1" customHeight="1" x14ac:dyDescent="0.25">
      <c r="A39" s="258" t="s">
        <v>202</v>
      </c>
      <c r="B39" s="204">
        <v>248</v>
      </c>
      <c r="C39" s="204">
        <v>1</v>
      </c>
      <c r="D39" s="282">
        <v>0.40485829959514169</v>
      </c>
      <c r="E39" s="204">
        <v>-3</v>
      </c>
      <c r="F39" s="282">
        <v>-1.1952191235059761</v>
      </c>
      <c r="G39" s="204">
        <v>187</v>
      </c>
      <c r="H39" s="204">
        <v>-2</v>
      </c>
      <c r="I39" s="282">
        <v>-1.0582010582010581</v>
      </c>
      <c r="J39" s="204">
        <v>-10</v>
      </c>
      <c r="K39" s="282">
        <v>-5.0761421319796955</v>
      </c>
    </row>
    <row r="40" spans="1:11" ht="23.1" customHeight="1" x14ac:dyDescent="0.25">
      <c r="A40" s="258" t="s">
        <v>203</v>
      </c>
      <c r="B40" s="204">
        <v>145</v>
      </c>
      <c r="C40" s="204">
        <v>5</v>
      </c>
      <c r="D40" s="282">
        <v>3.5714285714285716</v>
      </c>
      <c r="E40" s="204">
        <v>3</v>
      </c>
      <c r="F40" s="282">
        <v>2.112676056338028</v>
      </c>
      <c r="G40" s="204">
        <v>106</v>
      </c>
      <c r="H40" s="204">
        <v>3</v>
      </c>
      <c r="I40" s="282">
        <v>2.912621359223301</v>
      </c>
      <c r="J40" s="204">
        <v>1</v>
      </c>
      <c r="K40" s="282">
        <v>0.95238095238095233</v>
      </c>
    </row>
    <row r="41" spans="1:11" ht="23.1" customHeight="1" x14ac:dyDescent="0.25">
      <c r="A41" s="259" t="s">
        <v>204</v>
      </c>
      <c r="B41" s="204">
        <v>109</v>
      </c>
      <c r="C41" s="204">
        <v>3</v>
      </c>
      <c r="D41" s="282">
        <v>2.8301886792452828</v>
      </c>
      <c r="E41" s="204">
        <v>-1</v>
      </c>
      <c r="F41" s="282">
        <v>-0.90909090909090906</v>
      </c>
      <c r="G41" s="204">
        <v>88</v>
      </c>
      <c r="H41" s="204">
        <v>1</v>
      </c>
      <c r="I41" s="282">
        <v>1.1494252873563218</v>
      </c>
      <c r="J41" s="204">
        <v>1</v>
      </c>
      <c r="K41" s="282">
        <v>1.1494252873563218</v>
      </c>
    </row>
    <row r="42" spans="1:11" ht="23.1" customHeight="1" x14ac:dyDescent="0.25">
      <c r="A42" s="259" t="s">
        <v>205</v>
      </c>
      <c r="B42" s="204">
        <v>123</v>
      </c>
      <c r="C42" s="204">
        <v>-3</v>
      </c>
      <c r="D42" s="282">
        <v>-2.3809523809523809</v>
      </c>
      <c r="E42" s="204">
        <v>-25</v>
      </c>
      <c r="F42" s="282">
        <v>-16.891891891891891</v>
      </c>
      <c r="G42" s="204">
        <v>99</v>
      </c>
      <c r="H42" s="204">
        <v>-2</v>
      </c>
      <c r="I42" s="282">
        <v>-1.9801980198019802</v>
      </c>
      <c r="J42" s="204">
        <v>-24</v>
      </c>
      <c r="K42" s="282">
        <v>-19.512195121951219</v>
      </c>
    </row>
    <row r="43" spans="1:11" ht="23.1" customHeight="1" x14ac:dyDescent="0.25">
      <c r="A43" s="258" t="s">
        <v>206</v>
      </c>
      <c r="B43" s="204">
        <v>156</v>
      </c>
      <c r="C43" s="204">
        <v>2</v>
      </c>
      <c r="D43" s="282">
        <v>1.2987012987012987</v>
      </c>
      <c r="E43" s="204">
        <v>-2</v>
      </c>
      <c r="F43" s="282">
        <v>-1.2658227848101267</v>
      </c>
      <c r="G43" s="204">
        <v>124</v>
      </c>
      <c r="H43" s="204">
        <v>1</v>
      </c>
      <c r="I43" s="282">
        <v>0.81300813008130079</v>
      </c>
      <c r="J43" s="204">
        <v>-9</v>
      </c>
      <c r="K43" s="282">
        <v>-6.7669172932330826</v>
      </c>
    </row>
    <row r="44" spans="1:11" ht="23.1" customHeight="1" x14ac:dyDescent="0.25">
      <c r="A44" s="259" t="s">
        <v>207</v>
      </c>
      <c r="B44" s="204">
        <v>45</v>
      </c>
      <c r="C44" s="204">
        <v>-2</v>
      </c>
      <c r="D44" s="282">
        <v>-4.2553191489361701</v>
      </c>
      <c r="E44" s="204">
        <v>-1</v>
      </c>
      <c r="F44" s="282">
        <v>-2.1739130434782608</v>
      </c>
      <c r="G44" s="204">
        <v>34</v>
      </c>
      <c r="H44" s="204">
        <v>-2</v>
      </c>
      <c r="I44" s="282">
        <v>-5.5555555555555554</v>
      </c>
      <c r="J44" s="204">
        <v>0</v>
      </c>
      <c r="K44" s="282">
        <v>0</v>
      </c>
    </row>
    <row r="45" spans="1:11" ht="23.1" customHeight="1" x14ac:dyDescent="0.25">
      <c r="A45" s="259" t="s">
        <v>208</v>
      </c>
      <c r="B45" s="204">
        <v>132</v>
      </c>
      <c r="C45" s="204">
        <v>0</v>
      </c>
      <c r="D45" s="282">
        <v>0</v>
      </c>
      <c r="E45" s="204">
        <v>2</v>
      </c>
      <c r="F45" s="282">
        <v>1.5384615384615385</v>
      </c>
      <c r="G45" s="204">
        <v>102</v>
      </c>
      <c r="H45" s="204">
        <v>2</v>
      </c>
      <c r="I45" s="282">
        <v>2</v>
      </c>
      <c r="J45" s="204">
        <v>-1</v>
      </c>
      <c r="K45" s="282">
        <v>-0.970873786407767</v>
      </c>
    </row>
    <row r="46" spans="1:11" ht="23.1" customHeight="1" x14ac:dyDescent="0.25">
      <c r="A46" s="259" t="s">
        <v>209</v>
      </c>
      <c r="B46" s="204">
        <v>261</v>
      </c>
      <c r="C46" s="204">
        <v>-2</v>
      </c>
      <c r="D46" s="282">
        <v>-0.76045627376425851</v>
      </c>
      <c r="E46" s="204">
        <v>-19</v>
      </c>
      <c r="F46" s="282">
        <v>-6.7857142857142856</v>
      </c>
      <c r="G46" s="204">
        <v>199</v>
      </c>
      <c r="H46" s="204">
        <v>-5</v>
      </c>
      <c r="I46" s="282">
        <v>-2.4509803921568629</v>
      </c>
      <c r="J46" s="204">
        <v>-29</v>
      </c>
      <c r="K46" s="282">
        <v>-12.719298245614034</v>
      </c>
    </row>
    <row r="47" spans="1:11" ht="23.1" customHeight="1" x14ac:dyDescent="0.25">
      <c r="A47" s="287" t="s">
        <v>210</v>
      </c>
      <c r="B47" s="65">
        <v>104</v>
      </c>
      <c r="C47" s="65">
        <v>5</v>
      </c>
      <c r="D47" s="61">
        <v>5.0505050505050502</v>
      </c>
      <c r="E47" s="65">
        <v>10</v>
      </c>
      <c r="F47" s="61">
        <v>10.638297872340425</v>
      </c>
      <c r="G47" s="65">
        <v>83</v>
      </c>
      <c r="H47" s="65">
        <v>3</v>
      </c>
      <c r="I47" s="61">
        <v>3.75</v>
      </c>
      <c r="J47" s="288">
        <v>11</v>
      </c>
      <c r="K47" s="282">
        <v>15.277777777777779</v>
      </c>
    </row>
    <row r="48" spans="1:11" ht="23.1" customHeight="1" x14ac:dyDescent="0.25">
      <c r="A48" s="289" t="s">
        <v>211</v>
      </c>
      <c r="B48" s="65">
        <v>36</v>
      </c>
      <c r="C48" s="65">
        <v>2</v>
      </c>
      <c r="D48" s="61">
        <v>5.882352941176471</v>
      </c>
      <c r="E48" s="65">
        <v>0</v>
      </c>
      <c r="F48" s="61">
        <v>0</v>
      </c>
      <c r="G48" s="65">
        <v>28</v>
      </c>
      <c r="H48" s="65">
        <v>2</v>
      </c>
      <c r="I48" s="61">
        <v>7.6923076923076925</v>
      </c>
      <c r="J48" s="288">
        <v>0</v>
      </c>
      <c r="K48" s="282">
        <v>0</v>
      </c>
    </row>
    <row r="49" spans="1:11" ht="23.1" customHeight="1" x14ac:dyDescent="0.25">
      <c r="A49" s="287" t="s">
        <v>212</v>
      </c>
      <c r="B49" s="65">
        <v>29</v>
      </c>
      <c r="C49" s="65">
        <v>-1</v>
      </c>
      <c r="D49" s="61">
        <v>-3.3333333333333335</v>
      </c>
      <c r="E49" s="65">
        <v>-10</v>
      </c>
      <c r="F49" s="61">
        <v>-25.641025641025642</v>
      </c>
      <c r="G49" s="65">
        <v>21</v>
      </c>
      <c r="H49" s="65">
        <v>2</v>
      </c>
      <c r="I49" s="61">
        <v>10.526315789473685</v>
      </c>
      <c r="J49" s="288">
        <v>-8</v>
      </c>
      <c r="K49" s="282">
        <v>-27.586206896551722</v>
      </c>
    </row>
    <row r="50" spans="1:11" ht="23.1" customHeight="1" x14ac:dyDescent="0.25">
      <c r="A50" s="259" t="s">
        <v>213</v>
      </c>
      <c r="B50" s="204">
        <v>7</v>
      </c>
      <c r="C50" s="204">
        <v>0</v>
      </c>
      <c r="D50" s="282">
        <v>0</v>
      </c>
      <c r="E50" s="204">
        <v>0</v>
      </c>
      <c r="F50" s="282">
        <v>0</v>
      </c>
      <c r="G50" s="204">
        <v>6</v>
      </c>
      <c r="H50" s="204">
        <v>0</v>
      </c>
      <c r="I50" s="282">
        <v>0</v>
      </c>
      <c r="J50" s="204">
        <v>1</v>
      </c>
      <c r="K50" s="282">
        <v>20</v>
      </c>
    </row>
    <row r="51" spans="1:11" ht="23.1" customHeight="1" x14ac:dyDescent="0.25">
      <c r="A51" s="258" t="s">
        <v>214</v>
      </c>
      <c r="B51" s="204">
        <v>407</v>
      </c>
      <c r="C51" s="204">
        <v>7</v>
      </c>
      <c r="D51" s="282">
        <v>1.75</v>
      </c>
      <c r="E51" s="204">
        <v>2</v>
      </c>
      <c r="F51" s="282">
        <v>0.49382716049382713</v>
      </c>
      <c r="G51" s="204">
        <v>317</v>
      </c>
      <c r="H51" s="204">
        <v>5</v>
      </c>
      <c r="I51" s="282">
        <v>1.6025641025641026</v>
      </c>
      <c r="J51" s="204">
        <v>-5</v>
      </c>
      <c r="K51" s="282">
        <v>-1.5527950310559007</v>
      </c>
    </row>
    <row r="52" spans="1:11" ht="23.1" customHeight="1" x14ac:dyDescent="0.25">
      <c r="A52" s="258" t="s">
        <v>215</v>
      </c>
      <c r="B52" s="204">
        <v>3</v>
      </c>
      <c r="C52" s="204">
        <v>0</v>
      </c>
      <c r="D52" s="282">
        <v>0</v>
      </c>
      <c r="E52" s="204">
        <v>1</v>
      </c>
      <c r="F52" s="282">
        <v>50</v>
      </c>
      <c r="G52" s="204">
        <v>2</v>
      </c>
      <c r="H52" s="204">
        <v>0</v>
      </c>
      <c r="I52" s="282">
        <v>0</v>
      </c>
      <c r="J52" s="204">
        <v>1</v>
      </c>
      <c r="K52" s="282">
        <v>100</v>
      </c>
    </row>
    <row r="53" spans="1:11" ht="12.6" customHeight="1" x14ac:dyDescent="0.25">
      <c r="A53" s="290" t="s">
        <v>87</v>
      </c>
      <c r="B53" s="295">
        <v>2403</v>
      </c>
      <c r="C53" s="295">
        <v>24</v>
      </c>
      <c r="D53" s="296">
        <v>1.0088272383354351</v>
      </c>
      <c r="E53" s="295">
        <v>62</v>
      </c>
      <c r="F53" s="296">
        <v>2.6484408372490389</v>
      </c>
      <c r="G53" s="295">
        <v>1993</v>
      </c>
      <c r="H53" s="295">
        <v>4</v>
      </c>
      <c r="I53" s="296">
        <v>0.20110608345902464</v>
      </c>
      <c r="J53" s="295">
        <v>35</v>
      </c>
      <c r="K53" s="297">
        <v>1.787538304392237</v>
      </c>
    </row>
    <row r="54" spans="1:11" ht="23.1" customHeight="1" x14ac:dyDescent="0.25">
      <c r="A54" s="259" t="s">
        <v>217</v>
      </c>
      <c r="B54" s="204">
        <v>1039</v>
      </c>
      <c r="C54" s="204">
        <v>3</v>
      </c>
      <c r="D54" s="282">
        <v>0.28957528957528955</v>
      </c>
      <c r="E54" s="204">
        <v>7</v>
      </c>
      <c r="F54" s="282">
        <v>0.67829457364341084</v>
      </c>
      <c r="G54" s="204">
        <v>874</v>
      </c>
      <c r="H54" s="204">
        <v>-3</v>
      </c>
      <c r="I54" s="282">
        <v>-0.34207525655644244</v>
      </c>
      <c r="J54" s="204">
        <v>19</v>
      </c>
      <c r="K54" s="282">
        <v>2.2222222222222223</v>
      </c>
    </row>
    <row r="55" spans="1:11" ht="23.1" customHeight="1" x14ac:dyDescent="0.25">
      <c r="A55" s="259" t="s">
        <v>218</v>
      </c>
      <c r="B55" s="204">
        <v>116</v>
      </c>
      <c r="C55" s="204">
        <v>-2</v>
      </c>
      <c r="D55" s="282">
        <v>-1.6949152542372881</v>
      </c>
      <c r="E55" s="204">
        <v>7</v>
      </c>
      <c r="F55" s="282">
        <v>6.4220183486238529</v>
      </c>
      <c r="G55" s="204">
        <v>96</v>
      </c>
      <c r="H55" s="204">
        <v>0</v>
      </c>
      <c r="I55" s="282">
        <v>0</v>
      </c>
      <c r="J55" s="204">
        <v>2</v>
      </c>
      <c r="K55" s="282">
        <v>2.1276595744680851</v>
      </c>
    </row>
    <row r="56" spans="1:11" ht="23.1" customHeight="1" x14ac:dyDescent="0.25">
      <c r="A56" s="259" t="s">
        <v>219</v>
      </c>
      <c r="B56" s="204">
        <v>1248</v>
      </c>
      <c r="C56" s="204">
        <v>23</v>
      </c>
      <c r="D56" s="282">
        <v>1.8775510204081634</v>
      </c>
      <c r="E56" s="204">
        <v>48</v>
      </c>
      <c r="F56" s="282">
        <v>4</v>
      </c>
      <c r="G56" s="204">
        <v>1023</v>
      </c>
      <c r="H56" s="204">
        <v>7</v>
      </c>
      <c r="I56" s="282">
        <v>0.6889763779527559</v>
      </c>
      <c r="J56" s="204">
        <v>14</v>
      </c>
      <c r="K56" s="282">
        <v>1.3875123885034688</v>
      </c>
    </row>
    <row r="57" spans="1:11" ht="12.6" customHeight="1" x14ac:dyDescent="0.25">
      <c r="A57" s="290" t="s">
        <v>88</v>
      </c>
      <c r="B57" s="295">
        <v>84022</v>
      </c>
      <c r="C57" s="295">
        <v>663</v>
      </c>
      <c r="D57" s="296">
        <v>0.79535503065055968</v>
      </c>
      <c r="E57" s="295">
        <v>4311</v>
      </c>
      <c r="F57" s="296">
        <v>5.4082874383711159</v>
      </c>
      <c r="G57" s="295">
        <v>64884</v>
      </c>
      <c r="H57" s="295">
        <v>281</v>
      </c>
      <c r="I57" s="296">
        <v>0.43496432054238965</v>
      </c>
      <c r="J57" s="295">
        <v>2491</v>
      </c>
      <c r="K57" s="297">
        <v>3.9924350488035518</v>
      </c>
    </row>
    <row r="58" spans="1:11" ht="23.1" customHeight="1" x14ac:dyDescent="0.25">
      <c r="A58" s="258" t="s">
        <v>220</v>
      </c>
      <c r="B58" s="204">
        <v>709</v>
      </c>
      <c r="C58" s="204">
        <v>6</v>
      </c>
      <c r="D58" s="282">
        <v>0.8534850640113798</v>
      </c>
      <c r="E58" s="204">
        <v>32</v>
      </c>
      <c r="F58" s="282">
        <v>4.7267355982274744</v>
      </c>
      <c r="G58" s="204">
        <v>597</v>
      </c>
      <c r="H58" s="204">
        <v>3</v>
      </c>
      <c r="I58" s="282">
        <v>0.50505050505050508</v>
      </c>
      <c r="J58" s="204">
        <v>36</v>
      </c>
      <c r="K58" s="282">
        <v>6.4171122994652405</v>
      </c>
    </row>
    <row r="59" spans="1:11" ht="34.5" customHeight="1" x14ac:dyDescent="0.25">
      <c r="A59" s="258" t="s">
        <v>221</v>
      </c>
      <c r="B59" s="204">
        <v>3060</v>
      </c>
      <c r="C59" s="204">
        <v>55</v>
      </c>
      <c r="D59" s="282">
        <v>1.8302828618968385</v>
      </c>
      <c r="E59" s="204">
        <v>68</v>
      </c>
      <c r="F59" s="282">
        <v>2.2727272727272729</v>
      </c>
      <c r="G59" s="204">
        <v>2491</v>
      </c>
      <c r="H59" s="204">
        <v>44</v>
      </c>
      <c r="I59" s="282">
        <v>1.7981201471189212</v>
      </c>
      <c r="J59" s="204">
        <v>17</v>
      </c>
      <c r="K59" s="282">
        <v>0.68714632174616008</v>
      </c>
    </row>
    <row r="60" spans="1:11" ht="23.1" customHeight="1" x14ac:dyDescent="0.25">
      <c r="A60" s="258" t="s">
        <v>222</v>
      </c>
      <c r="B60" s="204">
        <v>9874</v>
      </c>
      <c r="C60" s="204">
        <v>61</v>
      </c>
      <c r="D60" s="282">
        <v>0.62162437582798324</v>
      </c>
      <c r="E60" s="204">
        <v>570</v>
      </c>
      <c r="F60" s="282">
        <v>6.1263972484952705</v>
      </c>
      <c r="G60" s="204">
        <v>8236</v>
      </c>
      <c r="H60" s="204">
        <v>19</v>
      </c>
      <c r="I60" s="282">
        <v>0.23122794207131556</v>
      </c>
      <c r="J60" s="204">
        <v>284</v>
      </c>
      <c r="K60" s="282">
        <v>3.5714285714285716</v>
      </c>
    </row>
    <row r="61" spans="1:11" ht="23.1" customHeight="1" x14ac:dyDescent="0.25">
      <c r="A61" s="259" t="s">
        <v>223</v>
      </c>
      <c r="B61" s="204">
        <v>674</v>
      </c>
      <c r="C61" s="204">
        <v>14</v>
      </c>
      <c r="D61" s="282">
        <v>2.1212121212121211</v>
      </c>
      <c r="E61" s="204">
        <v>67</v>
      </c>
      <c r="F61" s="282">
        <v>11.037891268533773</v>
      </c>
      <c r="G61" s="204">
        <v>518</v>
      </c>
      <c r="H61" s="204">
        <v>5</v>
      </c>
      <c r="I61" s="282">
        <v>0.97465886939571145</v>
      </c>
      <c r="J61" s="204">
        <v>49</v>
      </c>
      <c r="K61" s="282">
        <v>10.447761194029852</v>
      </c>
    </row>
    <row r="62" spans="1:11" ht="23.1" customHeight="1" x14ac:dyDescent="0.25">
      <c r="A62" s="258" t="s">
        <v>224</v>
      </c>
      <c r="B62" s="204">
        <v>277</v>
      </c>
      <c r="C62" s="204">
        <v>5</v>
      </c>
      <c r="D62" s="282">
        <v>1.838235294117647</v>
      </c>
      <c r="E62" s="204">
        <v>-12</v>
      </c>
      <c r="F62" s="282">
        <v>-4.1522491349480966</v>
      </c>
      <c r="G62" s="204">
        <v>230</v>
      </c>
      <c r="H62" s="204">
        <v>0</v>
      </c>
      <c r="I62" s="282">
        <v>0</v>
      </c>
      <c r="J62" s="204">
        <v>-6</v>
      </c>
      <c r="K62" s="282">
        <v>-2.5423728813559321</v>
      </c>
    </row>
    <row r="63" spans="1:11" ht="23.1" customHeight="1" x14ac:dyDescent="0.25">
      <c r="A63" s="259" t="s">
        <v>225</v>
      </c>
      <c r="B63" s="204">
        <v>214</v>
      </c>
      <c r="C63" s="204">
        <v>0</v>
      </c>
      <c r="D63" s="282">
        <v>0</v>
      </c>
      <c r="E63" s="204">
        <v>-20</v>
      </c>
      <c r="F63" s="282">
        <v>-8.5470085470085468</v>
      </c>
      <c r="G63" s="204">
        <v>67</v>
      </c>
      <c r="H63" s="204">
        <v>0</v>
      </c>
      <c r="I63" s="282">
        <v>0</v>
      </c>
      <c r="J63" s="204">
        <v>-5</v>
      </c>
      <c r="K63" s="282">
        <v>-6.9444444444444446</v>
      </c>
    </row>
    <row r="64" spans="1:11" ht="23.1" customHeight="1" x14ac:dyDescent="0.25">
      <c r="A64" s="258" t="s">
        <v>226</v>
      </c>
      <c r="B64" s="204">
        <v>646</v>
      </c>
      <c r="C64" s="204">
        <v>8</v>
      </c>
      <c r="D64" s="282">
        <v>1.2539184952978057</v>
      </c>
      <c r="E64" s="204">
        <v>49</v>
      </c>
      <c r="F64" s="282">
        <v>8.207705192629815</v>
      </c>
      <c r="G64" s="204">
        <v>518</v>
      </c>
      <c r="H64" s="204">
        <v>7</v>
      </c>
      <c r="I64" s="282">
        <v>1.3698630136986301</v>
      </c>
      <c r="J64" s="204">
        <v>39</v>
      </c>
      <c r="K64" s="282">
        <v>8.1419624217119004</v>
      </c>
    </row>
    <row r="65" spans="1:11" ht="23.1" customHeight="1" x14ac:dyDescent="0.25">
      <c r="A65" s="259" t="s">
        <v>227</v>
      </c>
      <c r="B65" s="204">
        <v>442</v>
      </c>
      <c r="C65" s="204">
        <v>-2</v>
      </c>
      <c r="D65" s="282">
        <v>-0.45045045045045046</v>
      </c>
      <c r="E65" s="204">
        <v>-20</v>
      </c>
      <c r="F65" s="282">
        <v>-4.329004329004329</v>
      </c>
      <c r="G65" s="204">
        <v>344</v>
      </c>
      <c r="H65" s="204">
        <v>-7</v>
      </c>
      <c r="I65" s="282">
        <v>-1.9943019943019944</v>
      </c>
      <c r="J65" s="204">
        <v>-32</v>
      </c>
      <c r="K65" s="282">
        <v>-8.5106382978723403</v>
      </c>
    </row>
    <row r="66" spans="1:11" ht="23.1" customHeight="1" x14ac:dyDescent="0.25">
      <c r="A66" s="259" t="s">
        <v>228</v>
      </c>
      <c r="B66" s="204">
        <v>733</v>
      </c>
      <c r="C66" s="204">
        <v>14</v>
      </c>
      <c r="D66" s="282">
        <v>1.9471488178025034</v>
      </c>
      <c r="E66" s="204">
        <v>31</v>
      </c>
      <c r="F66" s="282">
        <v>4.415954415954416</v>
      </c>
      <c r="G66" s="204">
        <v>551</v>
      </c>
      <c r="H66" s="204">
        <v>5</v>
      </c>
      <c r="I66" s="282">
        <v>0.91575091575091572</v>
      </c>
      <c r="J66" s="204">
        <v>11</v>
      </c>
      <c r="K66" s="282">
        <v>2.0370370370370372</v>
      </c>
    </row>
    <row r="67" spans="1:11" ht="23.1" customHeight="1" x14ac:dyDescent="0.25">
      <c r="A67" s="287" t="s">
        <v>229</v>
      </c>
      <c r="B67" s="65">
        <v>7844</v>
      </c>
      <c r="C67" s="65">
        <v>43</v>
      </c>
      <c r="D67" s="61">
        <v>0.5512113831560056</v>
      </c>
      <c r="E67" s="65">
        <v>592</v>
      </c>
      <c r="F67" s="61">
        <v>8.1632653061224492</v>
      </c>
      <c r="G67" s="65">
        <v>6284</v>
      </c>
      <c r="H67" s="65">
        <v>14</v>
      </c>
      <c r="I67" s="61">
        <v>0.22328548644338117</v>
      </c>
      <c r="J67" s="288">
        <v>663</v>
      </c>
      <c r="K67" s="282">
        <v>11.795054260807685</v>
      </c>
    </row>
    <row r="68" spans="1:11" ht="23.1" customHeight="1" x14ac:dyDescent="0.25">
      <c r="A68" s="287" t="s">
        <v>230</v>
      </c>
      <c r="B68" s="65">
        <v>350</v>
      </c>
      <c r="C68" s="65">
        <v>5</v>
      </c>
      <c r="D68" s="61">
        <v>1.4492753623188406</v>
      </c>
      <c r="E68" s="65">
        <v>-14</v>
      </c>
      <c r="F68" s="61">
        <v>-3.8461538461538463</v>
      </c>
      <c r="G68" s="65">
        <v>270</v>
      </c>
      <c r="H68" s="65">
        <v>5</v>
      </c>
      <c r="I68" s="61">
        <v>1.8867924528301887</v>
      </c>
      <c r="J68" s="288">
        <v>-28</v>
      </c>
      <c r="K68" s="282">
        <v>-9.3959731543624159</v>
      </c>
    </row>
    <row r="69" spans="1:11" ht="32.25" customHeight="1" x14ac:dyDescent="0.25">
      <c r="A69" s="289" t="s">
        <v>231</v>
      </c>
      <c r="B69" s="65">
        <v>378</v>
      </c>
      <c r="C69" s="65">
        <v>11</v>
      </c>
      <c r="D69" s="61">
        <v>2.9972752043596729</v>
      </c>
      <c r="E69" s="65">
        <v>18</v>
      </c>
      <c r="F69" s="61">
        <v>5</v>
      </c>
      <c r="G69" s="65">
        <v>304</v>
      </c>
      <c r="H69" s="65">
        <v>4</v>
      </c>
      <c r="I69" s="61">
        <v>1.3333333333333333</v>
      </c>
      <c r="J69" s="288">
        <v>7</v>
      </c>
      <c r="K69" s="282">
        <v>2.3569023569023568</v>
      </c>
    </row>
    <row r="70" spans="1:11" ht="23.1" customHeight="1" x14ac:dyDescent="0.25">
      <c r="A70" s="289" t="s">
        <v>232</v>
      </c>
      <c r="B70" s="65">
        <v>94</v>
      </c>
      <c r="C70" s="65">
        <v>2</v>
      </c>
      <c r="D70" s="61">
        <v>2.1739130434782608</v>
      </c>
      <c r="E70" s="65">
        <v>8</v>
      </c>
      <c r="F70" s="61">
        <v>9.3023255813953494</v>
      </c>
      <c r="G70" s="65">
        <v>78</v>
      </c>
      <c r="H70" s="65">
        <v>2</v>
      </c>
      <c r="I70" s="61">
        <v>2.6315789473684212</v>
      </c>
      <c r="J70" s="288">
        <v>6</v>
      </c>
      <c r="K70" s="282">
        <v>8.3333333333333339</v>
      </c>
    </row>
    <row r="71" spans="1:11" ht="23.1" customHeight="1" x14ac:dyDescent="0.25">
      <c r="A71" s="287" t="s">
        <v>233</v>
      </c>
      <c r="B71" s="65">
        <v>557</v>
      </c>
      <c r="C71" s="65">
        <v>6</v>
      </c>
      <c r="D71" s="61">
        <v>1.0889292196007259</v>
      </c>
      <c r="E71" s="65">
        <v>-61</v>
      </c>
      <c r="F71" s="61">
        <v>-9.8705501618122984</v>
      </c>
      <c r="G71" s="65">
        <v>373</v>
      </c>
      <c r="H71" s="65">
        <v>13</v>
      </c>
      <c r="I71" s="61">
        <v>3.6111111111111112</v>
      </c>
      <c r="J71" s="288">
        <v>-34</v>
      </c>
      <c r="K71" s="282">
        <v>-8.3538083538083541</v>
      </c>
    </row>
    <row r="72" spans="1:11" ht="23.1" customHeight="1" x14ac:dyDescent="0.25">
      <c r="A72" s="289" t="s">
        <v>234</v>
      </c>
      <c r="B72" s="65">
        <v>1278</v>
      </c>
      <c r="C72" s="65">
        <v>13</v>
      </c>
      <c r="D72" s="61">
        <v>1.0276679841897234</v>
      </c>
      <c r="E72" s="65">
        <v>36</v>
      </c>
      <c r="F72" s="61">
        <v>2.8985507246376812</v>
      </c>
      <c r="G72" s="65">
        <v>948</v>
      </c>
      <c r="H72" s="65">
        <v>6</v>
      </c>
      <c r="I72" s="61">
        <v>0.63694267515923564</v>
      </c>
      <c r="J72" s="288">
        <v>2</v>
      </c>
      <c r="K72" s="282">
        <v>0.21141649048625794</v>
      </c>
    </row>
    <row r="73" spans="1:11" ht="23.1" customHeight="1" x14ac:dyDescent="0.25">
      <c r="A73" s="259" t="s">
        <v>235</v>
      </c>
      <c r="B73" s="204">
        <v>337</v>
      </c>
      <c r="C73" s="204">
        <v>15</v>
      </c>
      <c r="D73" s="282">
        <v>4.658385093167702</v>
      </c>
      <c r="E73" s="204">
        <v>25</v>
      </c>
      <c r="F73" s="282">
        <v>8.0128205128205128</v>
      </c>
      <c r="G73" s="204">
        <v>244</v>
      </c>
      <c r="H73" s="204">
        <v>10</v>
      </c>
      <c r="I73" s="282">
        <v>4.2735042735042734</v>
      </c>
      <c r="J73" s="204">
        <v>13</v>
      </c>
      <c r="K73" s="282">
        <v>5.6277056277056277</v>
      </c>
    </row>
    <row r="74" spans="1:11" ht="23.1" customHeight="1" x14ac:dyDescent="0.25">
      <c r="A74" s="258" t="s">
        <v>236</v>
      </c>
      <c r="B74" s="204">
        <v>1474</v>
      </c>
      <c r="C74" s="204">
        <v>-7</v>
      </c>
      <c r="D74" s="282">
        <v>-0.47265361242403781</v>
      </c>
      <c r="E74" s="204">
        <v>109</v>
      </c>
      <c r="F74" s="282">
        <v>7.9853479853479854</v>
      </c>
      <c r="G74" s="204">
        <v>657</v>
      </c>
      <c r="H74" s="204">
        <v>-35</v>
      </c>
      <c r="I74" s="282">
        <v>-5.0578034682080926</v>
      </c>
      <c r="J74" s="204">
        <v>-238</v>
      </c>
      <c r="K74" s="282">
        <v>-26.592178770949722</v>
      </c>
    </row>
    <row r="75" spans="1:11" ht="23.1" customHeight="1" x14ac:dyDescent="0.25">
      <c r="A75" s="258" t="s">
        <v>237</v>
      </c>
      <c r="B75" s="204">
        <v>301</v>
      </c>
      <c r="C75" s="204">
        <v>2</v>
      </c>
      <c r="D75" s="282">
        <v>0.66889632107023411</v>
      </c>
      <c r="E75" s="204">
        <v>9</v>
      </c>
      <c r="F75" s="282">
        <v>3.0821917808219177</v>
      </c>
      <c r="G75" s="204">
        <v>221</v>
      </c>
      <c r="H75" s="204">
        <v>0</v>
      </c>
      <c r="I75" s="282">
        <v>0</v>
      </c>
      <c r="J75" s="204">
        <v>-2</v>
      </c>
      <c r="K75" s="282">
        <v>-0.89686098654708524</v>
      </c>
    </row>
    <row r="76" spans="1:11" ht="23.1" customHeight="1" x14ac:dyDescent="0.25">
      <c r="A76" s="258" t="s">
        <v>238</v>
      </c>
      <c r="B76" s="204">
        <v>571</v>
      </c>
      <c r="C76" s="204">
        <v>6</v>
      </c>
      <c r="D76" s="282">
        <v>1.0619469026548674</v>
      </c>
      <c r="E76" s="204">
        <v>-10</v>
      </c>
      <c r="F76" s="282">
        <v>-1.7211703958691911</v>
      </c>
      <c r="G76" s="204">
        <v>431</v>
      </c>
      <c r="H76" s="204">
        <v>0</v>
      </c>
      <c r="I76" s="282">
        <v>0</v>
      </c>
      <c r="J76" s="204">
        <v>-38</v>
      </c>
      <c r="K76" s="282">
        <v>-8.1023454157782524</v>
      </c>
    </row>
    <row r="77" spans="1:11" ht="23.1" customHeight="1" x14ac:dyDescent="0.25">
      <c r="A77" s="259" t="s">
        <v>239</v>
      </c>
      <c r="B77" s="204">
        <v>925</v>
      </c>
      <c r="C77" s="204">
        <v>9</v>
      </c>
      <c r="D77" s="282">
        <v>0.98253275109170302</v>
      </c>
      <c r="E77" s="204">
        <v>75</v>
      </c>
      <c r="F77" s="282">
        <v>8.8235294117647065</v>
      </c>
      <c r="G77" s="204">
        <v>741</v>
      </c>
      <c r="H77" s="204">
        <v>-1</v>
      </c>
      <c r="I77" s="282">
        <v>-0.13477088948787061</v>
      </c>
      <c r="J77" s="204">
        <v>38</v>
      </c>
      <c r="K77" s="282">
        <v>5.4054054054054053</v>
      </c>
    </row>
    <row r="78" spans="1:11" ht="23.1" customHeight="1" x14ac:dyDescent="0.25">
      <c r="A78" s="259" t="s">
        <v>240</v>
      </c>
      <c r="B78" s="204">
        <v>1618</v>
      </c>
      <c r="C78" s="204">
        <v>24</v>
      </c>
      <c r="D78" s="282">
        <v>1.5056461731493098</v>
      </c>
      <c r="E78" s="204">
        <v>37</v>
      </c>
      <c r="F78" s="282">
        <v>2.3402909550917141</v>
      </c>
      <c r="G78" s="204">
        <v>1237</v>
      </c>
      <c r="H78" s="204">
        <v>14</v>
      </c>
      <c r="I78" s="282">
        <v>1.1447260834014719</v>
      </c>
      <c r="J78" s="204">
        <v>42</v>
      </c>
      <c r="K78" s="282">
        <v>3.514644351464435</v>
      </c>
    </row>
    <row r="79" spans="1:11" ht="23.1" customHeight="1" x14ac:dyDescent="0.25">
      <c r="A79" s="258" t="s">
        <v>241</v>
      </c>
      <c r="B79" s="204">
        <v>748</v>
      </c>
      <c r="C79" s="204">
        <v>0</v>
      </c>
      <c r="D79" s="282">
        <v>0</v>
      </c>
      <c r="E79" s="204">
        <v>8</v>
      </c>
      <c r="F79" s="282">
        <v>1.0810810810810811</v>
      </c>
      <c r="G79" s="204">
        <v>564</v>
      </c>
      <c r="H79" s="204">
        <v>-8</v>
      </c>
      <c r="I79" s="282">
        <v>-1.3986013986013985</v>
      </c>
      <c r="J79" s="204">
        <v>-3</v>
      </c>
      <c r="K79" s="282">
        <v>-0.52910052910052907</v>
      </c>
    </row>
    <row r="80" spans="1:11" ht="23.1" customHeight="1" x14ac:dyDescent="0.25">
      <c r="A80" s="258" t="s">
        <v>242</v>
      </c>
      <c r="B80" s="204">
        <v>801</v>
      </c>
      <c r="C80" s="204">
        <v>5</v>
      </c>
      <c r="D80" s="282">
        <v>0.62814070351758799</v>
      </c>
      <c r="E80" s="204">
        <v>-5</v>
      </c>
      <c r="F80" s="282">
        <v>-0.6203473945409429</v>
      </c>
      <c r="G80" s="204">
        <v>614</v>
      </c>
      <c r="H80" s="204">
        <v>13</v>
      </c>
      <c r="I80" s="282">
        <v>2.1630615640599</v>
      </c>
      <c r="J80" s="204">
        <v>-19</v>
      </c>
      <c r="K80" s="282">
        <v>-3.0015797788309637</v>
      </c>
    </row>
    <row r="81" spans="1:11" ht="23.1" customHeight="1" x14ac:dyDescent="0.25">
      <c r="A81" s="259" t="s">
        <v>243</v>
      </c>
      <c r="B81" s="204">
        <v>283</v>
      </c>
      <c r="C81" s="204">
        <v>-2</v>
      </c>
      <c r="D81" s="282">
        <v>-0.70175438596491224</v>
      </c>
      <c r="E81" s="204">
        <v>-8</v>
      </c>
      <c r="F81" s="282">
        <v>-2.7491408934707904</v>
      </c>
      <c r="G81" s="204">
        <v>211</v>
      </c>
      <c r="H81" s="204">
        <v>-10</v>
      </c>
      <c r="I81" s="282">
        <v>-4.5248868778280542</v>
      </c>
      <c r="J81" s="204">
        <v>-13</v>
      </c>
      <c r="K81" s="282">
        <v>-5.8035714285714288</v>
      </c>
    </row>
    <row r="82" spans="1:11" ht="23.1" customHeight="1" x14ac:dyDescent="0.25">
      <c r="A82" s="259" t="s">
        <v>244</v>
      </c>
      <c r="B82" s="204">
        <v>1426</v>
      </c>
      <c r="C82" s="204">
        <v>26</v>
      </c>
      <c r="D82" s="282">
        <v>1.8571428571428572</v>
      </c>
      <c r="E82" s="204">
        <v>-42</v>
      </c>
      <c r="F82" s="282">
        <v>-2.8610354223433241</v>
      </c>
      <c r="G82" s="204">
        <v>1160</v>
      </c>
      <c r="H82" s="204">
        <v>15</v>
      </c>
      <c r="I82" s="282">
        <v>1.3100436681222707</v>
      </c>
      <c r="J82" s="204">
        <v>-19</v>
      </c>
      <c r="K82" s="282">
        <v>-1.6115351993214588</v>
      </c>
    </row>
    <row r="83" spans="1:11" ht="23.1" customHeight="1" x14ac:dyDescent="0.25">
      <c r="A83" s="258" t="s">
        <v>245</v>
      </c>
      <c r="B83" s="204">
        <v>7118</v>
      </c>
      <c r="C83" s="204">
        <v>57</v>
      </c>
      <c r="D83" s="282">
        <v>0.80725109757824676</v>
      </c>
      <c r="E83" s="204">
        <v>7</v>
      </c>
      <c r="F83" s="282">
        <v>9.843903810997047E-2</v>
      </c>
      <c r="G83" s="204">
        <v>5336</v>
      </c>
      <c r="H83" s="204">
        <v>21</v>
      </c>
      <c r="I83" s="282">
        <v>0.39510818438381939</v>
      </c>
      <c r="J83" s="204">
        <v>-170</v>
      </c>
      <c r="K83" s="282">
        <v>-3.0875408645114422</v>
      </c>
    </row>
    <row r="84" spans="1:11" ht="23.1" customHeight="1" x14ac:dyDescent="0.25">
      <c r="A84" s="259" t="s">
        <v>246</v>
      </c>
      <c r="B84" s="204">
        <v>72</v>
      </c>
      <c r="C84" s="204">
        <v>2</v>
      </c>
      <c r="D84" s="282">
        <v>2.8571428571428572</v>
      </c>
      <c r="E84" s="204">
        <v>9</v>
      </c>
      <c r="F84" s="282">
        <v>14.285714285714286</v>
      </c>
      <c r="G84" s="204">
        <v>53</v>
      </c>
      <c r="H84" s="204">
        <v>1</v>
      </c>
      <c r="I84" s="282">
        <v>1.9230769230769231</v>
      </c>
      <c r="J84" s="204">
        <v>2</v>
      </c>
      <c r="K84" s="282">
        <v>3.9215686274509802</v>
      </c>
    </row>
    <row r="85" spans="1:11" ht="23.1" customHeight="1" x14ac:dyDescent="0.25">
      <c r="A85" s="259" t="s">
        <v>247</v>
      </c>
      <c r="B85" s="204">
        <v>531</v>
      </c>
      <c r="C85" s="204">
        <v>-4</v>
      </c>
      <c r="D85" s="282">
        <v>-0.74766355140186913</v>
      </c>
      <c r="E85" s="204">
        <v>-48</v>
      </c>
      <c r="F85" s="282">
        <v>-8.290155440414507</v>
      </c>
      <c r="G85" s="204">
        <v>439</v>
      </c>
      <c r="H85" s="204">
        <v>-1</v>
      </c>
      <c r="I85" s="282">
        <v>-0.22727272727272727</v>
      </c>
      <c r="J85" s="204">
        <v>-29</v>
      </c>
      <c r="K85" s="282">
        <v>-6.1965811965811968</v>
      </c>
    </row>
    <row r="86" spans="1:11" ht="23.1" customHeight="1" x14ac:dyDescent="0.25">
      <c r="A86" s="259" t="s">
        <v>248</v>
      </c>
      <c r="B86" s="204">
        <v>3921</v>
      </c>
      <c r="C86" s="204">
        <v>54</v>
      </c>
      <c r="D86" s="282">
        <v>1.3964313421256789</v>
      </c>
      <c r="E86" s="204">
        <v>237</v>
      </c>
      <c r="F86" s="282">
        <v>6.4332247557003255</v>
      </c>
      <c r="G86" s="204">
        <v>3277</v>
      </c>
      <c r="H86" s="204">
        <v>28</v>
      </c>
      <c r="I86" s="282">
        <v>0.86180363188673437</v>
      </c>
      <c r="J86" s="204">
        <v>175</v>
      </c>
      <c r="K86" s="282">
        <v>5.6415215989684073</v>
      </c>
    </row>
    <row r="87" spans="1:11" ht="37.5" customHeight="1" x14ac:dyDescent="0.25">
      <c r="A87" s="258" t="s">
        <v>249</v>
      </c>
      <c r="B87" s="204">
        <v>410</v>
      </c>
      <c r="C87" s="204">
        <v>6</v>
      </c>
      <c r="D87" s="282">
        <v>1.4851485148514851</v>
      </c>
      <c r="E87" s="204">
        <v>21</v>
      </c>
      <c r="F87" s="282">
        <v>5.3984575835475574</v>
      </c>
      <c r="G87" s="204">
        <v>288</v>
      </c>
      <c r="H87" s="204">
        <v>3</v>
      </c>
      <c r="I87" s="282">
        <v>1.0526315789473684</v>
      </c>
      <c r="J87" s="204">
        <v>10</v>
      </c>
      <c r="K87" s="282">
        <v>3.5971223021582732</v>
      </c>
    </row>
    <row r="88" spans="1:11" ht="23.1" customHeight="1" x14ac:dyDescent="0.25">
      <c r="A88" s="259" t="s">
        <v>250</v>
      </c>
      <c r="B88" s="204">
        <v>419</v>
      </c>
      <c r="C88" s="204">
        <v>3</v>
      </c>
      <c r="D88" s="282">
        <v>0.72115384615384615</v>
      </c>
      <c r="E88" s="204">
        <v>40</v>
      </c>
      <c r="F88" s="282">
        <v>10.554089709762533</v>
      </c>
      <c r="G88" s="204">
        <v>314</v>
      </c>
      <c r="H88" s="204">
        <v>1</v>
      </c>
      <c r="I88" s="282">
        <v>0.31948881789137379</v>
      </c>
      <c r="J88" s="204">
        <v>35</v>
      </c>
      <c r="K88" s="282">
        <v>12.544802867383513</v>
      </c>
    </row>
    <row r="89" spans="1:11" ht="23.1" customHeight="1" x14ac:dyDescent="0.25">
      <c r="A89" s="259" t="s">
        <v>251</v>
      </c>
      <c r="B89" s="204">
        <v>7256</v>
      </c>
      <c r="C89" s="204">
        <v>61</v>
      </c>
      <c r="D89" s="282">
        <v>0.84781097984711606</v>
      </c>
      <c r="E89" s="204">
        <v>450</v>
      </c>
      <c r="F89" s="282">
        <v>6.6118131060828684</v>
      </c>
      <c r="G89" s="204">
        <v>5617</v>
      </c>
      <c r="H89" s="204">
        <v>39</v>
      </c>
      <c r="I89" s="282">
        <v>0.69917533166009327</v>
      </c>
      <c r="J89" s="204">
        <v>352</v>
      </c>
      <c r="K89" s="282">
        <v>6.6856600189933522</v>
      </c>
    </row>
    <row r="90" spans="1:11" ht="23.1" customHeight="1" x14ac:dyDescent="0.25">
      <c r="A90" s="258" t="s">
        <v>252</v>
      </c>
      <c r="B90" s="204">
        <v>4277</v>
      </c>
      <c r="C90" s="204">
        <v>0</v>
      </c>
      <c r="D90" s="282">
        <v>0</v>
      </c>
      <c r="E90" s="204">
        <v>240</v>
      </c>
      <c r="F90" s="282">
        <v>5.9450086698043103</v>
      </c>
      <c r="G90" s="204">
        <v>3279</v>
      </c>
      <c r="H90" s="204">
        <v>-10</v>
      </c>
      <c r="I90" s="282">
        <v>-0.30404378230465184</v>
      </c>
      <c r="J90" s="204">
        <v>68</v>
      </c>
      <c r="K90" s="282">
        <v>2.117720336343818</v>
      </c>
    </row>
    <row r="91" spans="1:11" ht="23.1" customHeight="1" x14ac:dyDescent="0.25">
      <c r="A91" s="258" t="s">
        <v>253</v>
      </c>
      <c r="B91" s="204">
        <v>4730</v>
      </c>
      <c r="C91" s="204">
        <v>-1</v>
      </c>
      <c r="D91" s="282">
        <v>-2.1137180300147961E-2</v>
      </c>
      <c r="E91" s="204">
        <v>166</v>
      </c>
      <c r="F91" s="282">
        <v>3.6371603856266432</v>
      </c>
      <c r="G91" s="204">
        <v>3691</v>
      </c>
      <c r="H91" s="204">
        <v>-17</v>
      </c>
      <c r="I91" s="282">
        <v>-0.45846817691477887</v>
      </c>
      <c r="J91" s="204">
        <v>82</v>
      </c>
      <c r="K91" s="282">
        <v>2.2720975339429206</v>
      </c>
    </row>
    <row r="92" spans="1:11" ht="23.1" customHeight="1" x14ac:dyDescent="0.25">
      <c r="A92" s="259" t="s">
        <v>254</v>
      </c>
      <c r="B92" s="204">
        <v>4106</v>
      </c>
      <c r="C92" s="204">
        <v>-8</v>
      </c>
      <c r="D92" s="282">
        <v>-0.19445794846864364</v>
      </c>
      <c r="E92" s="204">
        <v>259</v>
      </c>
      <c r="F92" s="282">
        <v>6.732518845853912</v>
      </c>
      <c r="G92" s="204">
        <v>3100</v>
      </c>
      <c r="H92" s="204">
        <v>-3</v>
      </c>
      <c r="I92" s="282">
        <v>-9.6680631646793427E-2</v>
      </c>
      <c r="J92" s="204">
        <v>270</v>
      </c>
      <c r="K92" s="282">
        <v>9.5406360424028271</v>
      </c>
    </row>
    <row r="93" spans="1:11" ht="23.1" customHeight="1" x14ac:dyDescent="0.25">
      <c r="A93" s="259" t="s">
        <v>255</v>
      </c>
      <c r="B93" s="204">
        <v>2063</v>
      </c>
      <c r="C93" s="204">
        <v>29</v>
      </c>
      <c r="D93" s="282">
        <v>1.4257620452310718</v>
      </c>
      <c r="E93" s="204">
        <v>95</v>
      </c>
      <c r="F93" s="282">
        <v>4.8272357723577235</v>
      </c>
      <c r="G93" s="204">
        <v>1552</v>
      </c>
      <c r="H93" s="204">
        <v>24</v>
      </c>
      <c r="I93" s="282">
        <v>1.5706806282722514</v>
      </c>
      <c r="J93" s="204">
        <v>56</v>
      </c>
      <c r="K93" s="282">
        <v>3.7433155080213902</v>
      </c>
    </row>
    <row r="94" spans="1:11" ht="23.1" customHeight="1" x14ac:dyDescent="0.25">
      <c r="A94" s="259" t="s">
        <v>256</v>
      </c>
      <c r="B94" s="204">
        <v>2521</v>
      </c>
      <c r="C94" s="204">
        <v>7</v>
      </c>
      <c r="D94" s="282">
        <v>0.27844073190135243</v>
      </c>
      <c r="E94" s="204">
        <v>201</v>
      </c>
      <c r="F94" s="282">
        <v>8.6637931034482758</v>
      </c>
      <c r="G94" s="204">
        <v>1857</v>
      </c>
      <c r="H94" s="204">
        <v>-12</v>
      </c>
      <c r="I94" s="282">
        <v>-0.6420545746388443</v>
      </c>
      <c r="J94" s="204">
        <v>122</v>
      </c>
      <c r="K94" s="282">
        <v>7.0317002881844379</v>
      </c>
    </row>
    <row r="95" spans="1:11" ht="23.1" customHeight="1" x14ac:dyDescent="0.25">
      <c r="A95" s="258" t="s">
        <v>257</v>
      </c>
      <c r="B95" s="204">
        <v>1486</v>
      </c>
      <c r="C95" s="204">
        <v>25</v>
      </c>
      <c r="D95" s="282">
        <v>1.7111567419575633</v>
      </c>
      <c r="E95" s="204">
        <v>138</v>
      </c>
      <c r="F95" s="282">
        <v>10.237388724035608</v>
      </c>
      <c r="G95" s="204">
        <v>1047</v>
      </c>
      <c r="H95" s="204">
        <v>12</v>
      </c>
      <c r="I95" s="282">
        <v>1.1594202898550725</v>
      </c>
      <c r="J95" s="204">
        <v>67</v>
      </c>
      <c r="K95" s="282">
        <v>6.8367346938775508</v>
      </c>
    </row>
    <row r="96" spans="1:11" ht="23.1" customHeight="1" x14ac:dyDescent="0.25">
      <c r="A96" s="258" t="s">
        <v>258</v>
      </c>
      <c r="B96" s="204">
        <v>264</v>
      </c>
      <c r="C96" s="204">
        <v>-4</v>
      </c>
      <c r="D96" s="282">
        <v>-1.4925373134328359</v>
      </c>
      <c r="E96" s="204">
        <v>33</v>
      </c>
      <c r="F96" s="282">
        <v>14.285714285714286</v>
      </c>
      <c r="G96" s="204">
        <v>214</v>
      </c>
      <c r="H96" s="204">
        <v>-2</v>
      </c>
      <c r="I96" s="282">
        <v>-0.92592592592592593</v>
      </c>
      <c r="J96" s="204">
        <v>29</v>
      </c>
      <c r="K96" s="282">
        <v>15.675675675675675</v>
      </c>
    </row>
    <row r="97" spans="1:11" ht="23.1" customHeight="1" x14ac:dyDescent="0.25">
      <c r="A97" s="289" t="s">
        <v>259</v>
      </c>
      <c r="B97" s="65">
        <v>358</v>
      </c>
      <c r="C97" s="65">
        <v>-2</v>
      </c>
      <c r="D97" s="61">
        <v>-0.55555555555555558</v>
      </c>
      <c r="E97" s="65">
        <v>92</v>
      </c>
      <c r="F97" s="61">
        <v>34.586466165413533</v>
      </c>
      <c r="G97" s="65">
        <v>270</v>
      </c>
      <c r="H97" s="65">
        <v>3</v>
      </c>
      <c r="I97" s="61">
        <v>1.1235955056179776</v>
      </c>
      <c r="J97" s="288">
        <v>73</v>
      </c>
      <c r="K97" s="282">
        <v>37.055837563451774</v>
      </c>
    </row>
    <row r="98" spans="1:11" ht="23.1" customHeight="1" x14ac:dyDescent="0.25">
      <c r="A98" s="287" t="s">
        <v>260</v>
      </c>
      <c r="B98" s="65">
        <v>223</v>
      </c>
      <c r="C98" s="65">
        <v>2</v>
      </c>
      <c r="D98" s="61">
        <v>0.90497737556561086</v>
      </c>
      <c r="E98" s="65">
        <v>25</v>
      </c>
      <c r="F98" s="61">
        <v>12.626262626262626</v>
      </c>
      <c r="G98" s="65">
        <v>178</v>
      </c>
      <c r="H98" s="65">
        <v>1</v>
      </c>
      <c r="I98" s="61">
        <v>0.56497175141242939</v>
      </c>
      <c r="J98" s="288">
        <v>14</v>
      </c>
      <c r="K98" s="282">
        <v>8.536585365853659</v>
      </c>
    </row>
    <row r="99" spans="1:11" ht="23.1" customHeight="1" x14ac:dyDescent="0.25">
      <c r="A99" s="289" t="s">
        <v>261</v>
      </c>
      <c r="B99" s="65">
        <v>757</v>
      </c>
      <c r="C99" s="65">
        <v>3</v>
      </c>
      <c r="D99" s="61">
        <v>0.39787798408488062</v>
      </c>
      <c r="E99" s="65">
        <v>6</v>
      </c>
      <c r="F99" s="61">
        <v>0.79893475366178424</v>
      </c>
      <c r="G99" s="65">
        <v>604</v>
      </c>
      <c r="H99" s="65">
        <v>7</v>
      </c>
      <c r="I99" s="61">
        <v>1.1725293132328307</v>
      </c>
      <c r="J99" s="288">
        <v>38</v>
      </c>
      <c r="K99" s="282">
        <v>6.7137809187279149</v>
      </c>
    </row>
    <row r="100" spans="1:11" ht="23.1" customHeight="1" x14ac:dyDescent="0.25">
      <c r="A100" s="287" t="s">
        <v>262</v>
      </c>
      <c r="B100" s="65">
        <v>658</v>
      </c>
      <c r="C100" s="65">
        <v>13</v>
      </c>
      <c r="D100" s="61">
        <v>2.0155038759689923</v>
      </c>
      <c r="E100" s="65">
        <v>43</v>
      </c>
      <c r="F100" s="61">
        <v>6.9918699186991873</v>
      </c>
      <c r="G100" s="65">
        <v>477</v>
      </c>
      <c r="H100" s="65">
        <v>11</v>
      </c>
      <c r="I100" s="61">
        <v>2.3605150214592276</v>
      </c>
      <c r="J100" s="288">
        <v>25</v>
      </c>
      <c r="K100" s="282">
        <v>5.5309734513274336</v>
      </c>
    </row>
    <row r="101" spans="1:11" ht="23.1" customHeight="1" x14ac:dyDescent="0.25">
      <c r="A101" s="289" t="s">
        <v>263</v>
      </c>
      <c r="B101" s="65">
        <v>185</v>
      </c>
      <c r="C101" s="65">
        <v>2</v>
      </c>
      <c r="D101" s="61">
        <v>1.0928961748633881</v>
      </c>
      <c r="E101" s="65">
        <v>4</v>
      </c>
      <c r="F101" s="61">
        <v>2.2099447513812156</v>
      </c>
      <c r="G101" s="65">
        <v>152</v>
      </c>
      <c r="H101" s="65">
        <v>-1</v>
      </c>
      <c r="I101" s="61">
        <v>-0.65359477124183007</v>
      </c>
      <c r="J101" s="288">
        <v>10</v>
      </c>
      <c r="K101" s="282">
        <v>7.042253521126761</v>
      </c>
    </row>
    <row r="102" spans="1:11" ht="23.1" customHeight="1" x14ac:dyDescent="0.25">
      <c r="A102" s="287" t="s">
        <v>264</v>
      </c>
      <c r="B102" s="65">
        <v>2788</v>
      </c>
      <c r="C102" s="65">
        <v>42</v>
      </c>
      <c r="D102" s="61">
        <v>1.529497450837582</v>
      </c>
      <c r="E102" s="65">
        <v>207</v>
      </c>
      <c r="F102" s="61">
        <v>8.0201472297559082</v>
      </c>
      <c r="G102" s="65">
        <v>2296</v>
      </c>
      <c r="H102" s="65">
        <v>26</v>
      </c>
      <c r="I102" s="61">
        <v>1.1453744493392071</v>
      </c>
      <c r="J102" s="288">
        <v>153</v>
      </c>
      <c r="K102" s="282">
        <v>7.1395240317312183</v>
      </c>
    </row>
    <row r="103" spans="1:11" ht="23.1" customHeight="1" x14ac:dyDescent="0.25">
      <c r="A103" s="258" t="s">
        <v>265</v>
      </c>
      <c r="B103" s="204">
        <v>4176</v>
      </c>
      <c r="C103" s="204">
        <v>53</v>
      </c>
      <c r="D103" s="282">
        <v>1.2854717438758185</v>
      </c>
      <c r="E103" s="204">
        <v>534</v>
      </c>
      <c r="F103" s="282">
        <v>14.662273476112027</v>
      </c>
      <c r="G103" s="204">
        <v>2886</v>
      </c>
      <c r="H103" s="204">
        <v>30</v>
      </c>
      <c r="I103" s="282">
        <v>1.0504201680672269</v>
      </c>
      <c r="J103" s="204">
        <v>337</v>
      </c>
      <c r="K103" s="282">
        <v>13.220870929776384</v>
      </c>
    </row>
    <row r="104" spans="1:11" ht="23.1" customHeight="1" x14ac:dyDescent="0.25">
      <c r="A104" s="258" t="s">
        <v>266</v>
      </c>
      <c r="B104" s="204">
        <v>39</v>
      </c>
      <c r="C104" s="204">
        <v>4</v>
      </c>
      <c r="D104" s="282">
        <v>11.428571428571429</v>
      </c>
      <c r="E104" s="204">
        <v>12</v>
      </c>
      <c r="F104" s="282">
        <v>44.444444444444443</v>
      </c>
      <c r="G104" s="204">
        <v>28</v>
      </c>
      <c r="H104" s="204">
        <v>2</v>
      </c>
      <c r="I104" s="282">
        <v>7.6923076923076925</v>
      </c>
      <c r="J104" s="204">
        <v>6</v>
      </c>
      <c r="K104" s="282">
        <v>27.272727272727273</v>
      </c>
    </row>
    <row r="105" spans="1:11" ht="23.1" customHeight="1" x14ac:dyDescent="0.25">
      <c r="A105" s="258" t="s">
        <v>267</v>
      </c>
      <c r="B105" s="204">
        <v>50</v>
      </c>
      <c r="C105" s="204">
        <v>0</v>
      </c>
      <c r="D105" s="282">
        <v>0</v>
      </c>
      <c r="E105" s="204">
        <v>-2</v>
      </c>
      <c r="F105" s="282">
        <v>-3.8461538461538463</v>
      </c>
      <c r="G105" s="204">
        <v>40</v>
      </c>
      <c r="H105" s="204">
        <v>0</v>
      </c>
      <c r="I105" s="282">
        <v>0</v>
      </c>
      <c r="J105" s="204">
        <v>-4</v>
      </c>
      <c r="K105" s="282">
        <v>-9.0909090909090917</v>
      </c>
    </row>
    <row r="106" spans="1:11" ht="15.75" customHeight="1" x14ac:dyDescent="0.25">
      <c r="A106" s="299" t="s">
        <v>89</v>
      </c>
      <c r="B106" s="293">
        <v>6954</v>
      </c>
      <c r="C106" s="293">
        <v>52</v>
      </c>
      <c r="D106" s="300">
        <v>0.7534048101999421</v>
      </c>
      <c r="E106" s="293">
        <v>765</v>
      </c>
      <c r="F106" s="300">
        <v>12.360639844886089</v>
      </c>
      <c r="G106" s="293">
        <v>5773</v>
      </c>
      <c r="H106" s="293">
        <v>48</v>
      </c>
      <c r="I106" s="300">
        <v>0.83842794759825323</v>
      </c>
      <c r="J106" s="293">
        <v>603</v>
      </c>
      <c r="K106" s="301">
        <v>11.663442940038685</v>
      </c>
    </row>
    <row r="107" spans="1:11" s="27" customFormat="1" ht="11.25" customHeight="1" x14ac:dyDescent="0.2">
      <c r="A107" s="125"/>
      <c r="B107" s="125"/>
      <c r="C107" s="125"/>
      <c r="D107" s="125"/>
      <c r="E107" s="125"/>
      <c r="F107" s="125"/>
      <c r="G107" s="125"/>
      <c r="H107" s="125"/>
      <c r="I107" s="125"/>
      <c r="J107" s="125"/>
      <c r="K107" s="125"/>
    </row>
    <row r="108" spans="1:11" s="27" customFormat="1" x14ac:dyDescent="0.2">
      <c r="A108" s="66" t="s">
        <v>135</v>
      </c>
    </row>
    <row r="109" spans="1:11" ht="12.75" customHeight="1" x14ac:dyDescent="0.25"/>
    <row r="110" spans="1:11" x14ac:dyDescent="0.25">
      <c r="C110" s="103" t="s">
        <v>60</v>
      </c>
    </row>
  </sheetData>
  <mergeCells count="12">
    <mergeCell ref="J8:K8"/>
    <mergeCell ref="A10:K10"/>
    <mergeCell ref="A5:F5"/>
    <mergeCell ref="A6:A9"/>
    <mergeCell ref="B6:K6"/>
    <mergeCell ref="B7:F7"/>
    <mergeCell ref="G7:K7"/>
    <mergeCell ref="B8:B9"/>
    <mergeCell ref="C8:D8"/>
    <mergeCell ref="E8:F8"/>
    <mergeCell ref="G8:G9"/>
    <mergeCell ref="H8:I8"/>
  </mergeCells>
  <hyperlinks>
    <hyperlink ref="H2" location="ÍNDICE!A1" display="VOLVER AL ÍNDICE"/>
  </hyperlinks>
  <pageMargins left="0.51181102362204722" right="0.51181102362204722" top="0.74803149606299213" bottom="0.74803149606299213" header="0.31496062992125984" footer="0.31496062992125984"/>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pageSetUpPr fitToPage="1"/>
  </sheetPr>
  <dimension ref="A1:R78"/>
  <sheetViews>
    <sheetView zoomScaleNormal="100" zoomScaleSheetLayoutView="100" workbookViewId="0"/>
  </sheetViews>
  <sheetFormatPr baseColWidth="10" defaultColWidth="9.140625" defaultRowHeight="15" x14ac:dyDescent="0.2"/>
  <cols>
    <col min="1" max="1" width="36.28515625" style="27" customWidth="1"/>
    <col min="2" max="2" width="6.7109375" style="27" customWidth="1"/>
    <col min="3" max="3" width="9.140625" style="27" customWidth="1"/>
    <col min="4" max="4" width="6" style="27" customWidth="1"/>
    <col min="5" max="5" width="7.85546875" style="27" customWidth="1"/>
    <col min="6" max="6" width="6" style="27" customWidth="1"/>
    <col min="7" max="7" width="7.140625" style="27" customWidth="1"/>
    <col min="8" max="11" width="6" style="27" customWidth="1"/>
    <col min="12" max="12" width="6.85546875" style="27" customWidth="1"/>
    <col min="13" max="16" width="6" style="27" customWidth="1"/>
    <col min="17" max="17" width="9.140625" style="27"/>
    <col min="18" max="18" width="9.5703125" style="27" bestFit="1" customWidth="1"/>
    <col min="19" max="235" width="9.140625" style="27"/>
    <col min="236" max="236" width="0.42578125" style="27" customWidth="1"/>
    <col min="237" max="237" width="12.140625" style="27" customWidth="1"/>
    <col min="238" max="238" width="9.85546875" style="27" customWidth="1"/>
    <col min="239" max="240" width="10" style="27" customWidth="1"/>
    <col min="241" max="246" width="9.28515625" style="27" customWidth="1"/>
    <col min="247" max="491" width="9.140625" style="27"/>
    <col min="492" max="492" width="0.42578125" style="27" customWidth="1"/>
    <col min="493" max="493" width="12.140625" style="27" customWidth="1"/>
    <col min="494" max="494" width="9.85546875" style="27" customWidth="1"/>
    <col min="495" max="496" width="10" style="27" customWidth="1"/>
    <col min="497" max="502" width="9.28515625" style="27" customWidth="1"/>
    <col min="503" max="747" width="9.140625" style="27"/>
    <col min="748" max="748" width="0.42578125" style="27" customWidth="1"/>
    <col min="749" max="749" width="12.140625" style="27" customWidth="1"/>
    <col min="750" max="750" width="9.85546875" style="27" customWidth="1"/>
    <col min="751" max="752" width="10" style="27" customWidth="1"/>
    <col min="753" max="758" width="9.28515625" style="27" customWidth="1"/>
    <col min="759" max="1003" width="9.140625" style="27"/>
    <col min="1004" max="1004" width="0.42578125" style="27" customWidth="1"/>
    <col min="1005" max="1005" width="12.140625" style="27" customWidth="1"/>
    <col min="1006" max="1006" width="9.85546875" style="27" customWidth="1"/>
    <col min="1007" max="1008" width="10" style="27" customWidth="1"/>
    <col min="1009" max="1014" width="9.28515625" style="27" customWidth="1"/>
    <col min="1015" max="1259" width="9.140625" style="27"/>
    <col min="1260" max="1260" width="0.42578125" style="27" customWidth="1"/>
    <col min="1261" max="1261" width="12.140625" style="27" customWidth="1"/>
    <col min="1262" max="1262" width="9.85546875" style="27" customWidth="1"/>
    <col min="1263" max="1264" width="10" style="27" customWidth="1"/>
    <col min="1265" max="1270" width="9.28515625" style="27" customWidth="1"/>
    <col min="1271" max="1515" width="9.140625" style="27"/>
    <col min="1516" max="1516" width="0.42578125" style="27" customWidth="1"/>
    <col min="1517" max="1517" width="12.140625" style="27" customWidth="1"/>
    <col min="1518" max="1518" width="9.85546875" style="27" customWidth="1"/>
    <col min="1519" max="1520" width="10" style="27" customWidth="1"/>
    <col min="1521" max="1526" width="9.28515625" style="27" customWidth="1"/>
    <col min="1527" max="1771" width="9.140625" style="27"/>
    <col min="1772" max="1772" width="0.42578125" style="27" customWidth="1"/>
    <col min="1773" max="1773" width="12.140625" style="27" customWidth="1"/>
    <col min="1774" max="1774" width="9.85546875" style="27" customWidth="1"/>
    <col min="1775" max="1776" width="10" style="27" customWidth="1"/>
    <col min="1777" max="1782" width="9.28515625" style="27" customWidth="1"/>
    <col min="1783" max="2027" width="9.140625" style="27"/>
    <col min="2028" max="2028" width="0.42578125" style="27" customWidth="1"/>
    <col min="2029" max="2029" width="12.140625" style="27" customWidth="1"/>
    <col min="2030" max="2030" width="9.85546875" style="27" customWidth="1"/>
    <col min="2031" max="2032" width="10" style="27" customWidth="1"/>
    <col min="2033" max="2038" width="9.28515625" style="27" customWidth="1"/>
    <col min="2039" max="2283" width="9.140625" style="27"/>
    <col min="2284" max="2284" width="0.42578125" style="27" customWidth="1"/>
    <col min="2285" max="2285" width="12.140625" style="27" customWidth="1"/>
    <col min="2286" max="2286" width="9.85546875" style="27" customWidth="1"/>
    <col min="2287" max="2288" width="10" style="27" customWidth="1"/>
    <col min="2289" max="2294" width="9.28515625" style="27" customWidth="1"/>
    <col min="2295" max="2539" width="9.140625" style="27"/>
    <col min="2540" max="2540" width="0.42578125" style="27" customWidth="1"/>
    <col min="2541" max="2541" width="12.140625" style="27" customWidth="1"/>
    <col min="2542" max="2542" width="9.85546875" style="27" customWidth="1"/>
    <col min="2543" max="2544" width="10" style="27" customWidth="1"/>
    <col min="2545" max="2550" width="9.28515625" style="27" customWidth="1"/>
    <col min="2551" max="2795" width="9.140625" style="27"/>
    <col min="2796" max="2796" width="0.42578125" style="27" customWidth="1"/>
    <col min="2797" max="2797" width="12.140625" style="27" customWidth="1"/>
    <col min="2798" max="2798" width="9.85546875" style="27" customWidth="1"/>
    <col min="2799" max="2800" width="10" style="27" customWidth="1"/>
    <col min="2801" max="2806" width="9.28515625" style="27" customWidth="1"/>
    <col min="2807" max="3051" width="9.140625" style="27"/>
    <col min="3052" max="3052" width="0.42578125" style="27" customWidth="1"/>
    <col min="3053" max="3053" width="12.140625" style="27" customWidth="1"/>
    <col min="3054" max="3054" width="9.85546875" style="27" customWidth="1"/>
    <col min="3055" max="3056" width="10" style="27" customWidth="1"/>
    <col min="3057" max="3062" width="9.28515625" style="27" customWidth="1"/>
    <col min="3063" max="3307" width="9.140625" style="27"/>
    <col min="3308" max="3308" width="0.42578125" style="27" customWidth="1"/>
    <col min="3309" max="3309" width="12.140625" style="27" customWidth="1"/>
    <col min="3310" max="3310" width="9.85546875" style="27" customWidth="1"/>
    <col min="3311" max="3312" width="10" style="27" customWidth="1"/>
    <col min="3313" max="3318" width="9.28515625" style="27" customWidth="1"/>
    <col min="3319" max="3563" width="9.140625" style="27"/>
    <col min="3564" max="3564" width="0.42578125" style="27" customWidth="1"/>
    <col min="3565" max="3565" width="12.140625" style="27" customWidth="1"/>
    <col min="3566" max="3566" width="9.85546875" style="27" customWidth="1"/>
    <col min="3567" max="3568" width="10" style="27" customWidth="1"/>
    <col min="3569" max="3574" width="9.28515625" style="27" customWidth="1"/>
    <col min="3575" max="3819" width="9.140625" style="27"/>
    <col min="3820" max="3820" width="0.42578125" style="27" customWidth="1"/>
    <col min="3821" max="3821" width="12.140625" style="27" customWidth="1"/>
    <col min="3822" max="3822" width="9.85546875" style="27" customWidth="1"/>
    <col min="3823" max="3824" width="10" style="27" customWidth="1"/>
    <col min="3825" max="3830" width="9.28515625" style="27" customWidth="1"/>
    <col min="3831" max="4075" width="9.140625" style="27"/>
    <col min="4076" max="4076" width="0.42578125" style="27" customWidth="1"/>
    <col min="4077" max="4077" width="12.140625" style="27" customWidth="1"/>
    <col min="4078" max="4078" width="9.85546875" style="27" customWidth="1"/>
    <col min="4079" max="4080" width="10" style="27" customWidth="1"/>
    <col min="4081" max="4086" width="9.28515625" style="27" customWidth="1"/>
    <col min="4087" max="4331" width="9.140625" style="27"/>
    <col min="4332" max="4332" width="0.42578125" style="27" customWidth="1"/>
    <col min="4333" max="4333" width="12.140625" style="27" customWidth="1"/>
    <col min="4334" max="4334" width="9.85546875" style="27" customWidth="1"/>
    <col min="4335" max="4336" width="10" style="27" customWidth="1"/>
    <col min="4337" max="4342" width="9.28515625" style="27" customWidth="1"/>
    <col min="4343" max="4587" width="9.140625" style="27"/>
    <col min="4588" max="4588" width="0.42578125" style="27" customWidth="1"/>
    <col min="4589" max="4589" width="12.140625" style="27" customWidth="1"/>
    <col min="4590" max="4590" width="9.85546875" style="27" customWidth="1"/>
    <col min="4591" max="4592" width="10" style="27" customWidth="1"/>
    <col min="4593" max="4598" width="9.28515625" style="27" customWidth="1"/>
    <col min="4599" max="4843" width="9.140625" style="27"/>
    <col min="4844" max="4844" width="0.42578125" style="27" customWidth="1"/>
    <col min="4845" max="4845" width="12.140625" style="27" customWidth="1"/>
    <col min="4846" max="4846" width="9.85546875" style="27" customWidth="1"/>
    <col min="4847" max="4848" width="10" style="27" customWidth="1"/>
    <col min="4849" max="4854" width="9.28515625" style="27" customWidth="1"/>
    <col min="4855" max="5099" width="9.140625" style="27"/>
    <col min="5100" max="5100" width="0.42578125" style="27" customWidth="1"/>
    <col min="5101" max="5101" width="12.140625" style="27" customWidth="1"/>
    <col min="5102" max="5102" width="9.85546875" style="27" customWidth="1"/>
    <col min="5103" max="5104" width="10" style="27" customWidth="1"/>
    <col min="5105" max="5110" width="9.28515625" style="27" customWidth="1"/>
    <col min="5111" max="5355" width="9.140625" style="27"/>
    <col min="5356" max="5356" width="0.42578125" style="27" customWidth="1"/>
    <col min="5357" max="5357" width="12.140625" style="27" customWidth="1"/>
    <col min="5358" max="5358" width="9.85546875" style="27" customWidth="1"/>
    <col min="5359" max="5360" width="10" style="27" customWidth="1"/>
    <col min="5361" max="5366" width="9.28515625" style="27" customWidth="1"/>
    <col min="5367" max="5611" width="9.140625" style="27"/>
    <col min="5612" max="5612" width="0.42578125" style="27" customWidth="1"/>
    <col min="5613" max="5613" width="12.140625" style="27" customWidth="1"/>
    <col min="5614" max="5614" width="9.85546875" style="27" customWidth="1"/>
    <col min="5615" max="5616" width="10" style="27" customWidth="1"/>
    <col min="5617" max="5622" width="9.28515625" style="27" customWidth="1"/>
    <col min="5623" max="5867" width="9.140625" style="27"/>
    <col min="5868" max="5868" width="0.42578125" style="27" customWidth="1"/>
    <col min="5869" max="5869" width="12.140625" style="27" customWidth="1"/>
    <col min="5870" max="5870" width="9.85546875" style="27" customWidth="1"/>
    <col min="5871" max="5872" width="10" style="27" customWidth="1"/>
    <col min="5873" max="5878" width="9.28515625" style="27" customWidth="1"/>
    <col min="5879" max="6123" width="9.140625" style="27"/>
    <col min="6124" max="6124" width="0.42578125" style="27" customWidth="1"/>
    <col min="6125" max="6125" width="12.140625" style="27" customWidth="1"/>
    <col min="6126" max="6126" width="9.85546875" style="27" customWidth="1"/>
    <col min="6127" max="6128" width="10" style="27" customWidth="1"/>
    <col min="6129" max="6134" width="9.28515625" style="27" customWidth="1"/>
    <col min="6135" max="6379" width="9.140625" style="27"/>
    <col min="6380" max="6380" width="0.42578125" style="27" customWidth="1"/>
    <col min="6381" max="6381" width="12.140625" style="27" customWidth="1"/>
    <col min="6382" max="6382" width="9.85546875" style="27" customWidth="1"/>
    <col min="6383" max="6384" width="10" style="27" customWidth="1"/>
    <col min="6385" max="6390" width="9.28515625" style="27" customWidth="1"/>
    <col min="6391" max="6635" width="9.140625" style="27"/>
    <col min="6636" max="6636" width="0.42578125" style="27" customWidth="1"/>
    <col min="6637" max="6637" width="12.140625" style="27" customWidth="1"/>
    <col min="6638" max="6638" width="9.85546875" style="27" customWidth="1"/>
    <col min="6639" max="6640" width="10" style="27" customWidth="1"/>
    <col min="6641" max="6646" width="9.28515625" style="27" customWidth="1"/>
    <col min="6647" max="6891" width="9.140625" style="27"/>
    <col min="6892" max="6892" width="0.42578125" style="27" customWidth="1"/>
    <col min="6893" max="6893" width="12.140625" style="27" customWidth="1"/>
    <col min="6894" max="6894" width="9.85546875" style="27" customWidth="1"/>
    <col min="6895" max="6896" width="10" style="27" customWidth="1"/>
    <col min="6897" max="6902" width="9.28515625" style="27" customWidth="1"/>
    <col min="6903" max="7147" width="9.140625" style="27"/>
    <col min="7148" max="7148" width="0.42578125" style="27" customWidth="1"/>
    <col min="7149" max="7149" width="12.140625" style="27" customWidth="1"/>
    <col min="7150" max="7150" width="9.85546875" style="27" customWidth="1"/>
    <col min="7151" max="7152" width="10" style="27" customWidth="1"/>
    <col min="7153" max="7158" width="9.28515625" style="27" customWidth="1"/>
    <col min="7159" max="7403" width="9.140625" style="27"/>
    <col min="7404" max="7404" width="0.42578125" style="27" customWidth="1"/>
    <col min="7405" max="7405" width="12.140625" style="27" customWidth="1"/>
    <col min="7406" max="7406" width="9.85546875" style="27" customWidth="1"/>
    <col min="7407" max="7408" width="10" style="27" customWidth="1"/>
    <col min="7409" max="7414" width="9.28515625" style="27" customWidth="1"/>
    <col min="7415" max="7659" width="9.140625" style="27"/>
    <col min="7660" max="7660" width="0.42578125" style="27" customWidth="1"/>
    <col min="7661" max="7661" width="12.140625" style="27" customWidth="1"/>
    <col min="7662" max="7662" width="9.85546875" style="27" customWidth="1"/>
    <col min="7663" max="7664" width="10" style="27" customWidth="1"/>
    <col min="7665" max="7670" width="9.28515625" style="27" customWidth="1"/>
    <col min="7671" max="7915" width="9.140625" style="27"/>
    <col min="7916" max="7916" width="0.42578125" style="27" customWidth="1"/>
    <col min="7917" max="7917" width="12.140625" style="27" customWidth="1"/>
    <col min="7918" max="7918" width="9.85546875" style="27" customWidth="1"/>
    <col min="7919" max="7920" width="10" style="27" customWidth="1"/>
    <col min="7921" max="7926" width="9.28515625" style="27" customWidth="1"/>
    <col min="7927" max="8171" width="9.140625" style="27"/>
    <col min="8172" max="8172" width="0.42578125" style="27" customWidth="1"/>
    <col min="8173" max="8173" width="12.140625" style="27" customWidth="1"/>
    <col min="8174" max="8174" width="9.85546875" style="27" customWidth="1"/>
    <col min="8175" max="8176" width="10" style="27" customWidth="1"/>
    <col min="8177" max="8182" width="9.28515625" style="27" customWidth="1"/>
    <col min="8183" max="8427" width="9.140625" style="27"/>
    <col min="8428" max="8428" width="0.42578125" style="27" customWidth="1"/>
    <col min="8429" max="8429" width="12.140625" style="27" customWidth="1"/>
    <col min="8430" max="8430" width="9.85546875" style="27" customWidth="1"/>
    <col min="8431" max="8432" width="10" style="27" customWidth="1"/>
    <col min="8433" max="8438" width="9.28515625" style="27" customWidth="1"/>
    <col min="8439" max="8683" width="9.140625" style="27"/>
    <col min="8684" max="8684" width="0.42578125" style="27" customWidth="1"/>
    <col min="8685" max="8685" width="12.140625" style="27" customWidth="1"/>
    <col min="8686" max="8686" width="9.85546875" style="27" customWidth="1"/>
    <col min="8687" max="8688" width="10" style="27" customWidth="1"/>
    <col min="8689" max="8694" width="9.28515625" style="27" customWidth="1"/>
    <col min="8695" max="8939" width="9.140625" style="27"/>
    <col min="8940" max="8940" width="0.42578125" style="27" customWidth="1"/>
    <col min="8941" max="8941" width="12.140625" style="27" customWidth="1"/>
    <col min="8942" max="8942" width="9.85546875" style="27" customWidth="1"/>
    <col min="8943" max="8944" width="10" style="27" customWidth="1"/>
    <col min="8945" max="8950" width="9.28515625" style="27" customWidth="1"/>
    <col min="8951" max="9195" width="9.140625" style="27"/>
    <col min="9196" max="9196" width="0.42578125" style="27" customWidth="1"/>
    <col min="9197" max="9197" width="12.140625" style="27" customWidth="1"/>
    <col min="9198" max="9198" width="9.85546875" style="27" customWidth="1"/>
    <col min="9199" max="9200" width="10" style="27" customWidth="1"/>
    <col min="9201" max="9206" width="9.28515625" style="27" customWidth="1"/>
    <col min="9207" max="9451" width="9.140625" style="27"/>
    <col min="9452" max="9452" width="0.42578125" style="27" customWidth="1"/>
    <col min="9453" max="9453" width="12.140625" style="27" customWidth="1"/>
    <col min="9454" max="9454" width="9.85546875" style="27" customWidth="1"/>
    <col min="9455" max="9456" width="10" style="27" customWidth="1"/>
    <col min="9457" max="9462" width="9.28515625" style="27" customWidth="1"/>
    <col min="9463" max="9707" width="9.140625" style="27"/>
    <col min="9708" max="9708" width="0.42578125" style="27" customWidth="1"/>
    <col min="9709" max="9709" width="12.140625" style="27" customWidth="1"/>
    <col min="9710" max="9710" width="9.85546875" style="27" customWidth="1"/>
    <col min="9711" max="9712" width="10" style="27" customWidth="1"/>
    <col min="9713" max="9718" width="9.28515625" style="27" customWidth="1"/>
    <col min="9719" max="9963" width="9.140625" style="27"/>
    <col min="9964" max="9964" width="0.42578125" style="27" customWidth="1"/>
    <col min="9965" max="9965" width="12.140625" style="27" customWidth="1"/>
    <col min="9966" max="9966" width="9.85546875" style="27" customWidth="1"/>
    <col min="9967" max="9968" width="10" style="27" customWidth="1"/>
    <col min="9969" max="9974" width="9.28515625" style="27" customWidth="1"/>
    <col min="9975" max="10219" width="9.140625" style="27"/>
    <col min="10220" max="10220" width="0.42578125" style="27" customWidth="1"/>
    <col min="10221" max="10221" width="12.140625" style="27" customWidth="1"/>
    <col min="10222" max="10222" width="9.85546875" style="27" customWidth="1"/>
    <col min="10223" max="10224" width="10" style="27" customWidth="1"/>
    <col min="10225" max="10230" width="9.28515625" style="27" customWidth="1"/>
    <col min="10231" max="10475" width="9.140625" style="27"/>
    <col min="10476" max="10476" width="0.42578125" style="27" customWidth="1"/>
    <col min="10477" max="10477" width="12.140625" style="27" customWidth="1"/>
    <col min="10478" max="10478" width="9.85546875" style="27" customWidth="1"/>
    <col min="10479" max="10480" width="10" style="27" customWidth="1"/>
    <col min="10481" max="10486" width="9.28515625" style="27" customWidth="1"/>
    <col min="10487" max="10731" width="9.140625" style="27"/>
    <col min="10732" max="10732" width="0.42578125" style="27" customWidth="1"/>
    <col min="10733" max="10733" width="12.140625" style="27" customWidth="1"/>
    <col min="10734" max="10734" width="9.85546875" style="27" customWidth="1"/>
    <col min="10735" max="10736" width="10" style="27" customWidth="1"/>
    <col min="10737" max="10742" width="9.28515625" style="27" customWidth="1"/>
    <col min="10743" max="10987" width="9.140625" style="27"/>
    <col min="10988" max="10988" width="0.42578125" style="27" customWidth="1"/>
    <col min="10989" max="10989" width="12.140625" style="27" customWidth="1"/>
    <col min="10990" max="10990" width="9.85546875" style="27" customWidth="1"/>
    <col min="10991" max="10992" width="10" style="27" customWidth="1"/>
    <col min="10993" max="10998" width="9.28515625" style="27" customWidth="1"/>
    <col min="10999" max="11243" width="9.140625" style="27"/>
    <col min="11244" max="11244" width="0.42578125" style="27" customWidth="1"/>
    <col min="11245" max="11245" width="12.140625" style="27" customWidth="1"/>
    <col min="11246" max="11246" width="9.85546875" style="27" customWidth="1"/>
    <col min="11247" max="11248" width="10" style="27" customWidth="1"/>
    <col min="11249" max="11254" width="9.28515625" style="27" customWidth="1"/>
    <col min="11255" max="11499" width="9.140625" style="27"/>
    <col min="11500" max="11500" width="0.42578125" style="27" customWidth="1"/>
    <col min="11501" max="11501" width="12.140625" style="27" customWidth="1"/>
    <col min="11502" max="11502" width="9.85546875" style="27" customWidth="1"/>
    <col min="11503" max="11504" width="10" style="27" customWidth="1"/>
    <col min="11505" max="11510" width="9.28515625" style="27" customWidth="1"/>
    <col min="11511" max="11755" width="9.140625" style="27"/>
    <col min="11756" max="11756" width="0.42578125" style="27" customWidth="1"/>
    <col min="11757" max="11757" width="12.140625" style="27" customWidth="1"/>
    <col min="11758" max="11758" width="9.85546875" style="27" customWidth="1"/>
    <col min="11759" max="11760" width="10" style="27" customWidth="1"/>
    <col min="11761" max="11766" width="9.28515625" style="27" customWidth="1"/>
    <col min="11767" max="12011" width="9.140625" style="27"/>
    <col min="12012" max="12012" width="0.42578125" style="27" customWidth="1"/>
    <col min="12013" max="12013" width="12.140625" style="27" customWidth="1"/>
    <col min="12014" max="12014" width="9.85546875" style="27" customWidth="1"/>
    <col min="12015" max="12016" width="10" style="27" customWidth="1"/>
    <col min="12017" max="12022" width="9.28515625" style="27" customWidth="1"/>
    <col min="12023" max="12267" width="9.140625" style="27"/>
    <col min="12268" max="12268" width="0.42578125" style="27" customWidth="1"/>
    <col min="12269" max="12269" width="12.140625" style="27" customWidth="1"/>
    <col min="12270" max="12270" width="9.85546875" style="27" customWidth="1"/>
    <col min="12271" max="12272" width="10" style="27" customWidth="1"/>
    <col min="12273" max="12278" width="9.28515625" style="27" customWidth="1"/>
    <col min="12279" max="12523" width="9.140625" style="27"/>
    <col min="12524" max="12524" width="0.42578125" style="27" customWidth="1"/>
    <col min="12525" max="12525" width="12.140625" style="27" customWidth="1"/>
    <col min="12526" max="12526" width="9.85546875" style="27" customWidth="1"/>
    <col min="12527" max="12528" width="10" style="27" customWidth="1"/>
    <col min="12529" max="12534" width="9.28515625" style="27" customWidth="1"/>
    <col min="12535" max="12779" width="9.140625" style="27"/>
    <col min="12780" max="12780" width="0.42578125" style="27" customWidth="1"/>
    <col min="12781" max="12781" width="12.140625" style="27" customWidth="1"/>
    <col min="12782" max="12782" width="9.85546875" style="27" customWidth="1"/>
    <col min="12783" max="12784" width="10" style="27" customWidth="1"/>
    <col min="12785" max="12790" width="9.28515625" style="27" customWidth="1"/>
    <col min="12791" max="13035" width="9.140625" style="27"/>
    <col min="13036" max="13036" width="0.42578125" style="27" customWidth="1"/>
    <col min="13037" max="13037" width="12.140625" style="27" customWidth="1"/>
    <col min="13038" max="13038" width="9.85546875" style="27" customWidth="1"/>
    <col min="13039" max="13040" width="10" style="27" customWidth="1"/>
    <col min="13041" max="13046" width="9.28515625" style="27" customWidth="1"/>
    <col min="13047" max="13291" width="9.140625" style="27"/>
    <col min="13292" max="13292" width="0.42578125" style="27" customWidth="1"/>
    <col min="13293" max="13293" width="12.140625" style="27" customWidth="1"/>
    <col min="13294" max="13294" width="9.85546875" style="27" customWidth="1"/>
    <col min="13295" max="13296" width="10" style="27" customWidth="1"/>
    <col min="13297" max="13302" width="9.28515625" style="27" customWidth="1"/>
    <col min="13303" max="13547" width="9.140625" style="27"/>
    <col min="13548" max="13548" width="0.42578125" style="27" customWidth="1"/>
    <col min="13549" max="13549" width="12.140625" style="27" customWidth="1"/>
    <col min="13550" max="13550" width="9.85546875" style="27" customWidth="1"/>
    <col min="13551" max="13552" width="10" style="27" customWidth="1"/>
    <col min="13553" max="13558" width="9.28515625" style="27" customWidth="1"/>
    <col min="13559" max="13803" width="9.140625" style="27"/>
    <col min="13804" max="13804" width="0.42578125" style="27" customWidth="1"/>
    <col min="13805" max="13805" width="12.140625" style="27" customWidth="1"/>
    <col min="13806" max="13806" width="9.85546875" style="27" customWidth="1"/>
    <col min="13807" max="13808" width="10" style="27" customWidth="1"/>
    <col min="13809" max="13814" width="9.28515625" style="27" customWidth="1"/>
    <col min="13815" max="14059" width="9.140625" style="27"/>
    <col min="14060" max="14060" width="0.42578125" style="27" customWidth="1"/>
    <col min="14061" max="14061" width="12.140625" style="27" customWidth="1"/>
    <col min="14062" max="14062" width="9.85546875" style="27" customWidth="1"/>
    <col min="14063" max="14064" width="10" style="27" customWidth="1"/>
    <col min="14065" max="14070" width="9.28515625" style="27" customWidth="1"/>
    <col min="14071" max="14315" width="9.140625" style="27"/>
    <col min="14316" max="14316" width="0.42578125" style="27" customWidth="1"/>
    <col min="14317" max="14317" width="12.140625" style="27" customWidth="1"/>
    <col min="14318" max="14318" width="9.85546875" style="27" customWidth="1"/>
    <col min="14319" max="14320" width="10" style="27" customWidth="1"/>
    <col min="14321" max="14326" width="9.28515625" style="27" customWidth="1"/>
    <col min="14327" max="14571" width="9.140625" style="27"/>
    <col min="14572" max="14572" width="0.42578125" style="27" customWidth="1"/>
    <col min="14573" max="14573" width="12.140625" style="27" customWidth="1"/>
    <col min="14574" max="14574" width="9.85546875" style="27" customWidth="1"/>
    <col min="14575" max="14576" width="10" style="27" customWidth="1"/>
    <col min="14577" max="14582" width="9.28515625" style="27" customWidth="1"/>
    <col min="14583" max="14827" width="9.140625" style="27"/>
    <col min="14828" max="14828" width="0.42578125" style="27" customWidth="1"/>
    <col min="14829" max="14829" width="12.140625" style="27" customWidth="1"/>
    <col min="14830" max="14830" width="9.85546875" style="27" customWidth="1"/>
    <col min="14831" max="14832" width="10" style="27" customWidth="1"/>
    <col min="14833" max="14838" width="9.28515625" style="27" customWidth="1"/>
    <col min="14839" max="15083" width="9.140625" style="27"/>
    <col min="15084" max="15084" width="0.42578125" style="27" customWidth="1"/>
    <col min="15085" max="15085" width="12.140625" style="27" customWidth="1"/>
    <col min="15086" max="15086" width="9.85546875" style="27" customWidth="1"/>
    <col min="15087" max="15088" width="10" style="27" customWidth="1"/>
    <col min="15089" max="15094" width="9.28515625" style="27" customWidth="1"/>
    <col min="15095" max="15339" width="9.140625" style="27"/>
    <col min="15340" max="15340" width="0.42578125" style="27" customWidth="1"/>
    <col min="15341" max="15341" width="12.140625" style="27" customWidth="1"/>
    <col min="15342" max="15342" width="9.85546875" style="27" customWidth="1"/>
    <col min="15343" max="15344" width="10" style="27" customWidth="1"/>
    <col min="15345" max="15350" width="9.28515625" style="27" customWidth="1"/>
    <col min="15351" max="15595" width="9.140625" style="27"/>
    <col min="15596" max="15596" width="0.42578125" style="27" customWidth="1"/>
    <col min="15597" max="15597" width="12.140625" style="27" customWidth="1"/>
    <col min="15598" max="15598" width="9.85546875" style="27" customWidth="1"/>
    <col min="15599" max="15600" width="10" style="27" customWidth="1"/>
    <col min="15601" max="15606" width="9.28515625" style="27" customWidth="1"/>
    <col min="15607" max="15851" width="9.140625" style="27"/>
    <col min="15852" max="15852" width="0.42578125" style="27" customWidth="1"/>
    <col min="15853" max="15853" width="12.140625" style="27" customWidth="1"/>
    <col min="15854" max="15854" width="9.85546875" style="27" customWidth="1"/>
    <col min="15855" max="15856" width="10" style="27" customWidth="1"/>
    <col min="15857" max="15862" width="9.28515625" style="27" customWidth="1"/>
    <col min="15863" max="16107" width="9.140625" style="27"/>
    <col min="16108" max="16108" width="0.42578125" style="27" customWidth="1"/>
    <col min="16109" max="16109" width="12.140625" style="27" customWidth="1"/>
    <col min="16110" max="16110" width="9.85546875" style="27" customWidth="1"/>
    <col min="16111" max="16112" width="10" style="27" customWidth="1"/>
    <col min="16113" max="16118" width="9.28515625" style="27" customWidth="1"/>
    <col min="16119" max="16384" width="9.140625" style="27"/>
  </cols>
  <sheetData>
    <row r="1" spans="1:18" x14ac:dyDescent="0.2">
      <c r="D1" s="28"/>
      <c r="I1" s="28"/>
      <c r="N1" s="28"/>
    </row>
    <row r="2" spans="1:18" ht="18" customHeight="1" x14ac:dyDescent="0.2">
      <c r="D2" s="29"/>
      <c r="I2" s="29"/>
      <c r="N2" s="29" t="s">
        <v>61</v>
      </c>
    </row>
    <row r="3" spans="1:18" ht="18.75" customHeight="1" x14ac:dyDescent="0.2"/>
    <row r="4" spans="1:18" ht="22.5" customHeight="1" x14ac:dyDescent="0.25">
      <c r="D4" s="30"/>
      <c r="F4" s="2"/>
      <c r="I4" s="30"/>
      <c r="K4" s="2"/>
      <c r="N4" s="30"/>
      <c r="P4" s="2" t="s">
        <v>651</v>
      </c>
    </row>
    <row r="5" spans="1:18" s="32" customFormat="1" ht="15.75" x14ac:dyDescent="0.25">
      <c r="A5" s="88" t="s">
        <v>136</v>
      </c>
      <c r="B5" s="88"/>
      <c r="C5" s="88"/>
      <c r="D5" s="88"/>
      <c r="E5" s="88"/>
      <c r="F5" s="88"/>
      <c r="G5" s="88"/>
      <c r="H5" s="88"/>
      <c r="I5" s="88"/>
      <c r="J5" s="88"/>
      <c r="K5" s="88"/>
    </row>
    <row r="6" spans="1:18" s="32" customFormat="1" ht="15.75" customHeight="1" x14ac:dyDescent="0.2">
      <c r="A6" s="33"/>
      <c r="B6" s="34" t="s">
        <v>62</v>
      </c>
      <c r="C6" s="35"/>
      <c r="D6" s="35"/>
      <c r="E6" s="35"/>
      <c r="F6" s="36"/>
      <c r="G6" s="34" t="s">
        <v>63</v>
      </c>
      <c r="H6" s="35"/>
      <c r="I6" s="35"/>
      <c r="J6" s="35"/>
      <c r="K6" s="36"/>
      <c r="L6" s="34" t="s">
        <v>64</v>
      </c>
      <c r="M6" s="35"/>
      <c r="N6" s="35"/>
      <c r="O6" s="35"/>
      <c r="P6" s="36"/>
    </row>
    <row r="7" spans="1:18" s="32" customFormat="1" ht="25.5" customHeight="1" x14ac:dyDescent="0.2">
      <c r="A7" s="37"/>
      <c r="B7" s="38" t="s">
        <v>65</v>
      </c>
      <c r="C7" s="39" t="s">
        <v>66</v>
      </c>
      <c r="D7" s="39"/>
      <c r="E7" s="39" t="s">
        <v>137</v>
      </c>
      <c r="F7" s="39"/>
      <c r="G7" s="38" t="s">
        <v>65</v>
      </c>
      <c r="H7" s="39" t="s">
        <v>66</v>
      </c>
      <c r="I7" s="39"/>
      <c r="J7" s="39" t="s">
        <v>137</v>
      </c>
      <c r="K7" s="39"/>
      <c r="L7" s="38" t="s">
        <v>65</v>
      </c>
      <c r="M7" s="39" t="s">
        <v>66</v>
      </c>
      <c r="N7" s="39"/>
      <c r="O7" s="39" t="s">
        <v>137</v>
      </c>
      <c r="P7" s="39"/>
    </row>
    <row r="8" spans="1:18" s="32" customFormat="1" ht="15.75" customHeight="1" x14ac:dyDescent="0.2">
      <c r="A8" s="37"/>
      <c r="B8" s="38"/>
      <c r="C8" s="40" t="s">
        <v>68</v>
      </c>
      <c r="D8" s="41" t="s">
        <v>69</v>
      </c>
      <c r="E8" s="40" t="s">
        <v>68</v>
      </c>
      <c r="F8" s="41" t="s">
        <v>69</v>
      </c>
      <c r="G8" s="38"/>
      <c r="H8" s="40" t="s">
        <v>68</v>
      </c>
      <c r="I8" s="41" t="s">
        <v>69</v>
      </c>
      <c r="J8" s="40" t="s">
        <v>68</v>
      </c>
      <c r="K8" s="41" t="s">
        <v>69</v>
      </c>
      <c r="L8" s="38"/>
      <c r="M8" s="40" t="s">
        <v>68</v>
      </c>
      <c r="N8" s="41" t="s">
        <v>69</v>
      </c>
      <c r="O8" s="40" t="s">
        <v>68</v>
      </c>
      <c r="P8" s="41" t="s">
        <v>69</v>
      </c>
    </row>
    <row r="9" spans="1:18" s="32" customFormat="1" ht="3" customHeight="1" x14ac:dyDescent="0.2">
      <c r="A9" s="42"/>
      <c r="B9" s="42"/>
      <c r="C9" s="42"/>
      <c r="D9" s="42"/>
      <c r="E9" s="42"/>
      <c r="F9" s="42"/>
      <c r="G9" s="42"/>
      <c r="H9" s="42"/>
      <c r="I9" s="42"/>
      <c r="J9" s="42"/>
      <c r="K9" s="42"/>
      <c r="L9" s="42"/>
      <c r="M9" s="42"/>
      <c r="N9" s="42"/>
      <c r="O9" s="42"/>
      <c r="P9" s="42"/>
    </row>
    <row r="10" spans="1:18" s="32" customFormat="1" ht="14.25" customHeight="1" x14ac:dyDescent="0.2">
      <c r="A10" s="43" t="s">
        <v>70</v>
      </c>
      <c r="B10" s="44">
        <v>306677</v>
      </c>
      <c r="C10" s="44">
        <v>701</v>
      </c>
      <c r="D10" s="68">
        <v>0.2291029361780009</v>
      </c>
      <c r="E10" s="44">
        <v>-8305</v>
      </c>
      <c r="F10" s="68">
        <v>-2.6366586027138057</v>
      </c>
      <c r="G10" s="44">
        <v>181335</v>
      </c>
      <c r="H10" s="44">
        <v>-24</v>
      </c>
      <c r="I10" s="68">
        <v>-1.3233421004747489E-2</v>
      </c>
      <c r="J10" s="44">
        <v>-5485</v>
      </c>
      <c r="K10" s="68">
        <v>-2.9359811583342252</v>
      </c>
      <c r="L10" s="44">
        <v>125342</v>
      </c>
      <c r="M10" s="44">
        <v>725</v>
      </c>
      <c r="N10" s="68">
        <v>0.5817825818307294</v>
      </c>
      <c r="O10" s="44">
        <v>-2820</v>
      </c>
      <c r="P10" s="68">
        <v>-2.2003401944414103</v>
      </c>
      <c r="R10" s="89"/>
    </row>
    <row r="11" spans="1:18" s="32" customFormat="1" ht="15.75" customHeight="1" x14ac:dyDescent="0.2">
      <c r="A11" s="46" t="s">
        <v>71</v>
      </c>
      <c r="B11" s="47">
        <v>22213</v>
      </c>
      <c r="C11" s="47">
        <v>144</v>
      </c>
      <c r="D11" s="48">
        <v>0.65249898047034305</v>
      </c>
      <c r="E11" s="47">
        <v>-949</v>
      </c>
      <c r="F11" s="48">
        <v>-4.097228218633969</v>
      </c>
      <c r="G11" s="47">
        <v>10450</v>
      </c>
      <c r="H11" s="47">
        <v>56</v>
      </c>
      <c r="I11" s="48">
        <v>0.53877236867423517</v>
      </c>
      <c r="J11" s="47">
        <v>-546</v>
      </c>
      <c r="K11" s="48">
        <v>-4.9654419789014188</v>
      </c>
      <c r="L11" s="47">
        <v>11763</v>
      </c>
      <c r="M11" s="47">
        <v>88</v>
      </c>
      <c r="N11" s="48">
        <v>0.75374732334047112</v>
      </c>
      <c r="O11" s="47">
        <v>-403</v>
      </c>
      <c r="P11" s="48">
        <v>-3.3125102745355908</v>
      </c>
    </row>
    <row r="12" spans="1:18" s="32" customFormat="1" ht="15.75" customHeight="1" x14ac:dyDescent="0.2">
      <c r="A12" s="49" t="s">
        <v>72</v>
      </c>
      <c r="B12" s="50">
        <v>45709</v>
      </c>
      <c r="C12" s="50">
        <v>73</v>
      </c>
      <c r="D12" s="51">
        <v>0.15996143395564905</v>
      </c>
      <c r="E12" s="50">
        <v>-1090</v>
      </c>
      <c r="F12" s="51">
        <v>-2.3291095963588964</v>
      </c>
      <c r="G12" s="50">
        <v>23092</v>
      </c>
      <c r="H12" s="50">
        <v>-15</v>
      </c>
      <c r="I12" s="51">
        <v>-6.491539360366988E-2</v>
      </c>
      <c r="J12" s="50">
        <v>-757</v>
      </c>
      <c r="K12" s="51">
        <v>-3.174137280389115</v>
      </c>
      <c r="L12" s="50">
        <v>22617</v>
      </c>
      <c r="M12" s="50">
        <v>88</v>
      </c>
      <c r="N12" s="51">
        <v>0.39060766123662832</v>
      </c>
      <c r="O12" s="50">
        <v>-333</v>
      </c>
      <c r="P12" s="51">
        <v>-1.4509803921568627</v>
      </c>
    </row>
    <row r="13" spans="1:18" s="32" customFormat="1" ht="15.75" customHeight="1" x14ac:dyDescent="0.2">
      <c r="A13" s="46" t="s">
        <v>73</v>
      </c>
      <c r="B13" s="47">
        <v>162302</v>
      </c>
      <c r="C13" s="47">
        <v>-287</v>
      </c>
      <c r="D13" s="48">
        <v>-0.17651870667757352</v>
      </c>
      <c r="E13" s="47">
        <v>-7787</v>
      </c>
      <c r="F13" s="48">
        <v>-4.5781914174344021</v>
      </c>
      <c r="G13" s="47">
        <v>98542</v>
      </c>
      <c r="H13" s="47">
        <v>-393</v>
      </c>
      <c r="I13" s="48">
        <v>-0.39723050487693939</v>
      </c>
      <c r="J13" s="47">
        <v>-5818</v>
      </c>
      <c r="K13" s="48">
        <v>-5.5749329244921428</v>
      </c>
      <c r="L13" s="47">
        <v>63760</v>
      </c>
      <c r="M13" s="47">
        <v>106</v>
      </c>
      <c r="N13" s="48">
        <v>0.16652527728029659</v>
      </c>
      <c r="O13" s="47">
        <v>-1969</v>
      </c>
      <c r="P13" s="48">
        <v>-2.995633586392612</v>
      </c>
    </row>
    <row r="14" spans="1:18" s="32" customFormat="1" ht="15.75" customHeight="1" x14ac:dyDescent="0.2">
      <c r="A14" s="49" t="s">
        <v>74</v>
      </c>
      <c r="B14" s="50">
        <v>98666</v>
      </c>
      <c r="C14" s="50">
        <v>915</v>
      </c>
      <c r="D14" s="51">
        <v>0.936051805096623</v>
      </c>
      <c r="E14" s="50">
        <v>572</v>
      </c>
      <c r="F14" s="51">
        <v>0.58311415580973347</v>
      </c>
      <c r="G14" s="50">
        <v>59701</v>
      </c>
      <c r="H14" s="50">
        <v>384</v>
      </c>
      <c r="I14" s="51">
        <v>0.64736921961663607</v>
      </c>
      <c r="J14" s="50">
        <v>1090</v>
      </c>
      <c r="K14" s="51">
        <v>1.8597191653443892</v>
      </c>
      <c r="L14" s="50">
        <v>38965</v>
      </c>
      <c r="M14" s="50">
        <v>531</v>
      </c>
      <c r="N14" s="51">
        <v>1.381589217880002</v>
      </c>
      <c r="O14" s="50">
        <v>-518</v>
      </c>
      <c r="P14" s="51">
        <v>-1.3119570448040929</v>
      </c>
    </row>
    <row r="15" spans="1:18" s="32" customFormat="1" ht="15.75" customHeight="1" x14ac:dyDescent="0.2">
      <c r="A15" s="46" t="s">
        <v>75</v>
      </c>
      <c r="B15" s="47">
        <v>306677</v>
      </c>
      <c r="C15" s="47">
        <v>701</v>
      </c>
      <c r="D15" s="48">
        <v>0.2291029361780009</v>
      </c>
      <c r="E15" s="47">
        <v>-8305</v>
      </c>
      <c r="F15" s="48">
        <v>-2.6366586027138057</v>
      </c>
      <c r="G15" s="47">
        <v>181335</v>
      </c>
      <c r="H15" s="47">
        <v>-24</v>
      </c>
      <c r="I15" s="48">
        <v>-1.3233421004747489E-2</v>
      </c>
      <c r="J15" s="47">
        <v>-5485</v>
      </c>
      <c r="K15" s="48">
        <v>-2.9359811583342252</v>
      </c>
      <c r="L15" s="47">
        <v>125342</v>
      </c>
      <c r="M15" s="47">
        <v>725</v>
      </c>
      <c r="N15" s="48">
        <v>0.5817825818307294</v>
      </c>
      <c r="O15" s="47">
        <v>-2820</v>
      </c>
      <c r="P15" s="48">
        <v>-2.2003401944414103</v>
      </c>
    </row>
    <row r="16" spans="1:18" s="32" customFormat="1" ht="15.75" customHeight="1" x14ac:dyDescent="0.2">
      <c r="A16" s="49" t="s">
        <v>76</v>
      </c>
      <c r="B16" s="50">
        <v>306677</v>
      </c>
      <c r="C16" s="50">
        <v>701</v>
      </c>
      <c r="D16" s="51">
        <v>0.2291029361780009</v>
      </c>
      <c r="E16" s="50">
        <v>-8305</v>
      </c>
      <c r="F16" s="51">
        <v>-2.6366586027138057</v>
      </c>
      <c r="G16" s="50">
        <v>181335</v>
      </c>
      <c r="H16" s="50">
        <v>-24</v>
      </c>
      <c r="I16" s="51">
        <v>-1.3233421004747489E-2</v>
      </c>
      <c r="J16" s="50">
        <v>-5485</v>
      </c>
      <c r="K16" s="51">
        <v>-2.9359811583342252</v>
      </c>
      <c r="L16" s="50">
        <v>125342</v>
      </c>
      <c r="M16" s="50">
        <v>725</v>
      </c>
      <c r="N16" s="51">
        <v>0.5817825818307294</v>
      </c>
      <c r="O16" s="50">
        <v>-2820</v>
      </c>
      <c r="P16" s="51">
        <v>-2.2003401944414103</v>
      </c>
    </row>
    <row r="17" spans="1:18" s="32" customFormat="1" ht="25.5" customHeight="1" x14ac:dyDescent="0.2">
      <c r="A17" s="90" t="s">
        <v>77</v>
      </c>
      <c r="B17" s="44">
        <v>306677</v>
      </c>
      <c r="C17" s="44">
        <v>701</v>
      </c>
      <c r="D17" s="68">
        <v>0.2291029361780009</v>
      </c>
      <c r="E17" s="44">
        <v>-8305</v>
      </c>
      <c r="F17" s="68">
        <v>-2.6366586027138057</v>
      </c>
      <c r="G17" s="44">
        <v>181335</v>
      </c>
      <c r="H17" s="44">
        <v>-24</v>
      </c>
      <c r="I17" s="68">
        <v>-1.3233421004747489E-2</v>
      </c>
      <c r="J17" s="44">
        <v>-5485</v>
      </c>
      <c r="K17" s="68">
        <v>-2.9359811583342252</v>
      </c>
      <c r="L17" s="44">
        <v>125342</v>
      </c>
      <c r="M17" s="44">
        <v>725</v>
      </c>
      <c r="N17" s="68">
        <v>0.5817825818307294</v>
      </c>
      <c r="O17" s="44">
        <v>-2820</v>
      </c>
      <c r="P17" s="68">
        <v>-2.2003401944414103</v>
      </c>
      <c r="R17" s="91"/>
    </row>
    <row r="18" spans="1:18" s="32" customFormat="1" ht="15.75" customHeight="1" x14ac:dyDescent="0.2">
      <c r="A18" s="46" t="s">
        <v>78</v>
      </c>
      <c r="B18" s="47">
        <v>187109</v>
      </c>
      <c r="C18" s="47">
        <v>97</v>
      </c>
      <c r="D18" s="48">
        <v>5.1868329305071334E-2</v>
      </c>
      <c r="E18" s="47">
        <v>-12495</v>
      </c>
      <c r="F18" s="48">
        <v>-6.259894591290756</v>
      </c>
      <c r="G18" s="47">
        <v>104139</v>
      </c>
      <c r="H18" s="47">
        <v>-337</v>
      </c>
      <c r="I18" s="48">
        <v>-0.32256211952984415</v>
      </c>
      <c r="J18" s="47">
        <v>-8511</v>
      </c>
      <c r="K18" s="48">
        <v>-7.5552596537949404</v>
      </c>
      <c r="L18" s="47">
        <v>82970</v>
      </c>
      <c r="M18" s="47">
        <v>434</v>
      </c>
      <c r="N18" s="48">
        <v>0.52583115246680234</v>
      </c>
      <c r="O18" s="47">
        <v>-3984</v>
      </c>
      <c r="P18" s="48">
        <v>-4.5817328702532372</v>
      </c>
    </row>
    <row r="19" spans="1:18" s="32" customFormat="1" ht="12.75" customHeight="1" x14ac:dyDescent="0.2">
      <c r="A19" s="53" t="s">
        <v>79</v>
      </c>
      <c r="B19" s="54">
        <v>141684</v>
      </c>
      <c r="C19" s="54">
        <v>-2616</v>
      </c>
      <c r="D19" s="55">
        <v>-1.812889812889813</v>
      </c>
      <c r="E19" s="54">
        <v>-7624</v>
      </c>
      <c r="F19" s="55">
        <v>-5.1062233771800569</v>
      </c>
      <c r="G19" s="54">
        <v>77467</v>
      </c>
      <c r="H19" s="54">
        <v>-1883</v>
      </c>
      <c r="I19" s="55">
        <v>-2.3730308758664145</v>
      </c>
      <c r="J19" s="54">
        <v>-5099</v>
      </c>
      <c r="K19" s="55">
        <v>-6.1756655281835142</v>
      </c>
      <c r="L19" s="54">
        <v>64217</v>
      </c>
      <c r="M19" s="54">
        <v>-733</v>
      </c>
      <c r="N19" s="55">
        <v>-1.1285604311008468</v>
      </c>
      <c r="O19" s="54">
        <v>-2525</v>
      </c>
      <c r="P19" s="55">
        <v>-3.783224955799946</v>
      </c>
    </row>
    <row r="20" spans="1:18" s="32" customFormat="1" ht="12.75" customHeight="1" x14ac:dyDescent="0.2">
      <c r="A20" s="53" t="s">
        <v>80</v>
      </c>
      <c r="B20" s="54">
        <v>45425</v>
      </c>
      <c r="C20" s="54">
        <v>2713</v>
      </c>
      <c r="D20" s="55">
        <v>6.3518449147780487</v>
      </c>
      <c r="E20" s="54">
        <v>-4871</v>
      </c>
      <c r="F20" s="55">
        <v>-9.6846667727055831</v>
      </c>
      <c r="G20" s="54">
        <v>26672</v>
      </c>
      <c r="H20" s="54">
        <v>1546</v>
      </c>
      <c r="I20" s="55">
        <v>6.1529889357637506</v>
      </c>
      <c r="J20" s="54">
        <v>-3412</v>
      </c>
      <c r="K20" s="55">
        <v>-11.341576917963037</v>
      </c>
      <c r="L20" s="54">
        <v>18753</v>
      </c>
      <c r="M20" s="54">
        <v>1167</v>
      </c>
      <c r="N20" s="55">
        <v>6.6359604230638007</v>
      </c>
      <c r="O20" s="54">
        <v>-1459</v>
      </c>
      <c r="P20" s="55">
        <v>-7.2184840688699783</v>
      </c>
    </row>
    <row r="21" spans="1:18" s="32" customFormat="1" ht="15.75" customHeight="1" x14ac:dyDescent="0.2">
      <c r="A21" s="46" t="s">
        <v>81</v>
      </c>
      <c r="B21" s="47">
        <v>119568</v>
      </c>
      <c r="C21" s="47">
        <v>604</v>
      </c>
      <c r="D21" s="48">
        <v>0.50771662015399621</v>
      </c>
      <c r="E21" s="47">
        <v>4190</v>
      </c>
      <c r="F21" s="48">
        <v>3.6315415417150585</v>
      </c>
      <c r="G21" s="47">
        <v>77196</v>
      </c>
      <c r="H21" s="47">
        <v>313</v>
      </c>
      <c r="I21" s="48">
        <v>0.407112105406917</v>
      </c>
      <c r="J21" s="47">
        <v>3026</v>
      </c>
      <c r="K21" s="48">
        <v>4.0798166374544964</v>
      </c>
      <c r="L21" s="47">
        <v>42372</v>
      </c>
      <c r="M21" s="47">
        <v>291</v>
      </c>
      <c r="N21" s="48">
        <v>0.69152349041134953</v>
      </c>
      <c r="O21" s="47">
        <v>1164</v>
      </c>
      <c r="P21" s="48">
        <v>2.8246942341292951</v>
      </c>
    </row>
    <row r="22" spans="1:18" s="32" customFormat="1" ht="12.75" customHeight="1" x14ac:dyDescent="0.2">
      <c r="A22" s="53" t="s">
        <v>82</v>
      </c>
      <c r="B22" s="54">
        <v>48112</v>
      </c>
      <c r="C22" s="54">
        <v>310</v>
      </c>
      <c r="D22" s="55">
        <v>0.64850843060959795</v>
      </c>
      <c r="E22" s="54">
        <v>14689</v>
      </c>
      <c r="F22" s="55">
        <v>43.948777787750949</v>
      </c>
      <c r="G22" s="54">
        <v>30157</v>
      </c>
      <c r="H22" s="54">
        <v>204</v>
      </c>
      <c r="I22" s="55">
        <v>0.68106700497445993</v>
      </c>
      <c r="J22" s="54">
        <v>9972</v>
      </c>
      <c r="K22" s="55">
        <v>49.403022046073815</v>
      </c>
      <c r="L22" s="54">
        <v>17955</v>
      </c>
      <c r="M22" s="54">
        <v>106</v>
      </c>
      <c r="N22" s="55">
        <v>0.59387080508711976</v>
      </c>
      <c r="O22" s="54">
        <v>4717</v>
      </c>
      <c r="P22" s="55">
        <v>35.632270735760692</v>
      </c>
    </row>
    <row r="23" spans="1:18" s="32" customFormat="1" ht="12.75" customHeight="1" x14ac:dyDescent="0.2">
      <c r="A23" s="53" t="s">
        <v>83</v>
      </c>
      <c r="B23" s="54">
        <v>71456</v>
      </c>
      <c r="C23" s="54">
        <v>294</v>
      </c>
      <c r="D23" s="55">
        <v>0.41314184536690929</v>
      </c>
      <c r="E23" s="54">
        <v>-10499</v>
      </c>
      <c r="F23" s="55">
        <v>-12.810688792630103</v>
      </c>
      <c r="G23" s="54">
        <v>47039</v>
      </c>
      <c r="H23" s="54">
        <v>109</v>
      </c>
      <c r="I23" s="55">
        <v>0.23226081397826551</v>
      </c>
      <c r="J23" s="54">
        <v>-6946</v>
      </c>
      <c r="K23" s="55">
        <v>-12.866537001018802</v>
      </c>
      <c r="L23" s="54">
        <v>24417</v>
      </c>
      <c r="M23" s="54">
        <v>185</v>
      </c>
      <c r="N23" s="55">
        <v>0.76345328491251241</v>
      </c>
      <c r="O23" s="54">
        <v>-3553</v>
      </c>
      <c r="P23" s="55">
        <v>-12.702895959957097</v>
      </c>
    </row>
    <row r="24" spans="1:18" s="32" customFormat="1" ht="24" customHeight="1" x14ac:dyDescent="0.2">
      <c r="A24" s="90" t="s">
        <v>84</v>
      </c>
      <c r="B24" s="44">
        <v>306677</v>
      </c>
      <c r="C24" s="44">
        <v>701</v>
      </c>
      <c r="D24" s="68">
        <v>0.2291029361780009</v>
      </c>
      <c r="E24" s="44">
        <v>-8305</v>
      </c>
      <c r="F24" s="68">
        <v>-2.6366586027138057</v>
      </c>
      <c r="G24" s="44">
        <v>181335</v>
      </c>
      <c r="H24" s="44">
        <v>-24</v>
      </c>
      <c r="I24" s="68">
        <v>-1.3233421004747489E-2</v>
      </c>
      <c r="J24" s="44">
        <v>-5485</v>
      </c>
      <c r="K24" s="68">
        <v>-2.9359811583342252</v>
      </c>
      <c r="L24" s="44">
        <v>125342</v>
      </c>
      <c r="M24" s="44">
        <v>725</v>
      </c>
      <c r="N24" s="68">
        <v>0.5817825818307294</v>
      </c>
      <c r="O24" s="44">
        <v>-2820</v>
      </c>
      <c r="P24" s="68">
        <v>-2.2003401944414103</v>
      </c>
    </row>
    <row r="25" spans="1:18" s="32" customFormat="1" ht="15.75" customHeight="1" x14ac:dyDescent="0.2">
      <c r="A25" s="46" t="s">
        <v>85</v>
      </c>
      <c r="B25" s="47">
        <v>2223</v>
      </c>
      <c r="C25" s="47">
        <v>-32</v>
      </c>
      <c r="D25" s="48">
        <v>-1.419068736141907</v>
      </c>
      <c r="E25" s="47">
        <v>-222</v>
      </c>
      <c r="F25" s="48">
        <v>-9.0797546012269947</v>
      </c>
      <c r="G25" s="47">
        <v>989</v>
      </c>
      <c r="H25" s="47">
        <v>1</v>
      </c>
      <c r="I25" s="48">
        <v>0.10121457489878542</v>
      </c>
      <c r="J25" s="47">
        <v>-81</v>
      </c>
      <c r="K25" s="48">
        <v>-7.5700934579439254</v>
      </c>
      <c r="L25" s="47">
        <v>1234</v>
      </c>
      <c r="M25" s="47">
        <v>-33</v>
      </c>
      <c r="N25" s="48">
        <v>-2.6045777426992895</v>
      </c>
      <c r="O25" s="47">
        <v>-141</v>
      </c>
      <c r="P25" s="48">
        <v>-10.254545454545454</v>
      </c>
    </row>
    <row r="26" spans="1:18" s="32" customFormat="1" ht="15.75" customHeight="1" x14ac:dyDescent="0.2">
      <c r="A26" s="49" t="s">
        <v>86</v>
      </c>
      <c r="B26" s="50">
        <v>16604</v>
      </c>
      <c r="C26" s="50">
        <v>-28</v>
      </c>
      <c r="D26" s="51">
        <v>-0.16835016835016836</v>
      </c>
      <c r="E26" s="50">
        <v>-1237</v>
      </c>
      <c r="F26" s="51">
        <v>-6.9334678549408668</v>
      </c>
      <c r="G26" s="50">
        <v>7863</v>
      </c>
      <c r="H26" s="50">
        <v>-25</v>
      </c>
      <c r="I26" s="51">
        <v>-0.3169371196754564</v>
      </c>
      <c r="J26" s="50">
        <v>-525</v>
      </c>
      <c r="K26" s="51">
        <v>-6.2589413447782549</v>
      </c>
      <c r="L26" s="50">
        <v>8741</v>
      </c>
      <c r="M26" s="50">
        <v>-3</v>
      </c>
      <c r="N26" s="51">
        <v>-3.4309240622140899E-2</v>
      </c>
      <c r="O26" s="50">
        <v>-712</v>
      </c>
      <c r="P26" s="51">
        <v>-7.5320004231460915</v>
      </c>
    </row>
    <row r="27" spans="1:18" s="32" customFormat="1" ht="15.75" customHeight="1" x14ac:dyDescent="0.2">
      <c r="A27" s="46" t="s">
        <v>87</v>
      </c>
      <c r="B27" s="47">
        <v>22188</v>
      </c>
      <c r="C27" s="47">
        <v>20</v>
      </c>
      <c r="D27" s="48">
        <v>9.0220137134608441E-2</v>
      </c>
      <c r="E27" s="47">
        <v>-514</v>
      </c>
      <c r="F27" s="48">
        <v>-2.2641176988811558</v>
      </c>
      <c r="G27" s="47">
        <v>3997</v>
      </c>
      <c r="H27" s="47">
        <v>26</v>
      </c>
      <c r="I27" s="48">
        <v>0.65474691513472671</v>
      </c>
      <c r="J27" s="47">
        <v>-175</v>
      </c>
      <c r="K27" s="48">
        <v>-4.1946308724832218</v>
      </c>
      <c r="L27" s="47">
        <v>18191</v>
      </c>
      <c r="M27" s="47">
        <v>-6</v>
      </c>
      <c r="N27" s="48">
        <v>-3.2972467989228996E-2</v>
      </c>
      <c r="O27" s="47">
        <v>-339</v>
      </c>
      <c r="P27" s="48">
        <v>-1.8294657312466271</v>
      </c>
    </row>
    <row r="28" spans="1:18" s="32" customFormat="1" ht="15.75" customHeight="1" x14ac:dyDescent="0.2">
      <c r="A28" s="49" t="s">
        <v>88</v>
      </c>
      <c r="B28" s="50">
        <v>243810</v>
      </c>
      <c r="C28" s="50">
        <v>434</v>
      </c>
      <c r="D28" s="51">
        <v>0.17832489645651173</v>
      </c>
      <c r="E28" s="50">
        <v>-6048</v>
      </c>
      <c r="F28" s="51">
        <v>-2.4205748865355523</v>
      </c>
      <c r="G28" s="50">
        <v>154054</v>
      </c>
      <c r="H28" s="50">
        <v>-127</v>
      </c>
      <c r="I28" s="51">
        <v>-8.2370720127642183E-2</v>
      </c>
      <c r="J28" s="50">
        <v>-4558</v>
      </c>
      <c r="K28" s="51">
        <v>-2.873679166771745</v>
      </c>
      <c r="L28" s="50">
        <v>89756</v>
      </c>
      <c r="M28" s="50">
        <v>561</v>
      </c>
      <c r="N28" s="51">
        <v>0.62895902236672463</v>
      </c>
      <c r="O28" s="50">
        <v>-1490</v>
      </c>
      <c r="P28" s="51">
        <v>-1.63294829362383</v>
      </c>
    </row>
    <row r="29" spans="1:18" s="32" customFormat="1" ht="15.75" customHeight="1" x14ac:dyDescent="0.2">
      <c r="A29" s="46" t="s">
        <v>89</v>
      </c>
      <c r="B29" s="47">
        <v>21852</v>
      </c>
      <c r="C29" s="47">
        <v>307</v>
      </c>
      <c r="D29" s="48">
        <v>1.424924576467858</v>
      </c>
      <c r="E29" s="47">
        <v>-284</v>
      </c>
      <c r="F29" s="48">
        <v>-1.2829779544633177</v>
      </c>
      <c r="G29" s="47">
        <v>14432</v>
      </c>
      <c r="H29" s="47">
        <v>101</v>
      </c>
      <c r="I29" s="48">
        <v>0.70476589212197338</v>
      </c>
      <c r="J29" s="47">
        <v>-146</v>
      </c>
      <c r="K29" s="48">
        <v>-1.0015091233365345</v>
      </c>
      <c r="L29" s="47">
        <v>7420</v>
      </c>
      <c r="M29" s="47">
        <v>206</v>
      </c>
      <c r="N29" s="48">
        <v>2.8555586359855836</v>
      </c>
      <c r="O29" s="47">
        <v>-138</v>
      </c>
      <c r="P29" s="48">
        <v>-1.8258798623974597</v>
      </c>
    </row>
    <row r="30" spans="1:18" s="32" customFormat="1" ht="12.75" customHeight="1" x14ac:dyDescent="0.2">
      <c r="A30" s="43" t="s">
        <v>90</v>
      </c>
      <c r="B30" s="44">
        <v>306677</v>
      </c>
      <c r="C30" s="44">
        <v>701</v>
      </c>
      <c r="D30" s="68">
        <v>0.2291029361780009</v>
      </c>
      <c r="E30" s="44">
        <v>-8305</v>
      </c>
      <c r="F30" s="68">
        <v>-2.6366586027138057</v>
      </c>
      <c r="G30" s="44">
        <v>181335</v>
      </c>
      <c r="H30" s="44">
        <v>-24</v>
      </c>
      <c r="I30" s="68">
        <v>-1.3233421004747489E-2</v>
      </c>
      <c r="J30" s="44">
        <v>-5485</v>
      </c>
      <c r="K30" s="68">
        <v>-2.9359811583342252</v>
      </c>
      <c r="L30" s="44">
        <v>125342</v>
      </c>
      <c r="M30" s="44">
        <v>725</v>
      </c>
      <c r="N30" s="68">
        <v>0.5817825818307294</v>
      </c>
      <c r="O30" s="44">
        <v>-2820</v>
      </c>
      <c r="P30" s="68">
        <v>-2.2003401944414103</v>
      </c>
    </row>
    <row r="31" spans="1:18" s="32" customFormat="1" ht="15.75" customHeight="1" x14ac:dyDescent="0.2">
      <c r="A31" s="46" t="s">
        <v>91</v>
      </c>
      <c r="B31" s="47">
        <v>122210</v>
      </c>
      <c r="C31" s="47">
        <v>802</v>
      </c>
      <c r="D31" s="48">
        <v>0.6605824986821297</v>
      </c>
      <c r="E31" s="47">
        <v>3536</v>
      </c>
      <c r="F31" s="48">
        <v>2.9795911488615872</v>
      </c>
      <c r="G31" s="47">
        <v>69589</v>
      </c>
      <c r="H31" s="47">
        <v>345</v>
      </c>
      <c r="I31" s="48">
        <v>0.49823811449367456</v>
      </c>
      <c r="J31" s="47">
        <v>2500</v>
      </c>
      <c r="K31" s="48">
        <v>3.7263932984542922</v>
      </c>
      <c r="L31" s="47">
        <v>52621</v>
      </c>
      <c r="M31" s="47">
        <v>457</v>
      </c>
      <c r="N31" s="48">
        <v>0.87608312245993403</v>
      </c>
      <c r="O31" s="47">
        <v>1036</v>
      </c>
      <c r="P31" s="48">
        <v>2.0083357565183677</v>
      </c>
    </row>
    <row r="32" spans="1:18" s="32" customFormat="1" ht="15.75" customHeight="1" x14ac:dyDescent="0.2">
      <c r="A32" s="46" t="s">
        <v>92</v>
      </c>
      <c r="B32" s="47">
        <v>127628</v>
      </c>
      <c r="C32" s="47">
        <v>-294</v>
      </c>
      <c r="D32" s="48">
        <v>-0.22982755116399056</v>
      </c>
      <c r="E32" s="47">
        <v>-10482</v>
      </c>
      <c r="F32" s="48">
        <v>-7.589602490768228</v>
      </c>
      <c r="G32" s="47">
        <v>75636</v>
      </c>
      <c r="H32" s="47">
        <v>-338</v>
      </c>
      <c r="I32" s="48">
        <v>-0.44488904098770632</v>
      </c>
      <c r="J32" s="47">
        <v>-6274</v>
      </c>
      <c r="K32" s="48">
        <v>-7.65962641924063</v>
      </c>
      <c r="L32" s="47">
        <v>51992</v>
      </c>
      <c r="M32" s="47">
        <v>44</v>
      </c>
      <c r="N32" s="48">
        <v>8.4700084700084693E-2</v>
      </c>
      <c r="O32" s="47">
        <v>-4208</v>
      </c>
      <c r="P32" s="48">
        <v>-7.487544483985765</v>
      </c>
    </row>
    <row r="33" spans="1:16" s="32" customFormat="1" ht="12.75" customHeight="1" x14ac:dyDescent="0.2">
      <c r="A33" s="56" t="s">
        <v>93</v>
      </c>
      <c r="B33" s="54">
        <v>19928</v>
      </c>
      <c r="C33" s="54">
        <v>6</v>
      </c>
      <c r="D33" s="55">
        <v>3.0117458086537496E-2</v>
      </c>
      <c r="E33" s="54">
        <v>-849</v>
      </c>
      <c r="F33" s="55">
        <v>-4.086249217885161</v>
      </c>
      <c r="G33" s="54">
        <v>13412</v>
      </c>
      <c r="H33" s="54">
        <v>-6</v>
      </c>
      <c r="I33" s="55">
        <v>-4.4716053063049634E-2</v>
      </c>
      <c r="J33" s="54">
        <v>-556</v>
      </c>
      <c r="K33" s="55">
        <v>-3.9805269186712486</v>
      </c>
      <c r="L33" s="54">
        <v>6516</v>
      </c>
      <c r="M33" s="54">
        <v>12</v>
      </c>
      <c r="N33" s="55">
        <v>0.18450184501845018</v>
      </c>
      <c r="O33" s="54">
        <v>-293</v>
      </c>
      <c r="P33" s="55">
        <v>-4.3031282126597148</v>
      </c>
    </row>
    <row r="34" spans="1:16" s="32" customFormat="1" ht="12.75" customHeight="1" x14ac:dyDescent="0.2">
      <c r="A34" s="56" t="s">
        <v>94</v>
      </c>
      <c r="B34" s="54">
        <v>107700</v>
      </c>
      <c r="C34" s="54">
        <v>-300</v>
      </c>
      <c r="D34" s="55">
        <v>-0.27777777777777779</v>
      </c>
      <c r="E34" s="54">
        <v>-9633</v>
      </c>
      <c r="F34" s="55">
        <v>-8.2099665055866637</v>
      </c>
      <c r="G34" s="54">
        <v>62224</v>
      </c>
      <c r="H34" s="54">
        <v>-332</v>
      </c>
      <c r="I34" s="55">
        <v>-0.5307244708740968</v>
      </c>
      <c r="J34" s="54">
        <v>-5718</v>
      </c>
      <c r="K34" s="55">
        <v>-8.4160018839598489</v>
      </c>
      <c r="L34" s="54">
        <v>45476</v>
      </c>
      <c r="M34" s="54">
        <v>32</v>
      </c>
      <c r="N34" s="55">
        <v>7.0416336590088904E-2</v>
      </c>
      <c r="O34" s="54">
        <v>-3915</v>
      </c>
      <c r="P34" s="55">
        <v>-7.9265453220222311</v>
      </c>
    </row>
    <row r="35" spans="1:16" s="32" customFormat="1" ht="15.75" customHeight="1" x14ac:dyDescent="0.2">
      <c r="A35" s="46" t="s">
        <v>95</v>
      </c>
      <c r="B35" s="47">
        <v>56839</v>
      </c>
      <c r="C35" s="47">
        <v>193</v>
      </c>
      <c r="D35" s="48">
        <v>0.34071249514528829</v>
      </c>
      <c r="E35" s="47">
        <v>-1359</v>
      </c>
      <c r="F35" s="48">
        <v>-2.3351317914704972</v>
      </c>
      <c r="G35" s="47">
        <v>36110</v>
      </c>
      <c r="H35" s="47">
        <v>-31</v>
      </c>
      <c r="I35" s="48">
        <v>-8.5775158407348992E-2</v>
      </c>
      <c r="J35" s="47">
        <v>-1711</v>
      </c>
      <c r="K35" s="48">
        <v>-4.5239417254964174</v>
      </c>
      <c r="L35" s="47">
        <v>20729</v>
      </c>
      <c r="M35" s="47">
        <v>224</v>
      </c>
      <c r="N35" s="48">
        <v>1.0924164837844428</v>
      </c>
      <c r="O35" s="47">
        <v>352</v>
      </c>
      <c r="P35" s="48">
        <v>1.7274377975168083</v>
      </c>
    </row>
    <row r="36" spans="1:16" s="32" customFormat="1" ht="12.75" customHeight="1" x14ac:dyDescent="0.2">
      <c r="A36" s="56" t="s">
        <v>96</v>
      </c>
      <c r="B36" s="54">
        <v>17772</v>
      </c>
      <c r="C36" s="54">
        <v>47</v>
      </c>
      <c r="D36" s="55">
        <v>0.26516220028208742</v>
      </c>
      <c r="E36" s="54">
        <v>-335</v>
      </c>
      <c r="F36" s="55">
        <v>-1.85011321588336</v>
      </c>
      <c r="G36" s="54">
        <v>10705</v>
      </c>
      <c r="H36" s="54">
        <v>-28</v>
      </c>
      <c r="I36" s="55">
        <v>-0.26087766700829218</v>
      </c>
      <c r="J36" s="54">
        <v>-559</v>
      </c>
      <c r="K36" s="55">
        <v>-4.9627130681818183</v>
      </c>
      <c r="L36" s="54">
        <v>7067</v>
      </c>
      <c r="M36" s="54">
        <v>75</v>
      </c>
      <c r="N36" s="55">
        <v>1.0726544622425629</v>
      </c>
      <c r="O36" s="54">
        <v>224</v>
      </c>
      <c r="P36" s="55">
        <v>3.273418091480345</v>
      </c>
    </row>
    <row r="37" spans="1:16" s="32" customFormat="1" ht="12.75" customHeight="1" x14ac:dyDescent="0.2">
      <c r="A37" s="56" t="s">
        <v>97</v>
      </c>
      <c r="B37" s="54">
        <v>39067</v>
      </c>
      <c r="C37" s="54">
        <v>146</v>
      </c>
      <c r="D37" s="55">
        <v>0.37511883045142724</v>
      </c>
      <c r="E37" s="54">
        <v>-1024</v>
      </c>
      <c r="F37" s="55">
        <v>-2.5541892195255791</v>
      </c>
      <c r="G37" s="54">
        <v>25405</v>
      </c>
      <c r="H37" s="54">
        <v>-3</v>
      </c>
      <c r="I37" s="55">
        <v>-1.1807304785894207E-2</v>
      </c>
      <c r="J37" s="54">
        <v>-1152</v>
      </c>
      <c r="K37" s="55">
        <v>-4.3378393643860376</v>
      </c>
      <c r="L37" s="54">
        <v>13662</v>
      </c>
      <c r="M37" s="54">
        <v>149</v>
      </c>
      <c r="N37" s="55">
        <v>1.102641900392215</v>
      </c>
      <c r="O37" s="54">
        <v>128</v>
      </c>
      <c r="P37" s="55">
        <v>0.94576621841288611</v>
      </c>
    </row>
    <row r="38" spans="1:16" s="32" customFormat="1" ht="12.75" customHeight="1" x14ac:dyDescent="0.2">
      <c r="A38" s="43" t="s">
        <v>99</v>
      </c>
      <c r="B38" s="44">
        <v>306677</v>
      </c>
      <c r="C38" s="44">
        <v>701</v>
      </c>
      <c r="D38" s="68">
        <v>0.2291029361780009</v>
      </c>
      <c r="E38" s="44">
        <v>-8305</v>
      </c>
      <c r="F38" s="68">
        <v>-2.6366586027138057</v>
      </c>
      <c r="G38" s="44">
        <v>181335</v>
      </c>
      <c r="H38" s="44">
        <v>-24</v>
      </c>
      <c r="I38" s="68">
        <v>-1.3233421004747489E-2</v>
      </c>
      <c r="J38" s="44">
        <v>-5485</v>
      </c>
      <c r="K38" s="68">
        <v>-2.9359811583342252</v>
      </c>
      <c r="L38" s="44">
        <v>125342</v>
      </c>
      <c r="M38" s="44">
        <v>725</v>
      </c>
      <c r="N38" s="68">
        <v>0.5817825818307294</v>
      </c>
      <c r="O38" s="44">
        <v>-2820</v>
      </c>
      <c r="P38" s="68">
        <v>-2.2003401944414103</v>
      </c>
    </row>
    <row r="39" spans="1:16" s="32" customFormat="1" ht="15.75" customHeight="1" x14ac:dyDescent="0.2">
      <c r="A39" s="46" t="s">
        <v>100</v>
      </c>
      <c r="B39" s="47">
        <v>5764</v>
      </c>
      <c r="C39" s="47">
        <v>9</v>
      </c>
      <c r="D39" s="48">
        <v>0.15638575152041703</v>
      </c>
      <c r="E39" s="47">
        <v>28</v>
      </c>
      <c r="F39" s="48">
        <v>0.48814504881450488</v>
      </c>
      <c r="G39" s="47">
        <v>2041</v>
      </c>
      <c r="H39" s="47">
        <v>-7</v>
      </c>
      <c r="I39" s="48">
        <v>-0.341796875</v>
      </c>
      <c r="J39" s="47">
        <v>11</v>
      </c>
      <c r="K39" s="48">
        <v>0.54187192118226601</v>
      </c>
      <c r="L39" s="47">
        <v>3723</v>
      </c>
      <c r="M39" s="47">
        <v>16</v>
      </c>
      <c r="N39" s="48">
        <v>0.43161586188292422</v>
      </c>
      <c r="O39" s="47">
        <v>17</v>
      </c>
      <c r="P39" s="48">
        <v>0.45871559633027525</v>
      </c>
    </row>
    <row r="40" spans="1:16" s="32" customFormat="1" ht="15.75" customHeight="1" x14ac:dyDescent="0.2">
      <c r="A40" s="49" t="s">
        <v>101</v>
      </c>
      <c r="B40" s="50">
        <v>8702</v>
      </c>
      <c r="C40" s="50">
        <v>-120</v>
      </c>
      <c r="D40" s="51">
        <v>-1.3602357742008615</v>
      </c>
      <c r="E40" s="50">
        <v>-686</v>
      </c>
      <c r="F40" s="51">
        <v>-7.307200681721346</v>
      </c>
      <c r="G40" s="50">
        <v>6813</v>
      </c>
      <c r="H40" s="50">
        <v>-114</v>
      </c>
      <c r="I40" s="51">
        <v>-1.645734084019056</v>
      </c>
      <c r="J40" s="50">
        <v>-634</v>
      </c>
      <c r="K40" s="51">
        <v>-8.5134953672619851</v>
      </c>
      <c r="L40" s="50">
        <v>1889</v>
      </c>
      <c r="M40" s="50">
        <v>-6</v>
      </c>
      <c r="N40" s="51">
        <v>-0.31662269129287601</v>
      </c>
      <c r="O40" s="50">
        <v>-52</v>
      </c>
      <c r="P40" s="51">
        <v>-2.6790314270994333</v>
      </c>
    </row>
    <row r="41" spans="1:16" s="32" customFormat="1" ht="15.75" customHeight="1" x14ac:dyDescent="0.2">
      <c r="A41" s="46" t="s">
        <v>102</v>
      </c>
      <c r="B41" s="47">
        <v>29398</v>
      </c>
      <c r="C41" s="47">
        <v>319</v>
      </c>
      <c r="D41" s="48">
        <v>1.0970115891192957</v>
      </c>
      <c r="E41" s="47">
        <v>1214</v>
      </c>
      <c r="F41" s="48">
        <v>4.3074084586999719</v>
      </c>
      <c r="G41" s="47">
        <v>15731</v>
      </c>
      <c r="H41" s="47">
        <v>-20</v>
      </c>
      <c r="I41" s="48">
        <v>-0.1269760650117453</v>
      </c>
      <c r="J41" s="47">
        <v>443</v>
      </c>
      <c r="K41" s="48">
        <v>2.8976975405546832</v>
      </c>
      <c r="L41" s="47">
        <v>13667</v>
      </c>
      <c r="M41" s="47">
        <v>339</v>
      </c>
      <c r="N41" s="48">
        <v>2.5435174069627853</v>
      </c>
      <c r="O41" s="47">
        <v>771</v>
      </c>
      <c r="P41" s="48">
        <v>5.9785980148883375</v>
      </c>
    </row>
    <row r="42" spans="1:16" s="32" customFormat="1" ht="15.75" customHeight="1" x14ac:dyDescent="0.2">
      <c r="A42" s="49" t="s">
        <v>103</v>
      </c>
      <c r="B42" s="50">
        <v>28898</v>
      </c>
      <c r="C42" s="50">
        <v>303</v>
      </c>
      <c r="D42" s="51">
        <v>1.0596258087078161</v>
      </c>
      <c r="E42" s="50">
        <v>-97</v>
      </c>
      <c r="F42" s="51">
        <v>-0.33454043800655286</v>
      </c>
      <c r="G42" s="50">
        <v>13707</v>
      </c>
      <c r="H42" s="50">
        <v>78</v>
      </c>
      <c r="I42" s="51">
        <v>0.57230904688531803</v>
      </c>
      <c r="J42" s="50">
        <v>-400</v>
      </c>
      <c r="K42" s="51">
        <v>-2.8354717516126744</v>
      </c>
      <c r="L42" s="50">
        <v>15191</v>
      </c>
      <c r="M42" s="50">
        <v>225</v>
      </c>
      <c r="N42" s="51">
        <v>1.5034077241747963</v>
      </c>
      <c r="O42" s="50">
        <v>303</v>
      </c>
      <c r="P42" s="51">
        <v>2.035196131112305</v>
      </c>
    </row>
    <row r="43" spans="1:16" s="32" customFormat="1" ht="15.75" customHeight="1" x14ac:dyDescent="0.2">
      <c r="A43" s="46" t="s">
        <v>104</v>
      </c>
      <c r="B43" s="47">
        <v>33738</v>
      </c>
      <c r="C43" s="47">
        <v>231</v>
      </c>
      <c r="D43" s="48">
        <v>0.68940818336467002</v>
      </c>
      <c r="E43" s="47">
        <v>-1537</v>
      </c>
      <c r="F43" s="48">
        <v>-4.357193479801559</v>
      </c>
      <c r="G43" s="47">
        <v>26535</v>
      </c>
      <c r="H43" s="47">
        <v>155</v>
      </c>
      <c r="I43" s="48">
        <v>0.58756633813495074</v>
      </c>
      <c r="J43" s="47">
        <v>-1278</v>
      </c>
      <c r="K43" s="48">
        <v>-4.5949735735087911</v>
      </c>
      <c r="L43" s="47">
        <v>7203</v>
      </c>
      <c r="M43" s="47">
        <v>76</v>
      </c>
      <c r="N43" s="48">
        <v>1.0663673354847762</v>
      </c>
      <c r="O43" s="47">
        <v>-259</v>
      </c>
      <c r="P43" s="48">
        <v>-3.4709193245778613</v>
      </c>
    </row>
    <row r="44" spans="1:16" s="32" customFormat="1" ht="15.75" customHeight="1" x14ac:dyDescent="0.2">
      <c r="A44" s="49" t="s">
        <v>105</v>
      </c>
      <c r="B44" s="50">
        <v>12836</v>
      </c>
      <c r="C44" s="50">
        <v>87</v>
      </c>
      <c r="D44" s="51">
        <v>0.68240646325201981</v>
      </c>
      <c r="E44" s="50">
        <v>-787</v>
      </c>
      <c r="F44" s="51">
        <v>-5.776994788225795</v>
      </c>
      <c r="G44" s="50">
        <v>10282</v>
      </c>
      <c r="H44" s="50">
        <v>90</v>
      </c>
      <c r="I44" s="51">
        <v>0.88304552590266872</v>
      </c>
      <c r="J44" s="50">
        <v>-509</v>
      </c>
      <c r="K44" s="51">
        <v>-4.7168937077193958</v>
      </c>
      <c r="L44" s="50">
        <v>2554</v>
      </c>
      <c r="M44" s="50">
        <v>-3</v>
      </c>
      <c r="N44" s="51">
        <v>-0.11732499022291748</v>
      </c>
      <c r="O44" s="50">
        <v>-278</v>
      </c>
      <c r="P44" s="51">
        <v>-9.8163841807909602</v>
      </c>
    </row>
    <row r="45" spans="1:16" s="32" customFormat="1" ht="15.75" customHeight="1" x14ac:dyDescent="0.2">
      <c r="A45" s="46" t="s">
        <v>106</v>
      </c>
      <c r="B45" s="47">
        <v>48432</v>
      </c>
      <c r="C45" s="47">
        <v>-255</v>
      </c>
      <c r="D45" s="48">
        <v>-0.52375377410807811</v>
      </c>
      <c r="E45" s="47">
        <v>-2084</v>
      </c>
      <c r="F45" s="48">
        <v>-4.1254256077282445</v>
      </c>
      <c r="G45" s="47">
        <v>34426</v>
      </c>
      <c r="H45" s="47">
        <v>-224</v>
      </c>
      <c r="I45" s="48">
        <v>-0.64646464646464652</v>
      </c>
      <c r="J45" s="47">
        <v>-1726</v>
      </c>
      <c r="K45" s="48">
        <v>-4.7742863465368446</v>
      </c>
      <c r="L45" s="47">
        <v>14006</v>
      </c>
      <c r="M45" s="47">
        <v>-31</v>
      </c>
      <c r="N45" s="48">
        <v>-0.2208449098810287</v>
      </c>
      <c r="O45" s="47">
        <v>-358</v>
      </c>
      <c r="P45" s="48">
        <v>-2.4923419660261765</v>
      </c>
    </row>
    <row r="46" spans="1:16" s="32" customFormat="1" ht="22.5" x14ac:dyDescent="0.2">
      <c r="A46" s="49" t="s">
        <v>107</v>
      </c>
      <c r="B46" s="50">
        <v>22982</v>
      </c>
      <c r="C46" s="50">
        <v>158</v>
      </c>
      <c r="D46" s="51">
        <v>0.6922537679635471</v>
      </c>
      <c r="E46" s="50">
        <v>410</v>
      </c>
      <c r="F46" s="51">
        <v>1.8164097111465531</v>
      </c>
      <c r="G46" s="50">
        <v>18222</v>
      </c>
      <c r="H46" s="50">
        <v>84</v>
      </c>
      <c r="I46" s="51">
        <v>0.46311610982467749</v>
      </c>
      <c r="J46" s="50">
        <v>405</v>
      </c>
      <c r="K46" s="51">
        <v>2.2731099511702308</v>
      </c>
      <c r="L46" s="50">
        <v>4760</v>
      </c>
      <c r="M46" s="50">
        <v>74</v>
      </c>
      <c r="N46" s="51">
        <v>1.5791720017072131</v>
      </c>
      <c r="O46" s="50">
        <v>5</v>
      </c>
      <c r="P46" s="51">
        <v>0.10515247108307045</v>
      </c>
    </row>
    <row r="47" spans="1:16" s="32" customFormat="1" ht="15.75" customHeight="1" x14ac:dyDescent="0.2">
      <c r="A47" s="46" t="s">
        <v>108</v>
      </c>
      <c r="B47" s="47">
        <v>3612</v>
      </c>
      <c r="C47" s="47">
        <v>27</v>
      </c>
      <c r="D47" s="48">
        <v>0.7531380753138075</v>
      </c>
      <c r="E47" s="47">
        <v>-245</v>
      </c>
      <c r="F47" s="48">
        <v>-6.3520871143375679</v>
      </c>
      <c r="G47" s="47">
        <v>1062</v>
      </c>
      <c r="H47" s="47">
        <v>6</v>
      </c>
      <c r="I47" s="48">
        <v>0.56818181818181823</v>
      </c>
      <c r="J47" s="47">
        <v>-62</v>
      </c>
      <c r="K47" s="48">
        <v>-5.5160142348754446</v>
      </c>
      <c r="L47" s="47">
        <v>2550</v>
      </c>
      <c r="M47" s="47">
        <v>21</v>
      </c>
      <c r="N47" s="48">
        <v>0.83036773428232502</v>
      </c>
      <c r="O47" s="47">
        <v>-183</v>
      </c>
      <c r="P47" s="48">
        <v>-6.6959385290889131</v>
      </c>
    </row>
    <row r="48" spans="1:16" s="32" customFormat="1" ht="22.5" x14ac:dyDescent="0.2">
      <c r="A48" s="49" t="s">
        <v>109</v>
      </c>
      <c r="B48" s="50">
        <v>3318</v>
      </c>
      <c r="C48" s="50">
        <v>1</v>
      </c>
      <c r="D48" s="51">
        <v>3.0147723846849564E-2</v>
      </c>
      <c r="E48" s="50">
        <v>-128</v>
      </c>
      <c r="F48" s="51">
        <v>-3.7144515380150898</v>
      </c>
      <c r="G48" s="50">
        <v>821</v>
      </c>
      <c r="H48" s="50">
        <v>18</v>
      </c>
      <c r="I48" s="51">
        <v>2.2415940224159403</v>
      </c>
      <c r="J48" s="50">
        <v>-27</v>
      </c>
      <c r="K48" s="51">
        <v>-3.1839622641509435</v>
      </c>
      <c r="L48" s="50">
        <v>2497</v>
      </c>
      <c r="M48" s="50">
        <v>-17</v>
      </c>
      <c r="N48" s="51">
        <v>-0.67621320604614166</v>
      </c>
      <c r="O48" s="50">
        <v>-101</v>
      </c>
      <c r="P48" s="51">
        <v>-3.8876058506543494</v>
      </c>
    </row>
    <row r="49" spans="1:16" s="32" customFormat="1" ht="22.5" x14ac:dyDescent="0.2">
      <c r="A49" s="46" t="s">
        <v>110</v>
      </c>
      <c r="B49" s="47">
        <v>14446</v>
      </c>
      <c r="C49" s="47">
        <v>-54</v>
      </c>
      <c r="D49" s="48">
        <v>-0.3724137931034483</v>
      </c>
      <c r="E49" s="47">
        <v>-613</v>
      </c>
      <c r="F49" s="48">
        <v>-4.070655422006773</v>
      </c>
      <c r="G49" s="47">
        <v>228</v>
      </c>
      <c r="H49" s="47">
        <v>0</v>
      </c>
      <c r="I49" s="48">
        <v>0</v>
      </c>
      <c r="J49" s="47">
        <v>-26</v>
      </c>
      <c r="K49" s="48">
        <v>-10.236220472440944</v>
      </c>
      <c r="L49" s="47">
        <v>14218</v>
      </c>
      <c r="M49" s="47">
        <v>-54</v>
      </c>
      <c r="N49" s="48">
        <v>-0.37836322869955158</v>
      </c>
      <c r="O49" s="47">
        <v>-587</v>
      </c>
      <c r="P49" s="48">
        <v>-3.9648767308341775</v>
      </c>
    </row>
    <row r="50" spans="1:16" s="32" customFormat="1" ht="21.75" customHeight="1" x14ac:dyDescent="0.2">
      <c r="A50" s="49" t="s">
        <v>111</v>
      </c>
      <c r="B50" s="50">
        <v>10414</v>
      </c>
      <c r="C50" s="50">
        <v>62</v>
      </c>
      <c r="D50" s="51">
        <v>0.59891808346213293</v>
      </c>
      <c r="E50" s="50">
        <v>-496</v>
      </c>
      <c r="F50" s="51">
        <v>-4.5462878093492209</v>
      </c>
      <c r="G50" s="50">
        <v>1853</v>
      </c>
      <c r="H50" s="50">
        <v>-11</v>
      </c>
      <c r="I50" s="51">
        <v>-0.59012875536480691</v>
      </c>
      <c r="J50" s="50">
        <v>-137</v>
      </c>
      <c r="K50" s="51">
        <v>-6.8844221105527641</v>
      </c>
      <c r="L50" s="50">
        <v>8561</v>
      </c>
      <c r="M50" s="50">
        <v>73</v>
      </c>
      <c r="N50" s="51">
        <v>0.86003770028275217</v>
      </c>
      <c r="O50" s="50">
        <v>-359</v>
      </c>
      <c r="P50" s="51">
        <v>-4.0246636771300448</v>
      </c>
    </row>
    <row r="51" spans="1:16" s="32" customFormat="1" ht="22.5" x14ac:dyDescent="0.2">
      <c r="A51" s="46" t="s">
        <v>112</v>
      </c>
      <c r="B51" s="47">
        <v>2846</v>
      </c>
      <c r="C51" s="47">
        <v>6</v>
      </c>
      <c r="D51" s="48">
        <v>0.21126760563380281</v>
      </c>
      <c r="E51" s="47">
        <v>-232</v>
      </c>
      <c r="F51" s="48">
        <v>-7.5373619233268352</v>
      </c>
      <c r="G51" s="47">
        <v>1535</v>
      </c>
      <c r="H51" s="47">
        <v>2</v>
      </c>
      <c r="I51" s="48">
        <v>0.13046314416177429</v>
      </c>
      <c r="J51" s="47">
        <v>-145</v>
      </c>
      <c r="K51" s="48">
        <v>-8.6309523809523814</v>
      </c>
      <c r="L51" s="47">
        <v>1311</v>
      </c>
      <c r="M51" s="47">
        <v>4</v>
      </c>
      <c r="N51" s="48">
        <v>0.30604437643458299</v>
      </c>
      <c r="O51" s="47">
        <v>-87</v>
      </c>
      <c r="P51" s="48">
        <v>-6.2231759656652361</v>
      </c>
    </row>
    <row r="52" spans="1:16" s="32" customFormat="1" ht="15.75" customHeight="1" x14ac:dyDescent="0.2">
      <c r="A52" s="49" t="s">
        <v>113</v>
      </c>
      <c r="B52" s="50">
        <v>8092</v>
      </c>
      <c r="C52" s="50">
        <v>-76</v>
      </c>
      <c r="D52" s="51">
        <v>-0.93046033300685604</v>
      </c>
      <c r="E52" s="50">
        <v>-705</v>
      </c>
      <c r="F52" s="51">
        <v>-8.0140957144481071</v>
      </c>
      <c r="G52" s="50">
        <v>560</v>
      </c>
      <c r="H52" s="50">
        <v>-5</v>
      </c>
      <c r="I52" s="51">
        <v>-0.88495575221238942</v>
      </c>
      <c r="J52" s="50">
        <v>-169</v>
      </c>
      <c r="K52" s="51">
        <v>-23.182441700960219</v>
      </c>
      <c r="L52" s="50">
        <v>7532</v>
      </c>
      <c r="M52" s="50">
        <v>-71</v>
      </c>
      <c r="N52" s="51">
        <v>-0.93384190451137705</v>
      </c>
      <c r="O52" s="50">
        <v>-536</v>
      </c>
      <c r="P52" s="51">
        <v>-6.643529995042142</v>
      </c>
    </row>
    <row r="53" spans="1:16" s="32" customFormat="1" ht="22.5" x14ac:dyDescent="0.2">
      <c r="A53" s="46" t="s">
        <v>114</v>
      </c>
      <c r="B53" s="47">
        <v>42193</v>
      </c>
      <c r="C53" s="47">
        <v>-18</v>
      </c>
      <c r="D53" s="48">
        <v>-4.2642912984767002E-2</v>
      </c>
      <c r="E53" s="47">
        <v>-1150</v>
      </c>
      <c r="F53" s="48">
        <v>-2.6532542740465588</v>
      </c>
      <c r="G53" s="47">
        <v>35817</v>
      </c>
      <c r="H53" s="47">
        <v>-74</v>
      </c>
      <c r="I53" s="48">
        <v>-0.20617982223955866</v>
      </c>
      <c r="J53" s="47">
        <v>-686</v>
      </c>
      <c r="K53" s="48">
        <v>-1.8792975919787416</v>
      </c>
      <c r="L53" s="47">
        <v>6376</v>
      </c>
      <c r="M53" s="47">
        <v>56</v>
      </c>
      <c r="N53" s="48">
        <v>0.88607594936708856</v>
      </c>
      <c r="O53" s="47">
        <v>-464</v>
      </c>
      <c r="P53" s="48">
        <v>-6.7836257309941521</v>
      </c>
    </row>
    <row r="54" spans="1:16" s="32" customFormat="1" ht="22.5" x14ac:dyDescent="0.2">
      <c r="A54" s="49" t="s">
        <v>115</v>
      </c>
      <c r="B54" s="50">
        <v>30923</v>
      </c>
      <c r="C54" s="50">
        <v>22</v>
      </c>
      <c r="D54" s="51">
        <v>7.1195106954467499E-2</v>
      </c>
      <c r="E54" s="50">
        <v>-1189</v>
      </c>
      <c r="F54" s="51">
        <v>-3.7026656701544596</v>
      </c>
      <c r="G54" s="50">
        <v>11682</v>
      </c>
      <c r="H54" s="50">
        <v>-3</v>
      </c>
      <c r="I54" s="51">
        <v>-2.5673940949935817E-2</v>
      </c>
      <c r="J54" s="50">
        <v>-543</v>
      </c>
      <c r="K54" s="51">
        <v>-4.4417177914110431</v>
      </c>
      <c r="L54" s="50">
        <v>19241</v>
      </c>
      <c r="M54" s="50">
        <v>25</v>
      </c>
      <c r="N54" s="51">
        <v>0.13009991673605328</v>
      </c>
      <c r="O54" s="50">
        <v>-646</v>
      </c>
      <c r="P54" s="51">
        <v>-3.248353195554885</v>
      </c>
    </row>
    <row r="55" spans="1:16" s="32" customFormat="1" ht="15.75" customHeight="1" x14ac:dyDescent="0.2">
      <c r="A55" s="46" t="s">
        <v>116</v>
      </c>
      <c r="B55" s="47">
        <v>83</v>
      </c>
      <c r="C55" s="47">
        <v>-1</v>
      </c>
      <c r="D55" s="48">
        <v>-1.1904761904761905</v>
      </c>
      <c r="E55" s="47">
        <v>-8</v>
      </c>
      <c r="F55" s="48">
        <v>-8.791208791208792</v>
      </c>
      <c r="G55" s="47">
        <v>20</v>
      </c>
      <c r="H55" s="47">
        <v>1</v>
      </c>
      <c r="I55" s="48">
        <v>5.2631578947368425</v>
      </c>
      <c r="J55" s="47">
        <v>-2</v>
      </c>
      <c r="K55" s="48">
        <v>-9.0909090909090917</v>
      </c>
      <c r="L55" s="47">
        <v>63</v>
      </c>
      <c r="M55" s="47">
        <v>-2</v>
      </c>
      <c r="N55" s="48">
        <v>-3.0769230769230771</v>
      </c>
      <c r="O55" s="47">
        <v>-6</v>
      </c>
      <c r="P55" s="48">
        <v>-8.695652173913043</v>
      </c>
    </row>
    <row r="56" spans="1:16" x14ac:dyDescent="0.2">
      <c r="A56" s="43" t="s">
        <v>117</v>
      </c>
      <c r="B56" s="44">
        <v>306677</v>
      </c>
      <c r="C56" s="44">
        <v>701</v>
      </c>
      <c r="D56" s="68">
        <v>0.2291029361780009</v>
      </c>
      <c r="E56" s="44">
        <v>-8305</v>
      </c>
      <c r="F56" s="68">
        <v>-2.6366586027138057</v>
      </c>
      <c r="G56" s="44">
        <v>181335</v>
      </c>
      <c r="H56" s="44">
        <v>-24</v>
      </c>
      <c r="I56" s="68">
        <v>-1.3233421004747489E-2</v>
      </c>
      <c r="J56" s="44">
        <v>-5485</v>
      </c>
      <c r="K56" s="68">
        <v>-2.9359811583342252</v>
      </c>
      <c r="L56" s="44">
        <v>125342</v>
      </c>
      <c r="M56" s="44">
        <v>725</v>
      </c>
      <c r="N56" s="68">
        <v>0.5817825818307294</v>
      </c>
      <c r="O56" s="44">
        <v>-2820</v>
      </c>
      <c r="P56" s="68">
        <v>-2.2003401944414103</v>
      </c>
    </row>
    <row r="57" spans="1:16" ht="15.75" customHeight="1" x14ac:dyDescent="0.2">
      <c r="A57" s="49" t="s">
        <v>118</v>
      </c>
      <c r="B57" s="50">
        <v>251101</v>
      </c>
      <c r="C57" s="50">
        <v>563</v>
      </c>
      <c r="D57" s="51">
        <v>0.22471641028506653</v>
      </c>
      <c r="E57" s="50">
        <v>-10202</v>
      </c>
      <c r="F57" s="51">
        <v>-3.9042797059352554</v>
      </c>
      <c r="G57" s="50">
        <v>148867</v>
      </c>
      <c r="H57" s="50">
        <v>-72</v>
      </c>
      <c r="I57" s="51">
        <v>-4.8341938646022868E-2</v>
      </c>
      <c r="J57" s="50">
        <v>-6739</v>
      </c>
      <c r="K57" s="51">
        <v>-4.3308098659434728</v>
      </c>
      <c r="L57" s="50">
        <v>102234</v>
      </c>
      <c r="M57" s="50">
        <v>635</v>
      </c>
      <c r="N57" s="51">
        <v>0.62500615163535078</v>
      </c>
      <c r="O57" s="50">
        <v>-3463</v>
      </c>
      <c r="P57" s="51">
        <v>-3.2763465377446854</v>
      </c>
    </row>
    <row r="58" spans="1:16" ht="15.75" customHeight="1" x14ac:dyDescent="0.2">
      <c r="A58" s="92" t="s">
        <v>119</v>
      </c>
      <c r="B58" s="58">
        <v>55576</v>
      </c>
      <c r="C58" s="58">
        <v>138</v>
      </c>
      <c r="D58" s="59">
        <v>0.24892672895847615</v>
      </c>
      <c r="E58" s="58">
        <v>1897</v>
      </c>
      <c r="F58" s="59">
        <v>3.5339704539950447</v>
      </c>
      <c r="G58" s="58">
        <v>32468</v>
      </c>
      <c r="H58" s="58">
        <v>48</v>
      </c>
      <c r="I58" s="59">
        <v>0.14805675508945096</v>
      </c>
      <c r="J58" s="58">
        <v>1254</v>
      </c>
      <c r="K58" s="59">
        <v>4.0174280771448707</v>
      </c>
      <c r="L58" s="58">
        <v>23108</v>
      </c>
      <c r="M58" s="58">
        <v>90</v>
      </c>
      <c r="N58" s="59">
        <v>0.39099834911808151</v>
      </c>
      <c r="O58" s="58">
        <v>643</v>
      </c>
      <c r="P58" s="59">
        <v>2.8622301357667483</v>
      </c>
    </row>
    <row r="59" spans="1:16" s="93" customFormat="1" ht="12.75" customHeight="1" x14ac:dyDescent="0.2">
      <c r="A59" s="77"/>
      <c r="B59" s="77"/>
      <c r="C59" s="77"/>
      <c r="D59" s="77"/>
      <c r="E59" s="77"/>
      <c r="F59" s="77"/>
      <c r="G59" s="77"/>
      <c r="H59" s="77"/>
      <c r="I59" s="77"/>
      <c r="J59" s="77"/>
      <c r="K59" s="77"/>
      <c r="L59" s="77"/>
      <c r="M59" s="77"/>
      <c r="N59" s="77"/>
      <c r="O59" s="77"/>
      <c r="P59" s="77"/>
    </row>
    <row r="60" spans="1:16" ht="25.5" customHeight="1" x14ac:dyDescent="0.2">
      <c r="A60" s="62" t="s">
        <v>120</v>
      </c>
      <c r="B60" s="94" t="s">
        <v>70</v>
      </c>
      <c r="C60" s="95" t="s">
        <v>121</v>
      </c>
      <c r="D60" s="65"/>
      <c r="E60" s="61"/>
      <c r="F60" s="65"/>
      <c r="G60" s="32"/>
      <c r="H60" s="32"/>
      <c r="I60" s="32"/>
      <c r="J60" s="32"/>
      <c r="K60" s="32"/>
      <c r="L60" s="32"/>
      <c r="M60" s="32"/>
      <c r="N60" s="65"/>
      <c r="O60" s="61"/>
      <c r="P60" s="65"/>
    </row>
    <row r="61" spans="1:16" s="32" customFormat="1" ht="23.25" customHeight="1" x14ac:dyDescent="0.2">
      <c r="A61" s="67" t="s">
        <v>138</v>
      </c>
      <c r="B61" s="44">
        <v>305976</v>
      </c>
      <c r="C61" s="68">
        <f>100*B61/$B$61</f>
        <v>100</v>
      </c>
      <c r="D61" s="70"/>
      <c r="E61" s="96">
        <v>377444</v>
      </c>
      <c r="F61" s="70"/>
      <c r="N61" s="70"/>
      <c r="O61" s="96"/>
      <c r="P61" s="70"/>
    </row>
    <row r="62" spans="1:16" s="32" customFormat="1" ht="22.5" x14ac:dyDescent="0.2">
      <c r="A62" s="97" t="s">
        <v>139</v>
      </c>
      <c r="B62" s="71">
        <v>271175</v>
      </c>
      <c r="C62" s="98">
        <f t="shared" ref="C62:C67" si="0">100*B62/$B$61</f>
        <v>88.626232122780877</v>
      </c>
      <c r="D62" s="71"/>
      <c r="E62" s="99"/>
      <c r="F62" s="71"/>
      <c r="N62" s="71"/>
      <c r="O62" s="99"/>
      <c r="P62" s="71"/>
    </row>
    <row r="63" spans="1:16" s="32" customFormat="1" ht="15.75" customHeight="1" x14ac:dyDescent="0.2">
      <c r="A63" s="97" t="s">
        <v>140</v>
      </c>
      <c r="B63" s="71">
        <f>SUM(B64:B67)</f>
        <v>34801</v>
      </c>
      <c r="C63" s="98">
        <f>100*B63/B61</f>
        <v>11.373767877219128</v>
      </c>
      <c r="D63" s="71"/>
      <c r="E63" s="99"/>
      <c r="F63" s="71"/>
      <c r="N63" s="71"/>
      <c r="O63" s="99"/>
      <c r="P63" s="71"/>
    </row>
    <row r="64" spans="1:16" s="32" customFormat="1" ht="15.75" customHeight="1" x14ac:dyDescent="0.2">
      <c r="A64" s="72" t="s">
        <v>125</v>
      </c>
      <c r="B64" s="73">
        <v>18810</v>
      </c>
      <c r="C64" s="74">
        <f t="shared" si="0"/>
        <v>6.1475409836065573</v>
      </c>
      <c r="D64" s="71"/>
      <c r="E64" s="99"/>
      <c r="F64" s="71"/>
      <c r="N64" s="71"/>
      <c r="O64" s="99"/>
      <c r="P64" s="71"/>
    </row>
    <row r="65" spans="1:16" s="32" customFormat="1" ht="15.75" customHeight="1" x14ac:dyDescent="0.2">
      <c r="A65" s="72" t="s">
        <v>126</v>
      </c>
      <c r="B65" s="73">
        <v>8180</v>
      </c>
      <c r="C65" s="74">
        <f t="shared" si="0"/>
        <v>2.6734122937746752</v>
      </c>
      <c r="D65" s="71"/>
      <c r="E65" s="99"/>
      <c r="F65" s="71"/>
      <c r="N65" s="71"/>
      <c r="O65" s="99"/>
      <c r="P65" s="71"/>
    </row>
    <row r="66" spans="1:16" s="32" customFormat="1" ht="15.75" customHeight="1" x14ac:dyDescent="0.2">
      <c r="A66" s="72" t="s">
        <v>141</v>
      </c>
      <c r="B66" s="73">
        <v>4570</v>
      </c>
      <c r="C66" s="74">
        <f t="shared" si="0"/>
        <v>1.4935811959107903</v>
      </c>
      <c r="D66" s="71"/>
      <c r="E66" s="99"/>
      <c r="F66" s="71"/>
      <c r="N66" s="71"/>
      <c r="O66" s="99"/>
      <c r="P66" s="71"/>
    </row>
    <row r="67" spans="1:16" s="32" customFormat="1" ht="15.75" customHeight="1" x14ac:dyDescent="0.2">
      <c r="A67" s="72" t="s">
        <v>142</v>
      </c>
      <c r="B67" s="73">
        <v>3241</v>
      </c>
      <c r="C67" s="74">
        <f t="shared" si="0"/>
        <v>1.0592334039271054</v>
      </c>
      <c r="D67" s="71"/>
      <c r="E67" s="99"/>
      <c r="F67" s="71"/>
      <c r="N67" s="71"/>
      <c r="O67" s="99"/>
      <c r="P67" s="71"/>
    </row>
    <row r="68" spans="1:16" s="32" customFormat="1" ht="12.75" customHeight="1" x14ac:dyDescent="0.2">
      <c r="A68" s="100" t="s">
        <v>143</v>
      </c>
      <c r="B68" s="75">
        <v>306677</v>
      </c>
      <c r="C68" s="76">
        <f>100*B68/$B$68</f>
        <v>100</v>
      </c>
      <c r="D68" s="77"/>
      <c r="E68" s="101"/>
      <c r="F68" s="77"/>
      <c r="N68" s="77"/>
      <c r="O68" s="101"/>
      <c r="P68" s="77"/>
    </row>
    <row r="69" spans="1:16" ht="21.75" customHeight="1" x14ac:dyDescent="0.2">
      <c r="A69" s="97" t="s">
        <v>144</v>
      </c>
      <c r="B69" s="50">
        <v>271175</v>
      </c>
      <c r="C69" s="51">
        <f t="shared" ref="C69:C74" si="1">100*B69/$B$68</f>
        <v>88.423650942196517</v>
      </c>
      <c r="D69" s="71"/>
      <c r="E69" s="99"/>
      <c r="F69" s="71"/>
      <c r="G69" s="32"/>
      <c r="H69" s="32"/>
      <c r="I69" s="32"/>
      <c r="J69" s="32"/>
      <c r="K69" s="32"/>
      <c r="L69" s="32"/>
      <c r="M69" s="32"/>
      <c r="N69" s="71"/>
      <c r="O69" s="99"/>
      <c r="P69" s="71"/>
    </row>
    <row r="70" spans="1:16" ht="15.75" customHeight="1" x14ac:dyDescent="0.2">
      <c r="A70" s="49" t="s">
        <v>145</v>
      </c>
      <c r="B70" s="50">
        <f>SUM(B71:B73)</f>
        <v>29781</v>
      </c>
      <c r="C70" s="51">
        <f t="shared" si="1"/>
        <v>9.7108684381287151</v>
      </c>
      <c r="D70" s="71"/>
      <c r="E70" s="99"/>
      <c r="F70" s="71"/>
      <c r="G70" s="32"/>
      <c r="H70" s="32"/>
      <c r="I70" s="32"/>
      <c r="J70" s="32"/>
      <c r="K70" s="32"/>
      <c r="L70" s="32"/>
      <c r="M70" s="32"/>
      <c r="N70" s="71"/>
      <c r="O70" s="99"/>
      <c r="P70" s="71"/>
    </row>
    <row r="71" spans="1:16" ht="15.75" customHeight="1" x14ac:dyDescent="0.2">
      <c r="A71" s="72" t="s">
        <v>133</v>
      </c>
      <c r="B71" s="73">
        <v>20533</v>
      </c>
      <c r="C71" s="74">
        <f t="shared" si="1"/>
        <v>6.6953178751585547</v>
      </c>
      <c r="D71" s="71"/>
      <c r="E71" s="99"/>
      <c r="F71" s="71"/>
      <c r="G71" s="32"/>
      <c r="H71" s="32"/>
      <c r="I71" s="32"/>
      <c r="J71" s="32"/>
      <c r="K71" s="32"/>
      <c r="L71" s="32"/>
      <c r="M71" s="32"/>
      <c r="N71" s="71"/>
      <c r="O71" s="99"/>
      <c r="P71" s="71"/>
    </row>
    <row r="72" spans="1:16" ht="15.75" customHeight="1" x14ac:dyDescent="0.2">
      <c r="A72" s="72" t="s">
        <v>146</v>
      </c>
      <c r="B72" s="73">
        <v>3014</v>
      </c>
      <c r="C72" s="74">
        <f t="shared" si="1"/>
        <v>0.9827929711064084</v>
      </c>
      <c r="D72" s="71"/>
      <c r="E72" s="99"/>
      <c r="F72" s="71"/>
      <c r="G72" s="32"/>
      <c r="H72" s="32"/>
      <c r="I72" s="32"/>
      <c r="J72" s="32"/>
      <c r="K72" s="32"/>
      <c r="L72" s="32"/>
      <c r="M72" s="32"/>
      <c r="N72" s="71"/>
      <c r="O72" s="99"/>
      <c r="P72" s="71"/>
    </row>
    <row r="73" spans="1:16" ht="15.75" customHeight="1" x14ac:dyDescent="0.2">
      <c r="A73" s="72" t="s">
        <v>134</v>
      </c>
      <c r="B73" s="73">
        <v>6234</v>
      </c>
      <c r="C73" s="74">
        <f t="shared" si="1"/>
        <v>2.0327575918637524</v>
      </c>
      <c r="D73" s="71"/>
      <c r="E73" s="99"/>
      <c r="F73" s="71"/>
      <c r="G73" s="32"/>
      <c r="H73" s="32"/>
      <c r="I73" s="32"/>
      <c r="J73" s="32"/>
      <c r="K73" s="32"/>
      <c r="L73" s="32"/>
      <c r="M73" s="32"/>
      <c r="N73" s="71"/>
      <c r="O73" s="99"/>
      <c r="P73" s="71"/>
    </row>
    <row r="74" spans="1:16" ht="21.75" customHeight="1" x14ac:dyDescent="0.2">
      <c r="A74" s="92" t="s">
        <v>147</v>
      </c>
      <c r="B74" s="58">
        <v>5721</v>
      </c>
      <c r="C74" s="59">
        <f t="shared" si="1"/>
        <v>1.8654806196747717</v>
      </c>
      <c r="D74" s="71"/>
      <c r="E74" s="99"/>
      <c r="F74" s="71"/>
      <c r="G74" s="32"/>
      <c r="H74" s="32"/>
      <c r="I74" s="32"/>
      <c r="J74" s="32"/>
      <c r="K74" s="32"/>
      <c r="L74" s="32"/>
      <c r="M74" s="32"/>
      <c r="N74" s="71"/>
      <c r="O74" s="99"/>
      <c r="P74" s="71"/>
    </row>
    <row r="75" spans="1:16" ht="9.9499999999999993" customHeight="1" x14ac:dyDescent="0.2">
      <c r="E75" s="102"/>
      <c r="J75" s="102"/>
      <c r="O75" s="102"/>
    </row>
    <row r="76" spans="1:16" x14ac:dyDescent="0.2">
      <c r="A76" s="66" t="s">
        <v>148</v>
      </c>
    </row>
    <row r="78" spans="1:16" x14ac:dyDescent="0.2">
      <c r="B78" s="86"/>
      <c r="C78" s="86"/>
      <c r="D78" s="86"/>
      <c r="E78" s="103" t="s">
        <v>60</v>
      </c>
      <c r="F78" s="86"/>
    </row>
  </sheetData>
  <mergeCells count="14">
    <mergeCell ref="J7:K7"/>
    <mergeCell ref="L7:L8"/>
    <mergeCell ref="M7:N7"/>
    <mergeCell ref="O7:P7"/>
    <mergeCell ref="A5:K5"/>
    <mergeCell ref="A6:A8"/>
    <mergeCell ref="B6:F6"/>
    <mergeCell ref="G6:K6"/>
    <mergeCell ref="L6:P6"/>
    <mergeCell ref="B7:B8"/>
    <mergeCell ref="C7:D7"/>
    <mergeCell ref="E7:F7"/>
    <mergeCell ref="G7:G8"/>
    <mergeCell ref="H7:I7"/>
  </mergeCells>
  <hyperlinks>
    <hyperlink ref="N2" location="ÍNDICE!A1" display="VOLVER AL ÍNDICE"/>
  </hyperlinks>
  <pageMargins left="0.51181102362204722" right="0.51181102362204722" top="0.74803149606299213" bottom="0.74803149606299213" header="0.31496062992125984" footer="0.31496062992125984"/>
  <pageSetup paperSize="9" scale="69" fitToHeight="0" orientation="portrait" r:id="rId1"/>
  <rowBreaks count="1" manualBreakCount="1">
    <brk id="58" max="15" man="1"/>
  </rowBreaks>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2"/>
  <dimension ref="A1:N110"/>
  <sheetViews>
    <sheetView zoomScaleNormal="100" zoomScaleSheetLayoutView="100" workbookViewId="0"/>
  </sheetViews>
  <sheetFormatPr baseColWidth="10" defaultColWidth="11.42578125" defaultRowHeight="15" x14ac:dyDescent="0.25"/>
  <cols>
    <col min="1" max="1" width="39" style="217" customWidth="1"/>
    <col min="2" max="2" width="5.7109375" style="217" customWidth="1"/>
    <col min="3" max="3" width="6.140625" style="217" customWidth="1"/>
    <col min="4" max="4" width="4.28515625" style="217" customWidth="1"/>
    <col min="5" max="5" width="5.28515625" style="217" customWidth="1"/>
    <col min="6" max="6" width="5" style="217" customWidth="1"/>
    <col min="7" max="7" width="5.7109375" style="217" customWidth="1"/>
    <col min="8" max="8" width="5.28515625" style="217" customWidth="1"/>
    <col min="9" max="9" width="4.28515625" style="217" customWidth="1"/>
    <col min="10" max="10" width="5.28515625" style="217" customWidth="1"/>
    <col min="11" max="11" width="4.28515625" style="217" customWidth="1"/>
    <col min="12" max="16384" width="11.42578125" style="217"/>
  </cols>
  <sheetData>
    <row r="1" spans="1:14" s="27" customFormat="1" x14ac:dyDescent="0.2">
      <c r="H1" s="28"/>
    </row>
    <row r="2" spans="1:14" s="27" customFormat="1" ht="18" customHeight="1" x14ac:dyDescent="0.2">
      <c r="H2" s="29" t="s">
        <v>61</v>
      </c>
    </row>
    <row r="3" spans="1:14" s="27" customFormat="1" ht="18.75" customHeight="1" x14ac:dyDescent="0.2"/>
    <row r="4" spans="1:14" s="27" customFormat="1" ht="18" customHeight="1" x14ac:dyDescent="0.25">
      <c r="H4" s="30"/>
      <c r="K4" s="2" t="s">
        <v>651</v>
      </c>
    </row>
    <row r="5" spans="1:14" s="32" customFormat="1" ht="89.25" customHeight="1" x14ac:dyDescent="0.2">
      <c r="A5" s="249" t="s">
        <v>572</v>
      </c>
      <c r="B5" s="249"/>
      <c r="C5" s="249"/>
      <c r="D5" s="249"/>
      <c r="E5" s="249"/>
      <c r="F5" s="249"/>
      <c r="G5" s="27"/>
      <c r="H5" s="27"/>
      <c r="I5" s="27"/>
      <c r="J5" s="27"/>
      <c r="K5" s="27"/>
    </row>
    <row r="6" spans="1:14" s="27" customFormat="1" ht="20.25" customHeight="1" x14ac:dyDescent="0.2">
      <c r="A6" s="269"/>
      <c r="B6" s="270" t="s">
        <v>569</v>
      </c>
      <c r="C6" s="271"/>
      <c r="D6" s="271"/>
      <c r="E6" s="271"/>
      <c r="F6" s="271"/>
      <c r="G6" s="271"/>
      <c r="H6" s="271"/>
      <c r="I6" s="271"/>
      <c r="J6" s="271"/>
      <c r="K6" s="272"/>
    </row>
    <row r="7" spans="1:14" s="32" customFormat="1" ht="28.5" customHeight="1" x14ac:dyDescent="0.2">
      <c r="A7" s="273"/>
      <c r="B7" s="34" t="s">
        <v>149</v>
      </c>
      <c r="C7" s="35"/>
      <c r="D7" s="35"/>
      <c r="E7" s="35"/>
      <c r="F7" s="36"/>
      <c r="G7" s="34" t="s">
        <v>150</v>
      </c>
      <c r="H7" s="35"/>
      <c r="I7" s="35"/>
      <c r="J7" s="35"/>
      <c r="K7" s="36"/>
    </row>
    <row r="8" spans="1:14" s="32" customFormat="1" ht="25.5" customHeight="1" x14ac:dyDescent="0.2">
      <c r="A8" s="273"/>
      <c r="B8" s="38" t="s">
        <v>65</v>
      </c>
      <c r="C8" s="39" t="s">
        <v>66</v>
      </c>
      <c r="D8" s="39"/>
      <c r="E8" s="39" t="s">
        <v>137</v>
      </c>
      <c r="F8" s="39"/>
      <c r="G8" s="38" t="s">
        <v>65</v>
      </c>
      <c r="H8" s="39" t="s">
        <v>66</v>
      </c>
      <c r="I8" s="39"/>
      <c r="J8" s="39" t="s">
        <v>137</v>
      </c>
      <c r="K8" s="39"/>
    </row>
    <row r="9" spans="1:14" s="32" customFormat="1" ht="15" customHeight="1" x14ac:dyDescent="0.2">
      <c r="A9" s="274"/>
      <c r="B9" s="38"/>
      <c r="C9" s="40" t="s">
        <v>68</v>
      </c>
      <c r="D9" s="41" t="s">
        <v>69</v>
      </c>
      <c r="E9" s="40" t="s">
        <v>68</v>
      </c>
      <c r="F9" s="41" t="s">
        <v>69</v>
      </c>
      <c r="G9" s="38"/>
      <c r="H9" s="40" t="s">
        <v>68</v>
      </c>
      <c r="I9" s="41" t="s">
        <v>69</v>
      </c>
      <c r="J9" s="40" t="s">
        <v>68</v>
      </c>
      <c r="K9" s="41" t="s">
        <v>69</v>
      </c>
      <c r="N9" s="91"/>
    </row>
    <row r="10" spans="1:14" s="32" customFormat="1" ht="14.25" customHeight="1" x14ac:dyDescent="0.2">
      <c r="A10" s="302" t="s">
        <v>565</v>
      </c>
      <c r="B10" s="303"/>
      <c r="C10" s="303"/>
      <c r="D10" s="303"/>
      <c r="E10" s="303"/>
      <c r="F10" s="303"/>
      <c r="G10" s="303"/>
      <c r="H10" s="303"/>
      <c r="I10" s="303"/>
      <c r="J10" s="303"/>
      <c r="K10" s="303"/>
    </row>
    <row r="11" spans="1:14" s="32" customFormat="1" ht="3" customHeight="1" x14ac:dyDescent="0.2">
      <c r="A11" s="125"/>
      <c r="B11" s="65"/>
      <c r="C11" s="65"/>
      <c r="D11" s="65"/>
      <c r="E11" s="93"/>
      <c r="F11" s="93"/>
      <c r="G11" s="93"/>
      <c r="H11" s="93"/>
      <c r="I11" s="93"/>
      <c r="J11" s="93"/>
      <c r="K11" s="93"/>
    </row>
    <row r="12" spans="1:14" s="32" customFormat="1" ht="14.25" customHeight="1" x14ac:dyDescent="0.2">
      <c r="A12" s="257" t="s">
        <v>70</v>
      </c>
      <c r="B12" s="295">
        <v>56051</v>
      </c>
      <c r="C12" s="295">
        <v>485</v>
      </c>
      <c r="D12" s="296">
        <v>0.87283590684951229</v>
      </c>
      <c r="E12" s="295">
        <v>2823</v>
      </c>
      <c r="F12" s="296">
        <v>5.3035996092282254</v>
      </c>
      <c r="G12" s="295">
        <v>42372</v>
      </c>
      <c r="H12" s="295">
        <v>291</v>
      </c>
      <c r="I12" s="296">
        <v>0.69152349041134953</v>
      </c>
      <c r="J12" s="295">
        <v>1164</v>
      </c>
      <c r="K12" s="297">
        <v>2.8246942341292951</v>
      </c>
    </row>
    <row r="13" spans="1:14" s="32" customFormat="1" ht="4.5" customHeight="1" x14ac:dyDescent="0.2">
      <c r="A13" s="125"/>
      <c r="B13" s="65"/>
      <c r="C13" s="65"/>
      <c r="D13" s="65"/>
      <c r="E13" s="93"/>
      <c r="F13" s="93"/>
      <c r="G13" s="93"/>
      <c r="H13" s="93"/>
      <c r="I13" s="93"/>
      <c r="J13" s="93"/>
      <c r="K13" s="93"/>
    </row>
    <row r="14" spans="1:14" s="32" customFormat="1" ht="14.25" customHeight="1" x14ac:dyDescent="0.2">
      <c r="A14" s="257" t="s">
        <v>85</v>
      </c>
      <c r="B14" s="295">
        <v>670</v>
      </c>
      <c r="C14" s="295">
        <v>8</v>
      </c>
      <c r="D14" s="296">
        <v>1.2084592145015105</v>
      </c>
      <c r="E14" s="295">
        <v>50</v>
      </c>
      <c r="F14" s="296">
        <v>8.064516129032258</v>
      </c>
      <c r="G14" s="295">
        <v>502</v>
      </c>
      <c r="H14" s="295">
        <v>-2</v>
      </c>
      <c r="I14" s="296">
        <v>-0.3968253968253968</v>
      </c>
      <c r="J14" s="295">
        <v>-9</v>
      </c>
      <c r="K14" s="297">
        <v>-1.7612524461839529</v>
      </c>
    </row>
    <row r="15" spans="1:14" ht="24.75" customHeight="1" x14ac:dyDescent="0.25">
      <c r="A15" s="258" t="s">
        <v>179</v>
      </c>
      <c r="B15" s="204">
        <v>586</v>
      </c>
      <c r="C15" s="204">
        <v>11</v>
      </c>
      <c r="D15" s="282">
        <v>1.9130434782608696</v>
      </c>
      <c r="E15" s="204">
        <v>45</v>
      </c>
      <c r="F15" s="282">
        <v>8.317929759704251</v>
      </c>
      <c r="G15" s="204">
        <v>450</v>
      </c>
      <c r="H15" s="204">
        <v>0</v>
      </c>
      <c r="I15" s="282">
        <v>0</v>
      </c>
      <c r="J15" s="204">
        <v>-5</v>
      </c>
      <c r="K15" s="282">
        <v>-1.098901098901099</v>
      </c>
    </row>
    <row r="16" spans="1:14" s="32" customFormat="1" ht="24.75" customHeight="1" x14ac:dyDescent="0.2">
      <c r="A16" s="258" t="s">
        <v>180</v>
      </c>
      <c r="B16" s="204">
        <v>78</v>
      </c>
      <c r="C16" s="204">
        <v>-4</v>
      </c>
      <c r="D16" s="282">
        <v>-4.8780487804878048</v>
      </c>
      <c r="E16" s="204">
        <v>1</v>
      </c>
      <c r="F16" s="282">
        <v>1.2987012987012987</v>
      </c>
      <c r="G16" s="204">
        <v>46</v>
      </c>
      <c r="H16" s="204">
        <v>-3</v>
      </c>
      <c r="I16" s="282">
        <v>-6.1224489795918364</v>
      </c>
      <c r="J16" s="204">
        <v>-8</v>
      </c>
      <c r="K16" s="282">
        <v>-14.814814814814815</v>
      </c>
    </row>
    <row r="17" spans="1:11" s="32" customFormat="1" ht="24.75" customHeight="1" x14ac:dyDescent="0.2">
      <c r="A17" s="258" t="s">
        <v>181</v>
      </c>
      <c r="B17" s="204">
        <v>6</v>
      </c>
      <c r="C17" s="204">
        <v>1</v>
      </c>
      <c r="D17" s="282">
        <v>20</v>
      </c>
      <c r="E17" s="204">
        <v>4</v>
      </c>
      <c r="F17" s="282">
        <v>200</v>
      </c>
      <c r="G17" s="204">
        <v>6</v>
      </c>
      <c r="H17" s="204">
        <v>1</v>
      </c>
      <c r="I17" s="282">
        <v>20</v>
      </c>
      <c r="J17" s="204">
        <v>4</v>
      </c>
      <c r="K17" s="282">
        <v>200</v>
      </c>
    </row>
    <row r="18" spans="1:11" ht="12.6" customHeight="1" x14ac:dyDescent="0.25">
      <c r="A18" s="260" t="s">
        <v>86</v>
      </c>
      <c r="B18" s="291">
        <v>4894</v>
      </c>
      <c r="C18" s="291">
        <v>63</v>
      </c>
      <c r="D18" s="304">
        <v>1.3040778306768785</v>
      </c>
      <c r="E18" s="291">
        <v>224</v>
      </c>
      <c r="F18" s="304">
        <v>4.7965738758029977</v>
      </c>
      <c r="G18" s="291">
        <v>3508</v>
      </c>
      <c r="H18" s="291">
        <v>40</v>
      </c>
      <c r="I18" s="296">
        <v>1.1534025374855825</v>
      </c>
      <c r="J18" s="295">
        <v>49</v>
      </c>
      <c r="K18" s="297">
        <v>1.4165943914426136</v>
      </c>
    </row>
    <row r="19" spans="1:11" ht="29.25" customHeight="1" x14ac:dyDescent="0.25">
      <c r="A19" s="289" t="s">
        <v>182</v>
      </c>
      <c r="B19" s="65">
        <v>17</v>
      </c>
      <c r="C19" s="65">
        <v>0</v>
      </c>
      <c r="D19" s="61">
        <v>0</v>
      </c>
      <c r="E19" s="65">
        <v>-2</v>
      </c>
      <c r="F19" s="61">
        <v>-10.526315789473685</v>
      </c>
      <c r="G19" s="65">
        <v>12</v>
      </c>
      <c r="H19" s="65">
        <v>0</v>
      </c>
      <c r="I19" s="298">
        <v>0</v>
      </c>
      <c r="J19" s="204">
        <v>0</v>
      </c>
      <c r="K19" s="282">
        <v>0</v>
      </c>
    </row>
    <row r="20" spans="1:11" ht="29.25" customHeight="1" x14ac:dyDescent="0.25">
      <c r="A20" s="289" t="s">
        <v>183</v>
      </c>
      <c r="B20" s="65">
        <v>7</v>
      </c>
      <c r="C20" s="65">
        <v>-1</v>
      </c>
      <c r="D20" s="61">
        <v>-12.5</v>
      </c>
      <c r="E20" s="65">
        <v>-1</v>
      </c>
      <c r="F20" s="61">
        <v>-12.5</v>
      </c>
      <c r="G20" s="65">
        <v>4</v>
      </c>
      <c r="H20" s="65">
        <v>-1</v>
      </c>
      <c r="I20" s="298">
        <v>-20</v>
      </c>
      <c r="J20" s="204">
        <v>-1</v>
      </c>
      <c r="K20" s="282">
        <v>-20</v>
      </c>
    </row>
    <row r="21" spans="1:11" ht="29.25" customHeight="1" x14ac:dyDescent="0.25">
      <c r="A21" s="289" t="s">
        <v>184</v>
      </c>
      <c r="B21" s="65">
        <v>4</v>
      </c>
      <c r="C21" s="65">
        <v>0</v>
      </c>
      <c r="D21" s="61">
        <v>0</v>
      </c>
      <c r="E21" s="65">
        <v>1</v>
      </c>
      <c r="F21" s="61">
        <v>33.333333333333336</v>
      </c>
      <c r="G21" s="65">
        <v>3</v>
      </c>
      <c r="H21" s="65">
        <v>0</v>
      </c>
      <c r="I21" s="298">
        <v>0</v>
      </c>
      <c r="J21" s="204">
        <v>1</v>
      </c>
      <c r="K21" s="282">
        <v>50</v>
      </c>
    </row>
    <row r="22" spans="1:11" ht="29.25" customHeight="1" x14ac:dyDescent="0.25">
      <c r="A22" s="289" t="s">
        <v>185</v>
      </c>
      <c r="B22" s="65">
        <v>20</v>
      </c>
      <c r="C22" s="65">
        <v>0</v>
      </c>
      <c r="D22" s="61">
        <v>0</v>
      </c>
      <c r="E22" s="65">
        <v>-3</v>
      </c>
      <c r="F22" s="61">
        <v>-13.043478260869565</v>
      </c>
      <c r="G22" s="65">
        <v>16</v>
      </c>
      <c r="H22" s="65">
        <v>0</v>
      </c>
      <c r="I22" s="298">
        <v>0</v>
      </c>
      <c r="J22" s="204">
        <v>-3</v>
      </c>
      <c r="K22" s="282">
        <v>-15.789473684210526</v>
      </c>
    </row>
    <row r="23" spans="1:11" ht="29.25" customHeight="1" x14ac:dyDescent="0.25">
      <c r="A23" s="289" t="s">
        <v>186</v>
      </c>
      <c r="B23" s="65">
        <v>11</v>
      </c>
      <c r="C23" s="65">
        <v>-1</v>
      </c>
      <c r="D23" s="61">
        <v>-8.3333333333333339</v>
      </c>
      <c r="E23" s="65">
        <v>-2</v>
      </c>
      <c r="F23" s="61">
        <v>-15.384615384615385</v>
      </c>
      <c r="G23" s="65">
        <v>5</v>
      </c>
      <c r="H23" s="65">
        <v>0</v>
      </c>
      <c r="I23" s="298">
        <v>0</v>
      </c>
      <c r="J23" s="204">
        <v>-6</v>
      </c>
      <c r="K23" s="282">
        <v>-54.545454545454547</v>
      </c>
    </row>
    <row r="24" spans="1:11" ht="29.25" customHeight="1" x14ac:dyDescent="0.25">
      <c r="A24" s="289" t="s">
        <v>187</v>
      </c>
      <c r="B24" s="65">
        <v>531</v>
      </c>
      <c r="C24" s="65">
        <v>12</v>
      </c>
      <c r="D24" s="61">
        <v>2.3121387283236996</v>
      </c>
      <c r="E24" s="65">
        <v>89</v>
      </c>
      <c r="F24" s="61">
        <v>20.135746606334841</v>
      </c>
      <c r="G24" s="65">
        <v>423</v>
      </c>
      <c r="H24" s="65">
        <v>12</v>
      </c>
      <c r="I24" s="298">
        <v>2.9197080291970803</v>
      </c>
      <c r="J24" s="204">
        <v>76</v>
      </c>
      <c r="K24" s="282">
        <v>21.902017291066283</v>
      </c>
    </row>
    <row r="25" spans="1:11" ht="29.25" customHeight="1" x14ac:dyDescent="0.25">
      <c r="A25" s="289" t="s">
        <v>188</v>
      </c>
      <c r="B25" s="65">
        <v>159</v>
      </c>
      <c r="C25" s="65">
        <v>-2</v>
      </c>
      <c r="D25" s="61">
        <v>-1.2422360248447204</v>
      </c>
      <c r="E25" s="65">
        <v>-13</v>
      </c>
      <c r="F25" s="61">
        <v>-7.558139534883721</v>
      </c>
      <c r="G25" s="65">
        <v>44</v>
      </c>
      <c r="H25" s="65">
        <v>0</v>
      </c>
      <c r="I25" s="298">
        <v>0</v>
      </c>
      <c r="J25" s="204">
        <v>-24</v>
      </c>
      <c r="K25" s="282">
        <v>-35.294117647058826</v>
      </c>
    </row>
    <row r="26" spans="1:11" ht="29.25" customHeight="1" x14ac:dyDescent="0.25">
      <c r="A26" s="289" t="s">
        <v>189</v>
      </c>
      <c r="B26" s="65">
        <v>18</v>
      </c>
      <c r="C26" s="65">
        <v>-1</v>
      </c>
      <c r="D26" s="61">
        <v>-5.2631578947368425</v>
      </c>
      <c r="E26" s="65">
        <v>-10</v>
      </c>
      <c r="F26" s="61">
        <v>-35.714285714285715</v>
      </c>
      <c r="G26" s="65">
        <v>3</v>
      </c>
      <c r="H26" s="65">
        <v>-3</v>
      </c>
      <c r="I26" s="298">
        <v>-50</v>
      </c>
      <c r="J26" s="204">
        <v>-7</v>
      </c>
      <c r="K26" s="282">
        <v>-70</v>
      </c>
    </row>
    <row r="27" spans="1:11" ht="29.25" customHeight="1" x14ac:dyDescent="0.25">
      <c r="A27" s="289" t="s">
        <v>190</v>
      </c>
      <c r="B27" s="65">
        <v>46</v>
      </c>
      <c r="C27" s="65">
        <v>-3</v>
      </c>
      <c r="D27" s="61">
        <v>-6.1224489795918364</v>
      </c>
      <c r="E27" s="65">
        <v>-5</v>
      </c>
      <c r="F27" s="61">
        <v>-9.8039215686274517</v>
      </c>
      <c r="G27" s="65">
        <v>34</v>
      </c>
      <c r="H27" s="65">
        <v>-4</v>
      </c>
      <c r="I27" s="298">
        <v>-10.526315789473685</v>
      </c>
      <c r="J27" s="204">
        <v>0</v>
      </c>
      <c r="K27" s="282">
        <v>0</v>
      </c>
    </row>
    <row r="28" spans="1:11" ht="29.25" customHeight="1" x14ac:dyDescent="0.25">
      <c r="A28" s="289" t="s">
        <v>191</v>
      </c>
      <c r="B28" s="65">
        <v>77</v>
      </c>
      <c r="C28" s="65">
        <v>1</v>
      </c>
      <c r="D28" s="61">
        <v>1.3157894736842106</v>
      </c>
      <c r="E28" s="65">
        <v>-3</v>
      </c>
      <c r="F28" s="61">
        <v>-3.75</v>
      </c>
      <c r="G28" s="65">
        <v>61</v>
      </c>
      <c r="H28" s="65">
        <v>-1</v>
      </c>
      <c r="I28" s="298">
        <v>-1.6129032258064515</v>
      </c>
      <c r="J28" s="204">
        <v>-5</v>
      </c>
      <c r="K28" s="282">
        <v>-7.5757575757575761</v>
      </c>
    </row>
    <row r="29" spans="1:11" ht="29.25" customHeight="1" x14ac:dyDescent="0.25">
      <c r="A29" s="258" t="s">
        <v>192</v>
      </c>
      <c r="B29" s="204">
        <v>23</v>
      </c>
      <c r="C29" s="204">
        <v>1</v>
      </c>
      <c r="D29" s="282">
        <v>4.5454545454545459</v>
      </c>
      <c r="E29" s="204">
        <v>0</v>
      </c>
      <c r="F29" s="282">
        <v>0</v>
      </c>
      <c r="G29" s="204">
        <v>17</v>
      </c>
      <c r="H29" s="204">
        <v>2</v>
      </c>
      <c r="I29" s="282">
        <v>13.333333333333334</v>
      </c>
      <c r="J29" s="204">
        <v>1</v>
      </c>
      <c r="K29" s="282">
        <v>6.25</v>
      </c>
    </row>
    <row r="30" spans="1:11" ht="29.25" customHeight="1" x14ac:dyDescent="0.25">
      <c r="A30" s="258" t="s">
        <v>193</v>
      </c>
      <c r="B30" s="204">
        <v>107</v>
      </c>
      <c r="C30" s="204">
        <v>4</v>
      </c>
      <c r="D30" s="282">
        <v>3.883495145631068</v>
      </c>
      <c r="E30" s="204">
        <v>-2</v>
      </c>
      <c r="F30" s="282">
        <v>-1.834862385321101</v>
      </c>
      <c r="G30" s="204">
        <v>86</v>
      </c>
      <c r="H30" s="204">
        <v>1</v>
      </c>
      <c r="I30" s="282">
        <v>1.1764705882352942</v>
      </c>
      <c r="J30" s="204">
        <v>-6</v>
      </c>
      <c r="K30" s="282">
        <v>-6.5217391304347823</v>
      </c>
    </row>
    <row r="31" spans="1:11" ht="29.25" customHeight="1" x14ac:dyDescent="0.25">
      <c r="A31" s="258" t="s">
        <v>194</v>
      </c>
      <c r="B31" s="204">
        <v>101</v>
      </c>
      <c r="C31" s="204">
        <v>5</v>
      </c>
      <c r="D31" s="282">
        <v>5.208333333333333</v>
      </c>
      <c r="E31" s="204">
        <v>5</v>
      </c>
      <c r="F31" s="282">
        <v>5.208333333333333</v>
      </c>
      <c r="G31" s="204">
        <v>82</v>
      </c>
      <c r="H31" s="204">
        <v>6</v>
      </c>
      <c r="I31" s="282">
        <v>7.8947368421052628</v>
      </c>
      <c r="J31" s="204">
        <v>2</v>
      </c>
      <c r="K31" s="282">
        <v>2.5</v>
      </c>
    </row>
    <row r="32" spans="1:11" ht="29.25" customHeight="1" x14ac:dyDescent="0.25">
      <c r="A32" s="258" t="s">
        <v>195</v>
      </c>
      <c r="B32" s="204">
        <v>527</v>
      </c>
      <c r="C32" s="204">
        <v>16</v>
      </c>
      <c r="D32" s="282">
        <v>3.131115459882583</v>
      </c>
      <c r="E32" s="204">
        <v>2</v>
      </c>
      <c r="F32" s="282">
        <v>0.38095238095238093</v>
      </c>
      <c r="G32" s="204">
        <v>419</v>
      </c>
      <c r="H32" s="204">
        <v>13</v>
      </c>
      <c r="I32" s="282">
        <v>3.2019704433497536</v>
      </c>
      <c r="J32" s="204">
        <v>-1</v>
      </c>
      <c r="K32" s="282">
        <v>-0.23809523809523808</v>
      </c>
    </row>
    <row r="33" spans="1:11" ht="29.25" customHeight="1" x14ac:dyDescent="0.25">
      <c r="A33" s="258" t="s">
        <v>196</v>
      </c>
      <c r="B33" s="204">
        <v>10</v>
      </c>
      <c r="C33" s="204">
        <v>0</v>
      </c>
      <c r="D33" s="282">
        <v>0</v>
      </c>
      <c r="E33" s="204">
        <v>2</v>
      </c>
      <c r="F33" s="282">
        <v>25</v>
      </c>
      <c r="G33" s="204">
        <v>5</v>
      </c>
      <c r="H33" s="204">
        <v>0</v>
      </c>
      <c r="I33" s="282">
        <v>0</v>
      </c>
      <c r="J33" s="204">
        <v>0</v>
      </c>
      <c r="K33" s="282">
        <v>0</v>
      </c>
    </row>
    <row r="34" spans="1:11" ht="29.25" customHeight="1" x14ac:dyDescent="0.25">
      <c r="A34" s="258" t="s">
        <v>197</v>
      </c>
      <c r="B34" s="204">
        <v>141</v>
      </c>
      <c r="C34" s="204">
        <v>7</v>
      </c>
      <c r="D34" s="282">
        <v>5.2238805970149258</v>
      </c>
      <c r="E34" s="204">
        <v>16</v>
      </c>
      <c r="F34" s="282">
        <v>12.8</v>
      </c>
      <c r="G34" s="204">
        <v>99</v>
      </c>
      <c r="H34" s="204">
        <v>5</v>
      </c>
      <c r="I34" s="282">
        <v>5.3191489361702127</v>
      </c>
      <c r="J34" s="204">
        <v>13</v>
      </c>
      <c r="K34" s="282">
        <v>15.116279069767442</v>
      </c>
    </row>
    <row r="35" spans="1:11" ht="29.25" customHeight="1" x14ac:dyDescent="0.25">
      <c r="A35" s="258" t="s">
        <v>198</v>
      </c>
      <c r="B35" s="204">
        <v>112</v>
      </c>
      <c r="C35" s="204">
        <v>-3</v>
      </c>
      <c r="D35" s="282">
        <v>-2.6086956521739131</v>
      </c>
      <c r="E35" s="204">
        <v>8</v>
      </c>
      <c r="F35" s="282">
        <v>7.6923076923076925</v>
      </c>
      <c r="G35" s="204">
        <v>66</v>
      </c>
      <c r="H35" s="204">
        <v>0</v>
      </c>
      <c r="I35" s="282">
        <v>0</v>
      </c>
      <c r="J35" s="204">
        <v>-7</v>
      </c>
      <c r="K35" s="282">
        <v>-9.5890410958904102</v>
      </c>
    </row>
    <row r="36" spans="1:11" ht="29.25" customHeight="1" x14ac:dyDescent="0.25">
      <c r="A36" s="258" t="s">
        <v>199</v>
      </c>
      <c r="B36" s="204">
        <v>157</v>
      </c>
      <c r="C36" s="204">
        <v>1</v>
      </c>
      <c r="D36" s="282">
        <v>0.64102564102564108</v>
      </c>
      <c r="E36" s="204">
        <v>21</v>
      </c>
      <c r="F36" s="282">
        <v>15.441176470588236</v>
      </c>
      <c r="G36" s="204">
        <v>125</v>
      </c>
      <c r="H36" s="204">
        <v>-1</v>
      </c>
      <c r="I36" s="282">
        <v>-0.79365079365079361</v>
      </c>
      <c r="J36" s="204">
        <v>15</v>
      </c>
      <c r="K36" s="282">
        <v>13.636363636363637</v>
      </c>
    </row>
    <row r="37" spans="1:11" ht="29.25" customHeight="1" x14ac:dyDescent="0.25">
      <c r="A37" s="258" t="s">
        <v>200</v>
      </c>
      <c r="B37" s="204">
        <v>147</v>
      </c>
      <c r="C37" s="204">
        <v>6</v>
      </c>
      <c r="D37" s="282">
        <v>4.2553191489361701</v>
      </c>
      <c r="E37" s="204">
        <v>28</v>
      </c>
      <c r="F37" s="282">
        <v>23.529411764705884</v>
      </c>
      <c r="G37" s="204">
        <v>110</v>
      </c>
      <c r="H37" s="204">
        <v>4</v>
      </c>
      <c r="I37" s="282">
        <v>3.7735849056603774</v>
      </c>
      <c r="J37" s="204">
        <v>15</v>
      </c>
      <c r="K37" s="282">
        <v>15.789473684210526</v>
      </c>
    </row>
    <row r="38" spans="1:11" ht="29.25" customHeight="1" x14ac:dyDescent="0.25">
      <c r="A38" s="258" t="s">
        <v>201</v>
      </c>
      <c r="B38" s="204">
        <v>151</v>
      </c>
      <c r="C38" s="204">
        <v>-5</v>
      </c>
      <c r="D38" s="282">
        <v>-3.2051282051282053</v>
      </c>
      <c r="E38" s="204">
        <v>6</v>
      </c>
      <c r="F38" s="282">
        <v>4.1379310344827589</v>
      </c>
      <c r="G38" s="204">
        <v>106</v>
      </c>
      <c r="H38" s="204">
        <v>-4</v>
      </c>
      <c r="I38" s="282">
        <v>-3.6363636363636362</v>
      </c>
      <c r="J38" s="204">
        <v>-6</v>
      </c>
      <c r="K38" s="282">
        <v>-5.3571428571428568</v>
      </c>
    </row>
    <row r="39" spans="1:11" ht="29.25" customHeight="1" x14ac:dyDescent="0.25">
      <c r="A39" s="258" t="s">
        <v>202</v>
      </c>
      <c r="B39" s="204">
        <v>522</v>
      </c>
      <c r="C39" s="204">
        <v>11</v>
      </c>
      <c r="D39" s="282">
        <v>2.152641878669276</v>
      </c>
      <c r="E39" s="204">
        <v>-12</v>
      </c>
      <c r="F39" s="282">
        <v>-2.2471910112359552</v>
      </c>
      <c r="G39" s="204">
        <v>408</v>
      </c>
      <c r="H39" s="204">
        <v>9</v>
      </c>
      <c r="I39" s="282">
        <v>2.255639097744361</v>
      </c>
      <c r="J39" s="204">
        <v>-12</v>
      </c>
      <c r="K39" s="282">
        <v>-2.8571428571428572</v>
      </c>
    </row>
    <row r="40" spans="1:11" ht="29.25" customHeight="1" x14ac:dyDescent="0.25">
      <c r="A40" s="258" t="s">
        <v>203</v>
      </c>
      <c r="B40" s="204">
        <v>141</v>
      </c>
      <c r="C40" s="204">
        <v>3</v>
      </c>
      <c r="D40" s="282">
        <v>2.1739130434782608</v>
      </c>
      <c r="E40" s="204">
        <v>11</v>
      </c>
      <c r="F40" s="282">
        <v>8.4615384615384617</v>
      </c>
      <c r="G40" s="204">
        <v>94</v>
      </c>
      <c r="H40" s="204">
        <v>2</v>
      </c>
      <c r="I40" s="282">
        <v>2.1739130434782608</v>
      </c>
      <c r="J40" s="204">
        <v>8</v>
      </c>
      <c r="K40" s="282">
        <v>9.3023255813953494</v>
      </c>
    </row>
    <row r="41" spans="1:11" ht="29.25" customHeight="1" x14ac:dyDescent="0.25">
      <c r="A41" s="258" t="s">
        <v>204</v>
      </c>
      <c r="B41" s="204">
        <v>119</v>
      </c>
      <c r="C41" s="204">
        <v>2</v>
      </c>
      <c r="D41" s="282">
        <v>1.7094017094017093</v>
      </c>
      <c r="E41" s="204">
        <v>10</v>
      </c>
      <c r="F41" s="282">
        <v>9.1743119266055047</v>
      </c>
      <c r="G41" s="204">
        <v>83</v>
      </c>
      <c r="H41" s="204">
        <v>2</v>
      </c>
      <c r="I41" s="282">
        <v>2.4691358024691357</v>
      </c>
      <c r="J41" s="204">
        <v>-3</v>
      </c>
      <c r="K41" s="282">
        <v>-3.4883720930232558</v>
      </c>
    </row>
    <row r="42" spans="1:11" ht="29.25" customHeight="1" x14ac:dyDescent="0.25">
      <c r="A42" s="258" t="s">
        <v>205</v>
      </c>
      <c r="B42" s="204">
        <v>193</v>
      </c>
      <c r="C42" s="204">
        <v>1</v>
      </c>
      <c r="D42" s="282">
        <v>0.52083333333333337</v>
      </c>
      <c r="E42" s="204">
        <v>5</v>
      </c>
      <c r="F42" s="282">
        <v>2.6595744680851063</v>
      </c>
      <c r="G42" s="204">
        <v>132</v>
      </c>
      <c r="H42" s="204">
        <v>1</v>
      </c>
      <c r="I42" s="282">
        <v>0.76335877862595425</v>
      </c>
      <c r="J42" s="204">
        <v>-3</v>
      </c>
      <c r="K42" s="282">
        <v>-2.2222222222222223</v>
      </c>
    </row>
    <row r="43" spans="1:11" ht="29.25" customHeight="1" x14ac:dyDescent="0.25">
      <c r="A43" s="289" t="s">
        <v>206</v>
      </c>
      <c r="B43" s="65">
        <v>234</v>
      </c>
      <c r="C43" s="65">
        <v>-1</v>
      </c>
      <c r="D43" s="61">
        <v>-0.42553191489361702</v>
      </c>
      <c r="E43" s="65">
        <v>27</v>
      </c>
      <c r="F43" s="61">
        <v>13.043478260869565</v>
      </c>
      <c r="G43" s="65">
        <v>139</v>
      </c>
      <c r="H43" s="65">
        <v>-2</v>
      </c>
      <c r="I43" s="61">
        <v>-1.4184397163120568</v>
      </c>
      <c r="J43" s="65">
        <v>8</v>
      </c>
      <c r="K43" s="61">
        <v>6.106870229007634</v>
      </c>
    </row>
    <row r="44" spans="1:11" ht="29.25" customHeight="1" x14ac:dyDescent="0.25">
      <c r="A44" s="289" t="s">
        <v>207</v>
      </c>
      <c r="B44" s="65">
        <v>119</v>
      </c>
      <c r="C44" s="65">
        <v>6</v>
      </c>
      <c r="D44" s="61">
        <v>5.3097345132743365</v>
      </c>
      <c r="E44" s="65">
        <v>3</v>
      </c>
      <c r="F44" s="61">
        <v>2.5862068965517242</v>
      </c>
      <c r="G44" s="65">
        <v>47</v>
      </c>
      <c r="H44" s="65">
        <v>5</v>
      </c>
      <c r="I44" s="61">
        <v>11.904761904761905</v>
      </c>
      <c r="J44" s="65">
        <v>-3</v>
      </c>
      <c r="K44" s="61">
        <v>-6</v>
      </c>
    </row>
    <row r="45" spans="1:11" ht="29.25" customHeight="1" x14ac:dyDescent="0.25">
      <c r="A45" s="289" t="s">
        <v>208</v>
      </c>
      <c r="B45" s="65">
        <v>198</v>
      </c>
      <c r="C45" s="65">
        <v>4</v>
      </c>
      <c r="D45" s="61">
        <v>2.0618556701030926</v>
      </c>
      <c r="E45" s="65">
        <v>-6</v>
      </c>
      <c r="F45" s="61">
        <v>-2.9411764705882355</v>
      </c>
      <c r="G45" s="65">
        <v>151</v>
      </c>
      <c r="H45" s="65">
        <v>2</v>
      </c>
      <c r="I45" s="61">
        <v>1.3422818791946309</v>
      </c>
      <c r="J45" s="65">
        <v>-2</v>
      </c>
      <c r="K45" s="61">
        <v>-1.3071895424836601</v>
      </c>
    </row>
    <row r="46" spans="1:11" ht="29.25" customHeight="1" x14ac:dyDescent="0.25">
      <c r="A46" s="289" t="s">
        <v>209</v>
      </c>
      <c r="B46" s="65">
        <v>194</v>
      </c>
      <c r="C46" s="65">
        <v>-1</v>
      </c>
      <c r="D46" s="61">
        <v>-0.51282051282051277</v>
      </c>
      <c r="E46" s="65">
        <v>-20</v>
      </c>
      <c r="F46" s="61">
        <v>-9.3457943925233646</v>
      </c>
      <c r="G46" s="65">
        <v>137</v>
      </c>
      <c r="H46" s="65">
        <v>3</v>
      </c>
      <c r="I46" s="61">
        <v>2.2388059701492535</v>
      </c>
      <c r="J46" s="65">
        <v>-6</v>
      </c>
      <c r="K46" s="61">
        <v>-4.1958041958041958</v>
      </c>
    </row>
    <row r="47" spans="1:11" ht="29.25" customHeight="1" x14ac:dyDescent="0.25">
      <c r="A47" s="289" t="s">
        <v>210</v>
      </c>
      <c r="B47" s="65">
        <v>205</v>
      </c>
      <c r="C47" s="65">
        <v>0</v>
      </c>
      <c r="D47" s="61">
        <v>0</v>
      </c>
      <c r="E47" s="65">
        <v>-3</v>
      </c>
      <c r="F47" s="61">
        <v>-1.4423076923076923</v>
      </c>
      <c r="G47" s="65">
        <v>144</v>
      </c>
      <c r="H47" s="65">
        <v>1</v>
      </c>
      <c r="I47" s="61">
        <v>0.69930069930069927</v>
      </c>
      <c r="J47" s="65">
        <v>-6</v>
      </c>
      <c r="K47" s="61">
        <v>-4</v>
      </c>
    </row>
    <row r="48" spans="1:11" ht="29.25" customHeight="1" x14ac:dyDescent="0.25">
      <c r="A48" s="289" t="s">
        <v>211</v>
      </c>
      <c r="B48" s="65">
        <v>40</v>
      </c>
      <c r="C48" s="65">
        <v>2</v>
      </c>
      <c r="D48" s="61">
        <v>5.2631578947368425</v>
      </c>
      <c r="E48" s="65">
        <v>3</v>
      </c>
      <c r="F48" s="61">
        <v>8.1081081081081088</v>
      </c>
      <c r="G48" s="65">
        <v>26</v>
      </c>
      <c r="H48" s="65">
        <v>0</v>
      </c>
      <c r="I48" s="61">
        <v>0</v>
      </c>
      <c r="J48" s="65">
        <v>0</v>
      </c>
      <c r="K48" s="61">
        <v>0</v>
      </c>
    </row>
    <row r="49" spans="1:11" ht="29.25" customHeight="1" x14ac:dyDescent="0.25">
      <c r="A49" s="289" t="s">
        <v>212</v>
      </c>
      <c r="B49" s="65">
        <v>25</v>
      </c>
      <c r="C49" s="65">
        <v>1</v>
      </c>
      <c r="D49" s="61">
        <v>4.166666666666667</v>
      </c>
      <c r="E49" s="65">
        <v>1</v>
      </c>
      <c r="F49" s="61">
        <v>4.166666666666667</v>
      </c>
      <c r="G49" s="65">
        <v>12</v>
      </c>
      <c r="H49" s="65">
        <v>-2</v>
      </c>
      <c r="I49" s="61">
        <v>-14.285714285714286</v>
      </c>
      <c r="J49" s="65">
        <v>-6</v>
      </c>
      <c r="K49" s="61">
        <v>-33.333333333333336</v>
      </c>
    </row>
    <row r="50" spans="1:11" ht="29.25" customHeight="1" x14ac:dyDescent="0.25">
      <c r="A50" s="289" t="s">
        <v>213</v>
      </c>
      <c r="B50" s="65">
        <v>10</v>
      </c>
      <c r="C50" s="65">
        <v>-1</v>
      </c>
      <c r="D50" s="61">
        <v>-9.0909090909090917</v>
      </c>
      <c r="E50" s="65">
        <v>0</v>
      </c>
      <c r="F50" s="61">
        <v>0</v>
      </c>
      <c r="G50" s="65">
        <v>7</v>
      </c>
      <c r="H50" s="65">
        <v>-1</v>
      </c>
      <c r="I50" s="61">
        <v>-12.5</v>
      </c>
      <c r="J50" s="65">
        <v>-1</v>
      </c>
      <c r="K50" s="61">
        <v>-12.5</v>
      </c>
    </row>
    <row r="51" spans="1:11" ht="29.25" customHeight="1" x14ac:dyDescent="0.25">
      <c r="A51" s="289" t="s">
        <v>214</v>
      </c>
      <c r="B51" s="65">
        <v>518</v>
      </c>
      <c r="C51" s="65">
        <v>-1</v>
      </c>
      <c r="D51" s="61">
        <v>-0.19267822736030829</v>
      </c>
      <c r="E51" s="65">
        <v>65</v>
      </c>
      <c r="F51" s="61">
        <v>14.348785871964679</v>
      </c>
      <c r="G51" s="65">
        <v>402</v>
      </c>
      <c r="H51" s="65">
        <v>-9</v>
      </c>
      <c r="I51" s="61">
        <v>-2.1897810218978102</v>
      </c>
      <c r="J51" s="65">
        <v>17</v>
      </c>
      <c r="K51" s="61">
        <v>4.4155844155844157</v>
      </c>
    </row>
    <row r="52" spans="1:11" ht="29.25" customHeight="1" x14ac:dyDescent="0.25">
      <c r="A52" s="289" t="s">
        <v>215</v>
      </c>
      <c r="B52" s="65">
        <v>10</v>
      </c>
      <c r="C52" s="65">
        <v>0</v>
      </c>
      <c r="D52" s="61">
        <v>0</v>
      </c>
      <c r="E52" s="65">
        <v>3</v>
      </c>
      <c r="F52" s="61">
        <v>42.857142857142854</v>
      </c>
      <c r="G52" s="65">
        <v>6</v>
      </c>
      <c r="H52" s="65">
        <v>0</v>
      </c>
      <c r="I52" s="61">
        <v>0</v>
      </c>
      <c r="J52" s="65">
        <v>1</v>
      </c>
      <c r="K52" s="61">
        <v>20</v>
      </c>
    </row>
    <row r="53" spans="1:11" ht="12.6" customHeight="1" x14ac:dyDescent="0.25">
      <c r="A53" s="257" t="s">
        <v>87</v>
      </c>
      <c r="B53" s="295">
        <v>7617</v>
      </c>
      <c r="C53" s="295">
        <v>129</v>
      </c>
      <c r="D53" s="296">
        <v>1.7227564102564104</v>
      </c>
      <c r="E53" s="295">
        <v>240</v>
      </c>
      <c r="F53" s="296">
        <v>3.253355022366816</v>
      </c>
      <c r="G53" s="295">
        <v>6287</v>
      </c>
      <c r="H53" s="295">
        <v>94</v>
      </c>
      <c r="I53" s="296">
        <v>1.5178427256580009</v>
      </c>
      <c r="J53" s="295">
        <v>79</v>
      </c>
      <c r="K53" s="297">
        <v>1.2725515463917525</v>
      </c>
    </row>
    <row r="54" spans="1:11" ht="15.75" customHeight="1" x14ac:dyDescent="0.25">
      <c r="A54" s="138" t="s">
        <v>217</v>
      </c>
      <c r="B54" s="204">
        <v>3082</v>
      </c>
      <c r="C54" s="204">
        <v>61</v>
      </c>
      <c r="D54" s="282">
        <v>2.0191989407480966</v>
      </c>
      <c r="E54" s="204">
        <v>131</v>
      </c>
      <c r="F54" s="282">
        <v>4.439173161640122</v>
      </c>
      <c r="G54" s="204">
        <v>2594</v>
      </c>
      <c r="H54" s="204">
        <v>50</v>
      </c>
      <c r="I54" s="282">
        <v>1.9654088050314464</v>
      </c>
      <c r="J54" s="204">
        <v>88</v>
      </c>
      <c r="K54" s="282">
        <v>3.5115722266560256</v>
      </c>
    </row>
    <row r="55" spans="1:11" ht="15.75" customHeight="1" x14ac:dyDescent="0.25">
      <c r="A55" s="138" t="s">
        <v>218</v>
      </c>
      <c r="B55" s="204">
        <v>365</v>
      </c>
      <c r="C55" s="204">
        <v>2</v>
      </c>
      <c r="D55" s="282">
        <v>0.55096418732782371</v>
      </c>
      <c r="E55" s="204">
        <v>-32</v>
      </c>
      <c r="F55" s="282">
        <v>-8.0604534005037785</v>
      </c>
      <c r="G55" s="204">
        <v>282</v>
      </c>
      <c r="H55" s="204">
        <v>2</v>
      </c>
      <c r="I55" s="282">
        <v>0.7142857142857143</v>
      </c>
      <c r="J55" s="204">
        <v>-37</v>
      </c>
      <c r="K55" s="282">
        <v>-11.598746081504702</v>
      </c>
    </row>
    <row r="56" spans="1:11" ht="15.75" customHeight="1" x14ac:dyDescent="0.25">
      <c r="A56" s="142" t="s">
        <v>219</v>
      </c>
      <c r="B56" s="204">
        <v>4170</v>
      </c>
      <c r="C56" s="204">
        <v>66</v>
      </c>
      <c r="D56" s="282">
        <v>1.6081871345029239</v>
      </c>
      <c r="E56" s="204">
        <v>141</v>
      </c>
      <c r="F56" s="282">
        <v>3.4996276991809383</v>
      </c>
      <c r="G56" s="204">
        <v>3411</v>
      </c>
      <c r="H56" s="204">
        <v>42</v>
      </c>
      <c r="I56" s="282">
        <v>1.2466607301869992</v>
      </c>
      <c r="J56" s="204">
        <v>28</v>
      </c>
      <c r="K56" s="282">
        <v>0.82766775051729236</v>
      </c>
    </row>
    <row r="57" spans="1:11" ht="12.6" customHeight="1" x14ac:dyDescent="0.25">
      <c r="A57" s="257" t="s">
        <v>88</v>
      </c>
      <c r="B57" s="295">
        <v>40111</v>
      </c>
      <c r="C57" s="295">
        <v>226</v>
      </c>
      <c r="D57" s="296">
        <v>0.56662905854331203</v>
      </c>
      <c r="E57" s="295">
        <v>2098</v>
      </c>
      <c r="F57" s="296">
        <v>5.5191644963565096</v>
      </c>
      <c r="G57" s="295">
        <v>29870</v>
      </c>
      <c r="H57" s="295">
        <v>100</v>
      </c>
      <c r="I57" s="296">
        <v>0.33590863285186429</v>
      </c>
      <c r="J57" s="295">
        <v>879</v>
      </c>
      <c r="K57" s="297">
        <v>3.031975440653996</v>
      </c>
    </row>
    <row r="58" spans="1:11" ht="31.5" customHeight="1" x14ac:dyDescent="0.25">
      <c r="A58" s="258" t="s">
        <v>220</v>
      </c>
      <c r="B58" s="204">
        <v>1104</v>
      </c>
      <c r="C58" s="204">
        <v>1</v>
      </c>
      <c r="D58" s="282">
        <v>9.0661831368993653E-2</v>
      </c>
      <c r="E58" s="204">
        <v>83</v>
      </c>
      <c r="F58" s="282">
        <v>8.1292850146914795</v>
      </c>
      <c r="G58" s="204">
        <v>887</v>
      </c>
      <c r="H58" s="204">
        <v>4</v>
      </c>
      <c r="I58" s="282">
        <v>0.45300113250283125</v>
      </c>
      <c r="J58" s="204">
        <v>64</v>
      </c>
      <c r="K58" s="282">
        <v>7.7764277035236935</v>
      </c>
    </row>
    <row r="59" spans="1:11" ht="31.5" customHeight="1" x14ac:dyDescent="0.25">
      <c r="A59" s="258" t="s">
        <v>221</v>
      </c>
      <c r="B59" s="204">
        <v>2293</v>
      </c>
      <c r="C59" s="204">
        <v>6</v>
      </c>
      <c r="D59" s="282">
        <v>0.26235242675994752</v>
      </c>
      <c r="E59" s="204">
        <v>60</v>
      </c>
      <c r="F59" s="282">
        <v>2.6869682042095837</v>
      </c>
      <c r="G59" s="204">
        <v>1774</v>
      </c>
      <c r="H59" s="204">
        <v>-8</v>
      </c>
      <c r="I59" s="282">
        <v>-0.44893378226711561</v>
      </c>
      <c r="J59" s="204">
        <v>-3</v>
      </c>
      <c r="K59" s="282">
        <v>-0.16882386043894204</v>
      </c>
    </row>
    <row r="60" spans="1:11" ht="31.5" customHeight="1" x14ac:dyDescent="0.25">
      <c r="A60" s="258" t="s">
        <v>222</v>
      </c>
      <c r="B60" s="204">
        <v>3512</v>
      </c>
      <c r="C60" s="204">
        <v>-7</v>
      </c>
      <c r="D60" s="282">
        <v>-0.19892014776925263</v>
      </c>
      <c r="E60" s="204">
        <v>199</v>
      </c>
      <c r="F60" s="282">
        <v>6.0066405070932687</v>
      </c>
      <c r="G60" s="204">
        <v>2879</v>
      </c>
      <c r="H60" s="204">
        <v>2</v>
      </c>
      <c r="I60" s="282">
        <v>6.951685783802572E-2</v>
      </c>
      <c r="J60" s="204">
        <v>153</v>
      </c>
      <c r="K60" s="282">
        <v>5.6126192223037421</v>
      </c>
    </row>
    <row r="61" spans="1:11" ht="31.5" customHeight="1" x14ac:dyDescent="0.25">
      <c r="A61" s="258" t="s">
        <v>223</v>
      </c>
      <c r="B61" s="204">
        <v>1685</v>
      </c>
      <c r="C61" s="204">
        <v>23</v>
      </c>
      <c r="D61" s="282">
        <v>1.3838748495788207</v>
      </c>
      <c r="E61" s="204">
        <v>171</v>
      </c>
      <c r="F61" s="282">
        <v>11.294583883751651</v>
      </c>
      <c r="G61" s="204">
        <v>1315</v>
      </c>
      <c r="H61" s="204">
        <v>13</v>
      </c>
      <c r="I61" s="282">
        <v>0.99846390168970811</v>
      </c>
      <c r="J61" s="204">
        <v>97</v>
      </c>
      <c r="K61" s="282">
        <v>7.9638752052545154</v>
      </c>
    </row>
    <row r="62" spans="1:11" ht="31.5" customHeight="1" x14ac:dyDescent="0.25">
      <c r="A62" s="258" t="s">
        <v>224</v>
      </c>
      <c r="B62" s="204">
        <v>152</v>
      </c>
      <c r="C62" s="204">
        <v>-2</v>
      </c>
      <c r="D62" s="282">
        <v>-1.2987012987012987</v>
      </c>
      <c r="E62" s="204">
        <v>-37</v>
      </c>
      <c r="F62" s="282">
        <v>-19.576719576719576</v>
      </c>
      <c r="G62" s="204">
        <v>114</v>
      </c>
      <c r="H62" s="204">
        <v>1</v>
      </c>
      <c r="I62" s="282">
        <v>0.88495575221238942</v>
      </c>
      <c r="J62" s="204">
        <v>-20</v>
      </c>
      <c r="K62" s="282">
        <v>-14.925373134328359</v>
      </c>
    </row>
    <row r="63" spans="1:11" ht="31.5" customHeight="1" x14ac:dyDescent="0.25">
      <c r="A63" s="258" t="s">
        <v>225</v>
      </c>
      <c r="B63" s="204">
        <v>153</v>
      </c>
      <c r="C63" s="204">
        <v>-2</v>
      </c>
      <c r="D63" s="282">
        <v>-1.2903225806451613</v>
      </c>
      <c r="E63" s="204">
        <v>-50</v>
      </c>
      <c r="F63" s="282">
        <v>-24.630541871921181</v>
      </c>
      <c r="G63" s="204">
        <v>60</v>
      </c>
      <c r="H63" s="204">
        <v>-2</v>
      </c>
      <c r="I63" s="282">
        <v>-3.225806451612903</v>
      </c>
      <c r="J63" s="204">
        <v>-3</v>
      </c>
      <c r="K63" s="282">
        <v>-4.7619047619047619</v>
      </c>
    </row>
    <row r="64" spans="1:11" ht="31.5" customHeight="1" x14ac:dyDescent="0.25">
      <c r="A64" s="258" t="s">
        <v>226</v>
      </c>
      <c r="B64" s="204">
        <v>651</v>
      </c>
      <c r="C64" s="204">
        <v>19</v>
      </c>
      <c r="D64" s="282">
        <v>3.0063291139240507</v>
      </c>
      <c r="E64" s="204">
        <v>43</v>
      </c>
      <c r="F64" s="282">
        <v>7.0723684210526319</v>
      </c>
      <c r="G64" s="204">
        <v>508</v>
      </c>
      <c r="H64" s="204">
        <v>18</v>
      </c>
      <c r="I64" s="282">
        <v>3.6734693877551021</v>
      </c>
      <c r="J64" s="204">
        <v>27</v>
      </c>
      <c r="K64" s="282">
        <v>5.613305613305613</v>
      </c>
    </row>
    <row r="65" spans="1:11" ht="31.5" customHeight="1" x14ac:dyDescent="0.25">
      <c r="A65" s="258" t="s">
        <v>227</v>
      </c>
      <c r="B65" s="204">
        <v>477</v>
      </c>
      <c r="C65" s="204">
        <v>16</v>
      </c>
      <c r="D65" s="282">
        <v>3.4707158351409979</v>
      </c>
      <c r="E65" s="204">
        <v>76</v>
      </c>
      <c r="F65" s="282">
        <v>18.952618453865338</v>
      </c>
      <c r="G65" s="204">
        <v>387</v>
      </c>
      <c r="H65" s="204">
        <v>5</v>
      </c>
      <c r="I65" s="282">
        <v>1.3089005235602094</v>
      </c>
      <c r="J65" s="204">
        <v>40</v>
      </c>
      <c r="K65" s="282">
        <v>11.527377521613833</v>
      </c>
    </row>
    <row r="66" spans="1:11" ht="31.5" customHeight="1" x14ac:dyDescent="0.25">
      <c r="A66" s="258" t="s">
        <v>228</v>
      </c>
      <c r="B66" s="204">
        <v>294</v>
      </c>
      <c r="C66" s="204">
        <v>-2</v>
      </c>
      <c r="D66" s="282">
        <v>-0.67567567567567566</v>
      </c>
      <c r="E66" s="204">
        <v>10</v>
      </c>
      <c r="F66" s="282">
        <v>3.5211267605633805</v>
      </c>
      <c r="G66" s="204">
        <v>211</v>
      </c>
      <c r="H66" s="204">
        <v>-7</v>
      </c>
      <c r="I66" s="282">
        <v>-3.2110091743119265</v>
      </c>
      <c r="J66" s="204">
        <v>0</v>
      </c>
      <c r="K66" s="282">
        <v>0</v>
      </c>
    </row>
    <row r="67" spans="1:11" ht="31.5" customHeight="1" x14ac:dyDescent="0.25">
      <c r="A67" s="258" t="s">
        <v>229</v>
      </c>
      <c r="B67" s="204">
        <v>3136</v>
      </c>
      <c r="C67" s="204">
        <v>21</v>
      </c>
      <c r="D67" s="282">
        <v>0.6741573033707865</v>
      </c>
      <c r="E67" s="204">
        <v>327</v>
      </c>
      <c r="F67" s="282">
        <v>11.641153435386258</v>
      </c>
      <c r="G67" s="204">
        <v>2577</v>
      </c>
      <c r="H67" s="204">
        <v>0</v>
      </c>
      <c r="I67" s="282">
        <v>0</v>
      </c>
      <c r="J67" s="204">
        <v>224</v>
      </c>
      <c r="K67" s="282">
        <v>9.5197620059498504</v>
      </c>
    </row>
    <row r="68" spans="1:11" ht="31.5" customHeight="1" x14ac:dyDescent="0.25">
      <c r="A68" s="258" t="s">
        <v>230</v>
      </c>
      <c r="B68" s="204">
        <v>248</v>
      </c>
      <c r="C68" s="204">
        <v>2</v>
      </c>
      <c r="D68" s="282">
        <v>0.81300813008130079</v>
      </c>
      <c r="E68" s="204">
        <v>10</v>
      </c>
      <c r="F68" s="282">
        <v>4.2016806722689077</v>
      </c>
      <c r="G68" s="204">
        <v>188</v>
      </c>
      <c r="H68" s="204">
        <v>2</v>
      </c>
      <c r="I68" s="282">
        <v>1.075268817204301</v>
      </c>
      <c r="J68" s="204">
        <v>6</v>
      </c>
      <c r="K68" s="282">
        <v>3.2967032967032965</v>
      </c>
    </row>
    <row r="69" spans="1:11" ht="31.5" customHeight="1" x14ac:dyDescent="0.25">
      <c r="A69" s="258" t="s">
        <v>231</v>
      </c>
      <c r="B69" s="204">
        <v>360</v>
      </c>
      <c r="C69" s="204">
        <v>17</v>
      </c>
      <c r="D69" s="282">
        <v>4.9562682215743443</v>
      </c>
      <c r="E69" s="204">
        <v>56</v>
      </c>
      <c r="F69" s="282">
        <v>18.421052631578949</v>
      </c>
      <c r="G69" s="204">
        <v>287</v>
      </c>
      <c r="H69" s="204">
        <v>11</v>
      </c>
      <c r="I69" s="282">
        <v>3.9855072463768115</v>
      </c>
      <c r="J69" s="204">
        <v>35</v>
      </c>
      <c r="K69" s="282">
        <v>13.888888888888889</v>
      </c>
    </row>
    <row r="70" spans="1:11" ht="31.5" customHeight="1" x14ac:dyDescent="0.25">
      <c r="A70" s="258" t="s">
        <v>232</v>
      </c>
      <c r="B70" s="204">
        <v>85</v>
      </c>
      <c r="C70" s="204">
        <v>0</v>
      </c>
      <c r="D70" s="282">
        <v>0</v>
      </c>
      <c r="E70" s="204">
        <v>-4</v>
      </c>
      <c r="F70" s="282">
        <v>-4.4943820224719104</v>
      </c>
      <c r="G70" s="204">
        <v>51</v>
      </c>
      <c r="H70" s="204">
        <v>1</v>
      </c>
      <c r="I70" s="282">
        <v>2</v>
      </c>
      <c r="J70" s="204">
        <v>-24</v>
      </c>
      <c r="K70" s="282">
        <v>-32</v>
      </c>
    </row>
    <row r="71" spans="1:11" ht="31.5" customHeight="1" x14ac:dyDescent="0.25">
      <c r="A71" s="258" t="s">
        <v>233</v>
      </c>
      <c r="B71" s="204">
        <v>589</v>
      </c>
      <c r="C71" s="204">
        <v>3</v>
      </c>
      <c r="D71" s="282">
        <v>0.51194539249146753</v>
      </c>
      <c r="E71" s="204">
        <v>-47</v>
      </c>
      <c r="F71" s="282">
        <v>-7.3899371069182394</v>
      </c>
      <c r="G71" s="204">
        <v>276</v>
      </c>
      <c r="H71" s="204">
        <v>4</v>
      </c>
      <c r="I71" s="282">
        <v>1.4705882352941178</v>
      </c>
      <c r="J71" s="204">
        <v>-40</v>
      </c>
      <c r="K71" s="282">
        <v>-12.658227848101266</v>
      </c>
    </row>
    <row r="72" spans="1:11" ht="31.5" customHeight="1" x14ac:dyDescent="0.25">
      <c r="A72" s="258" t="s">
        <v>234</v>
      </c>
      <c r="B72" s="204">
        <v>1175</v>
      </c>
      <c r="C72" s="204">
        <v>7</v>
      </c>
      <c r="D72" s="282">
        <v>0.59931506849315064</v>
      </c>
      <c r="E72" s="204">
        <v>118</v>
      </c>
      <c r="F72" s="282">
        <v>11.163670766319774</v>
      </c>
      <c r="G72" s="204">
        <v>883</v>
      </c>
      <c r="H72" s="204">
        <v>10</v>
      </c>
      <c r="I72" s="282">
        <v>1.1454753722794959</v>
      </c>
      <c r="J72" s="204">
        <v>94</v>
      </c>
      <c r="K72" s="282">
        <v>11.913814955640051</v>
      </c>
    </row>
    <row r="73" spans="1:11" ht="31.5" customHeight="1" x14ac:dyDescent="0.25">
      <c r="A73" s="258" t="s">
        <v>235</v>
      </c>
      <c r="B73" s="204">
        <v>222</v>
      </c>
      <c r="C73" s="204">
        <v>6</v>
      </c>
      <c r="D73" s="282">
        <v>2.7777777777777777</v>
      </c>
      <c r="E73" s="204">
        <v>16</v>
      </c>
      <c r="F73" s="282">
        <v>7.766990291262136</v>
      </c>
      <c r="G73" s="204">
        <v>161</v>
      </c>
      <c r="H73" s="204">
        <v>5</v>
      </c>
      <c r="I73" s="282">
        <v>3.2051282051282053</v>
      </c>
      <c r="J73" s="204">
        <v>13</v>
      </c>
      <c r="K73" s="282">
        <v>8.7837837837837842</v>
      </c>
    </row>
    <row r="74" spans="1:11" ht="31.5" customHeight="1" x14ac:dyDescent="0.25">
      <c r="A74" s="258" t="s">
        <v>236</v>
      </c>
      <c r="B74" s="204">
        <v>1397</v>
      </c>
      <c r="C74" s="204">
        <v>-5</v>
      </c>
      <c r="D74" s="282">
        <v>-0.35663338088445079</v>
      </c>
      <c r="E74" s="204">
        <v>8</v>
      </c>
      <c r="F74" s="282">
        <v>0.5759539236861051</v>
      </c>
      <c r="G74" s="204">
        <v>472</v>
      </c>
      <c r="H74" s="204">
        <v>-22</v>
      </c>
      <c r="I74" s="282">
        <v>-4.4534412955465585</v>
      </c>
      <c r="J74" s="204">
        <v>-300</v>
      </c>
      <c r="K74" s="282">
        <v>-38.860103626943008</v>
      </c>
    </row>
    <row r="75" spans="1:11" ht="31.5" customHeight="1" x14ac:dyDescent="0.25">
      <c r="A75" s="258" t="s">
        <v>237</v>
      </c>
      <c r="B75" s="204">
        <v>185</v>
      </c>
      <c r="C75" s="204">
        <v>-1</v>
      </c>
      <c r="D75" s="282">
        <v>-0.5376344086021505</v>
      </c>
      <c r="E75" s="204">
        <v>25</v>
      </c>
      <c r="F75" s="282">
        <v>15.625</v>
      </c>
      <c r="G75" s="204">
        <v>125</v>
      </c>
      <c r="H75" s="204">
        <v>-4</v>
      </c>
      <c r="I75" s="282">
        <v>-3.1007751937984498</v>
      </c>
      <c r="J75" s="204">
        <v>18</v>
      </c>
      <c r="K75" s="282">
        <v>16.822429906542055</v>
      </c>
    </row>
    <row r="76" spans="1:11" ht="31.5" customHeight="1" x14ac:dyDescent="0.25">
      <c r="A76" s="258" t="s">
        <v>238</v>
      </c>
      <c r="B76" s="204">
        <v>266</v>
      </c>
      <c r="C76" s="204">
        <v>0</v>
      </c>
      <c r="D76" s="282">
        <v>0</v>
      </c>
      <c r="E76" s="204">
        <v>13</v>
      </c>
      <c r="F76" s="282">
        <v>5.1383399209486162</v>
      </c>
      <c r="G76" s="204">
        <v>196</v>
      </c>
      <c r="H76" s="204">
        <v>-2</v>
      </c>
      <c r="I76" s="282">
        <v>-1.0101010101010102</v>
      </c>
      <c r="J76" s="204">
        <v>0</v>
      </c>
      <c r="K76" s="282">
        <v>0</v>
      </c>
    </row>
    <row r="77" spans="1:11" ht="31.5" customHeight="1" x14ac:dyDescent="0.25">
      <c r="A77" s="258" t="s">
        <v>239</v>
      </c>
      <c r="B77" s="204">
        <v>456</v>
      </c>
      <c r="C77" s="204">
        <v>3</v>
      </c>
      <c r="D77" s="282">
        <v>0.66225165562913912</v>
      </c>
      <c r="E77" s="204">
        <v>30</v>
      </c>
      <c r="F77" s="282">
        <v>7.042253521126761</v>
      </c>
      <c r="G77" s="204">
        <v>352</v>
      </c>
      <c r="H77" s="204">
        <v>7</v>
      </c>
      <c r="I77" s="282">
        <v>2.0289855072463769</v>
      </c>
      <c r="J77" s="204">
        <v>14</v>
      </c>
      <c r="K77" s="282">
        <v>4.1420118343195265</v>
      </c>
    </row>
    <row r="78" spans="1:11" ht="31.5" customHeight="1" x14ac:dyDescent="0.25">
      <c r="A78" s="258" t="s">
        <v>240</v>
      </c>
      <c r="B78" s="204">
        <v>550</v>
      </c>
      <c r="C78" s="204">
        <v>12</v>
      </c>
      <c r="D78" s="282">
        <v>2.2304832713754648</v>
      </c>
      <c r="E78" s="204">
        <v>50</v>
      </c>
      <c r="F78" s="282">
        <v>10</v>
      </c>
      <c r="G78" s="204">
        <v>425</v>
      </c>
      <c r="H78" s="204">
        <v>8</v>
      </c>
      <c r="I78" s="282">
        <v>1.9184652278177459</v>
      </c>
      <c r="J78" s="204">
        <v>51</v>
      </c>
      <c r="K78" s="282">
        <v>13.636363636363637</v>
      </c>
    </row>
    <row r="79" spans="1:11" ht="31.5" customHeight="1" x14ac:dyDescent="0.25">
      <c r="A79" s="258" t="s">
        <v>241</v>
      </c>
      <c r="B79" s="204">
        <v>382</v>
      </c>
      <c r="C79" s="204">
        <v>0</v>
      </c>
      <c r="D79" s="282">
        <v>0</v>
      </c>
      <c r="E79" s="204">
        <v>28</v>
      </c>
      <c r="F79" s="282">
        <v>7.9096045197740112</v>
      </c>
      <c r="G79" s="204">
        <v>263</v>
      </c>
      <c r="H79" s="204">
        <v>2</v>
      </c>
      <c r="I79" s="282">
        <v>0.76628352490421459</v>
      </c>
      <c r="J79" s="204">
        <v>30</v>
      </c>
      <c r="K79" s="282">
        <v>12.875536480686696</v>
      </c>
    </row>
    <row r="80" spans="1:11" ht="31.5" customHeight="1" x14ac:dyDescent="0.25">
      <c r="A80" s="258" t="s">
        <v>242</v>
      </c>
      <c r="B80" s="204">
        <v>609</v>
      </c>
      <c r="C80" s="204">
        <v>7</v>
      </c>
      <c r="D80" s="282">
        <v>1.1627906976744187</v>
      </c>
      <c r="E80" s="204">
        <v>16</v>
      </c>
      <c r="F80" s="282">
        <v>2.6981450252951098</v>
      </c>
      <c r="G80" s="204">
        <v>422</v>
      </c>
      <c r="H80" s="204">
        <v>1</v>
      </c>
      <c r="I80" s="282">
        <v>0.23752969121140141</v>
      </c>
      <c r="J80" s="204">
        <v>-28</v>
      </c>
      <c r="K80" s="282">
        <v>-6.2222222222222223</v>
      </c>
    </row>
    <row r="81" spans="1:11" ht="31.5" customHeight="1" x14ac:dyDescent="0.25">
      <c r="A81" s="258" t="s">
        <v>243</v>
      </c>
      <c r="B81" s="204">
        <v>125</v>
      </c>
      <c r="C81" s="204">
        <v>-2</v>
      </c>
      <c r="D81" s="282">
        <v>-1.5748031496062993</v>
      </c>
      <c r="E81" s="204">
        <v>-3</v>
      </c>
      <c r="F81" s="282">
        <v>-2.34375</v>
      </c>
      <c r="G81" s="204">
        <v>89</v>
      </c>
      <c r="H81" s="204">
        <v>-2</v>
      </c>
      <c r="I81" s="282">
        <v>-2.197802197802198</v>
      </c>
      <c r="J81" s="204">
        <v>-4</v>
      </c>
      <c r="K81" s="282">
        <v>-4.301075268817204</v>
      </c>
    </row>
    <row r="82" spans="1:11" ht="31.5" customHeight="1" x14ac:dyDescent="0.25">
      <c r="A82" s="258" t="s">
        <v>244</v>
      </c>
      <c r="B82" s="204">
        <v>583</v>
      </c>
      <c r="C82" s="204">
        <v>-1</v>
      </c>
      <c r="D82" s="282">
        <v>-0.17123287671232876</v>
      </c>
      <c r="E82" s="204">
        <v>9</v>
      </c>
      <c r="F82" s="282">
        <v>1.5679442508710801</v>
      </c>
      <c r="G82" s="204">
        <v>478</v>
      </c>
      <c r="H82" s="204">
        <v>2</v>
      </c>
      <c r="I82" s="282">
        <v>0.42016806722689076</v>
      </c>
      <c r="J82" s="204">
        <v>10</v>
      </c>
      <c r="K82" s="282">
        <v>2.1367521367521367</v>
      </c>
    </row>
    <row r="83" spans="1:11" ht="31.5" customHeight="1" x14ac:dyDescent="0.25">
      <c r="A83" s="258" t="s">
        <v>245</v>
      </c>
      <c r="B83" s="204">
        <v>3763</v>
      </c>
      <c r="C83" s="204">
        <v>1</v>
      </c>
      <c r="D83" s="282">
        <v>2.6581605528973949E-2</v>
      </c>
      <c r="E83" s="204">
        <v>-118</v>
      </c>
      <c r="F83" s="282">
        <v>-3.0404534913682042</v>
      </c>
      <c r="G83" s="204">
        <v>2440</v>
      </c>
      <c r="H83" s="204">
        <v>13</v>
      </c>
      <c r="I83" s="282">
        <v>0.53564070869386071</v>
      </c>
      <c r="J83" s="204">
        <v>-195</v>
      </c>
      <c r="K83" s="282">
        <v>-7.4003795066413662</v>
      </c>
    </row>
    <row r="84" spans="1:11" ht="31.5" customHeight="1" x14ac:dyDescent="0.25">
      <c r="A84" s="258" t="s">
        <v>246</v>
      </c>
      <c r="B84" s="204">
        <v>18</v>
      </c>
      <c r="C84" s="204">
        <v>0</v>
      </c>
      <c r="D84" s="282">
        <v>0</v>
      </c>
      <c r="E84" s="204">
        <v>-1</v>
      </c>
      <c r="F84" s="282">
        <v>-5.2631578947368425</v>
      </c>
      <c r="G84" s="204">
        <v>11</v>
      </c>
      <c r="H84" s="204">
        <v>-2</v>
      </c>
      <c r="I84" s="282">
        <v>-15.384615384615385</v>
      </c>
      <c r="J84" s="204">
        <v>-5</v>
      </c>
      <c r="K84" s="282">
        <v>-31.25</v>
      </c>
    </row>
    <row r="85" spans="1:11" ht="31.5" customHeight="1" x14ac:dyDescent="0.25">
      <c r="A85" s="258" t="s">
        <v>247</v>
      </c>
      <c r="B85" s="204">
        <v>419</v>
      </c>
      <c r="C85" s="204">
        <v>-2</v>
      </c>
      <c r="D85" s="282">
        <v>-0.47505938242280282</v>
      </c>
      <c r="E85" s="204">
        <v>8</v>
      </c>
      <c r="F85" s="282">
        <v>1.9464720194647203</v>
      </c>
      <c r="G85" s="204">
        <v>330</v>
      </c>
      <c r="H85" s="204">
        <v>-3</v>
      </c>
      <c r="I85" s="282">
        <v>-0.90090090090090091</v>
      </c>
      <c r="J85" s="204">
        <v>-2</v>
      </c>
      <c r="K85" s="282">
        <v>-0.60240963855421692</v>
      </c>
    </row>
    <row r="86" spans="1:11" ht="31.5" customHeight="1" x14ac:dyDescent="0.25">
      <c r="A86" s="258" t="s">
        <v>248</v>
      </c>
      <c r="B86" s="204">
        <v>2350</v>
      </c>
      <c r="C86" s="204">
        <v>21</v>
      </c>
      <c r="D86" s="282">
        <v>0.90167453842851009</v>
      </c>
      <c r="E86" s="204">
        <v>95</v>
      </c>
      <c r="F86" s="282">
        <v>4.2128603104212861</v>
      </c>
      <c r="G86" s="204">
        <v>1972</v>
      </c>
      <c r="H86" s="204">
        <v>5</v>
      </c>
      <c r="I86" s="282">
        <v>0.2541942043721403</v>
      </c>
      <c r="J86" s="204">
        <v>85</v>
      </c>
      <c r="K86" s="282">
        <v>4.5045045045045047</v>
      </c>
    </row>
    <row r="87" spans="1:11" ht="31.5" customHeight="1" x14ac:dyDescent="0.25">
      <c r="A87" s="258" t="s">
        <v>249</v>
      </c>
      <c r="B87" s="204">
        <v>132</v>
      </c>
      <c r="C87" s="204">
        <v>4</v>
      </c>
      <c r="D87" s="282">
        <v>3.125</v>
      </c>
      <c r="E87" s="204">
        <v>-4</v>
      </c>
      <c r="F87" s="282">
        <v>-2.9411764705882355</v>
      </c>
      <c r="G87" s="204">
        <v>95</v>
      </c>
      <c r="H87" s="204">
        <v>3</v>
      </c>
      <c r="I87" s="282">
        <v>3.2608695652173911</v>
      </c>
      <c r="J87" s="204">
        <v>2</v>
      </c>
      <c r="K87" s="282">
        <v>2.150537634408602</v>
      </c>
    </row>
    <row r="88" spans="1:11" ht="31.5" customHeight="1" x14ac:dyDescent="0.25">
      <c r="A88" s="258" t="s">
        <v>250</v>
      </c>
      <c r="B88" s="204">
        <v>656</v>
      </c>
      <c r="C88" s="204">
        <v>-2</v>
      </c>
      <c r="D88" s="282">
        <v>-0.303951367781155</v>
      </c>
      <c r="E88" s="204">
        <v>28</v>
      </c>
      <c r="F88" s="282">
        <v>4.4585987261146496</v>
      </c>
      <c r="G88" s="204">
        <v>461</v>
      </c>
      <c r="H88" s="204">
        <v>-4</v>
      </c>
      <c r="I88" s="282">
        <v>-0.86021505376344087</v>
      </c>
      <c r="J88" s="204">
        <v>-18</v>
      </c>
      <c r="K88" s="282">
        <v>-3.757828810020877</v>
      </c>
    </row>
    <row r="89" spans="1:11" ht="31.5" customHeight="1" x14ac:dyDescent="0.25">
      <c r="A89" s="258" t="s">
        <v>251</v>
      </c>
      <c r="B89" s="204">
        <v>2280</v>
      </c>
      <c r="C89" s="204">
        <v>29</v>
      </c>
      <c r="D89" s="282">
        <v>1.288316303864949</v>
      </c>
      <c r="E89" s="204">
        <v>201</v>
      </c>
      <c r="F89" s="282">
        <v>9.6681096681096683</v>
      </c>
      <c r="G89" s="204">
        <v>1788</v>
      </c>
      <c r="H89" s="204">
        <v>16</v>
      </c>
      <c r="I89" s="282">
        <v>0.90293453724604966</v>
      </c>
      <c r="J89" s="204">
        <v>170</v>
      </c>
      <c r="K89" s="282">
        <v>10.506798516687269</v>
      </c>
    </row>
    <row r="90" spans="1:11" ht="31.5" customHeight="1" x14ac:dyDescent="0.25">
      <c r="A90" s="258" t="s">
        <v>252</v>
      </c>
      <c r="B90" s="204">
        <v>2169</v>
      </c>
      <c r="C90" s="204">
        <v>6</v>
      </c>
      <c r="D90" s="282">
        <v>0.27739251040221913</v>
      </c>
      <c r="E90" s="204">
        <v>148</v>
      </c>
      <c r="F90" s="282">
        <v>7.3231073725878275</v>
      </c>
      <c r="G90" s="204">
        <v>1592</v>
      </c>
      <c r="H90" s="204">
        <v>4</v>
      </c>
      <c r="I90" s="282">
        <v>0.25188916876574308</v>
      </c>
      <c r="J90" s="204">
        <v>27</v>
      </c>
      <c r="K90" s="282">
        <v>1.7252396166134185</v>
      </c>
    </row>
    <row r="91" spans="1:11" ht="31.5" customHeight="1" x14ac:dyDescent="0.25">
      <c r="A91" s="258" t="s">
        <v>253</v>
      </c>
      <c r="B91" s="204">
        <v>2580</v>
      </c>
      <c r="C91" s="204">
        <v>1</v>
      </c>
      <c r="D91" s="282">
        <v>3.8774718883288095E-2</v>
      </c>
      <c r="E91" s="204">
        <v>202</v>
      </c>
      <c r="F91" s="282">
        <v>8.4945332211942812</v>
      </c>
      <c r="G91" s="204">
        <v>2068</v>
      </c>
      <c r="H91" s="204">
        <v>-14</v>
      </c>
      <c r="I91" s="282">
        <v>-0.67243035542747354</v>
      </c>
      <c r="J91" s="204">
        <v>133</v>
      </c>
      <c r="K91" s="282">
        <v>6.873385012919897</v>
      </c>
    </row>
    <row r="92" spans="1:11" ht="31.5" customHeight="1" x14ac:dyDescent="0.25">
      <c r="A92" s="258" t="s">
        <v>254</v>
      </c>
      <c r="B92" s="204">
        <v>1121</v>
      </c>
      <c r="C92" s="204">
        <v>19</v>
      </c>
      <c r="D92" s="282">
        <v>1.7241379310344827</v>
      </c>
      <c r="E92" s="204">
        <v>52</v>
      </c>
      <c r="F92" s="282">
        <v>4.8643592142188963</v>
      </c>
      <c r="G92" s="204">
        <v>812</v>
      </c>
      <c r="H92" s="204">
        <v>15</v>
      </c>
      <c r="I92" s="282">
        <v>1.8820577164366374</v>
      </c>
      <c r="J92" s="204">
        <v>53</v>
      </c>
      <c r="K92" s="282">
        <v>6.9828722002635049</v>
      </c>
    </row>
    <row r="93" spans="1:11" ht="31.5" customHeight="1" x14ac:dyDescent="0.25">
      <c r="A93" s="258" t="s">
        <v>255</v>
      </c>
      <c r="B93" s="204">
        <v>347</v>
      </c>
      <c r="C93" s="204">
        <v>1</v>
      </c>
      <c r="D93" s="282">
        <v>0.28901734104046245</v>
      </c>
      <c r="E93" s="204">
        <v>46</v>
      </c>
      <c r="F93" s="282">
        <v>15.282392026578073</v>
      </c>
      <c r="G93" s="204">
        <v>244</v>
      </c>
      <c r="H93" s="204">
        <v>5</v>
      </c>
      <c r="I93" s="282">
        <v>2.0920502092050208</v>
      </c>
      <c r="J93" s="204">
        <v>27</v>
      </c>
      <c r="K93" s="282">
        <v>12.442396313364055</v>
      </c>
    </row>
    <row r="94" spans="1:11" ht="31.5" customHeight="1" x14ac:dyDescent="0.25">
      <c r="A94" s="258" t="s">
        <v>256</v>
      </c>
      <c r="B94" s="204">
        <v>383</v>
      </c>
      <c r="C94" s="204">
        <v>6</v>
      </c>
      <c r="D94" s="282">
        <v>1.5915119363395225</v>
      </c>
      <c r="E94" s="204">
        <v>29</v>
      </c>
      <c r="F94" s="282">
        <v>8.1920903954802267</v>
      </c>
      <c r="G94" s="204">
        <v>268</v>
      </c>
      <c r="H94" s="204">
        <v>7</v>
      </c>
      <c r="I94" s="282">
        <v>2.6819923371647509</v>
      </c>
      <c r="J94" s="204">
        <v>17</v>
      </c>
      <c r="K94" s="282">
        <v>6.7729083665338647</v>
      </c>
    </row>
    <row r="95" spans="1:11" ht="31.5" customHeight="1" x14ac:dyDescent="0.25">
      <c r="A95" s="258" t="s">
        <v>257</v>
      </c>
      <c r="B95" s="204">
        <v>357</v>
      </c>
      <c r="C95" s="204">
        <v>6</v>
      </c>
      <c r="D95" s="282">
        <v>1.7094017094017093</v>
      </c>
      <c r="E95" s="204">
        <v>7</v>
      </c>
      <c r="F95" s="282">
        <v>2</v>
      </c>
      <c r="G95" s="204">
        <v>245</v>
      </c>
      <c r="H95" s="204">
        <v>2</v>
      </c>
      <c r="I95" s="282">
        <v>0.82304526748971196</v>
      </c>
      <c r="J95" s="204">
        <v>4</v>
      </c>
      <c r="K95" s="282">
        <v>1.6597510373443984</v>
      </c>
    </row>
    <row r="96" spans="1:11" ht="31.5" customHeight="1" x14ac:dyDescent="0.25">
      <c r="A96" s="258" t="s">
        <v>258</v>
      </c>
      <c r="B96" s="204">
        <v>248</v>
      </c>
      <c r="C96" s="204">
        <v>5</v>
      </c>
      <c r="D96" s="282">
        <v>2.0576131687242798</v>
      </c>
      <c r="E96" s="204">
        <v>20</v>
      </c>
      <c r="F96" s="282">
        <v>8.7719298245614041</v>
      </c>
      <c r="G96" s="204">
        <v>205</v>
      </c>
      <c r="H96" s="204">
        <v>5</v>
      </c>
      <c r="I96" s="282">
        <v>2.5</v>
      </c>
      <c r="J96" s="204">
        <v>24</v>
      </c>
      <c r="K96" s="282">
        <v>13.259668508287293</v>
      </c>
    </row>
    <row r="97" spans="1:11" ht="31.5" customHeight="1" x14ac:dyDescent="0.25">
      <c r="A97" s="258" t="s">
        <v>259</v>
      </c>
      <c r="B97" s="204">
        <v>102</v>
      </c>
      <c r="C97" s="204">
        <v>-1</v>
      </c>
      <c r="D97" s="282">
        <v>-0.970873786407767</v>
      </c>
      <c r="E97" s="204">
        <v>2</v>
      </c>
      <c r="F97" s="282">
        <v>2</v>
      </c>
      <c r="G97" s="204">
        <v>76</v>
      </c>
      <c r="H97" s="204">
        <v>-1</v>
      </c>
      <c r="I97" s="282">
        <v>-1.2987012987012987</v>
      </c>
      <c r="J97" s="204">
        <v>4</v>
      </c>
      <c r="K97" s="282">
        <v>5.5555555555555554</v>
      </c>
    </row>
    <row r="98" spans="1:11" ht="31.5" customHeight="1" x14ac:dyDescent="0.25">
      <c r="A98" s="258" t="s">
        <v>260</v>
      </c>
      <c r="B98" s="204">
        <v>106</v>
      </c>
      <c r="C98" s="204">
        <v>3</v>
      </c>
      <c r="D98" s="282">
        <v>2.912621359223301</v>
      </c>
      <c r="E98" s="204">
        <v>13</v>
      </c>
      <c r="F98" s="282">
        <v>13.978494623655914</v>
      </c>
      <c r="G98" s="204">
        <v>80</v>
      </c>
      <c r="H98" s="204">
        <v>1</v>
      </c>
      <c r="I98" s="282">
        <v>1.2658227848101267</v>
      </c>
      <c r="J98" s="204">
        <v>11</v>
      </c>
      <c r="K98" s="282">
        <v>15.942028985507246</v>
      </c>
    </row>
    <row r="99" spans="1:11" ht="31.5" customHeight="1" x14ac:dyDescent="0.25">
      <c r="A99" s="258" t="s">
        <v>261</v>
      </c>
      <c r="B99" s="204">
        <v>526</v>
      </c>
      <c r="C99" s="204">
        <v>15</v>
      </c>
      <c r="D99" s="282">
        <v>2.9354207436399218</v>
      </c>
      <c r="E99" s="204">
        <v>58</v>
      </c>
      <c r="F99" s="282">
        <v>12.393162393162394</v>
      </c>
      <c r="G99" s="204">
        <v>394</v>
      </c>
      <c r="H99" s="204">
        <v>12</v>
      </c>
      <c r="I99" s="282">
        <v>3.1413612565445028</v>
      </c>
      <c r="J99" s="204">
        <v>37</v>
      </c>
      <c r="K99" s="282">
        <v>10.364145658263306</v>
      </c>
    </row>
    <row r="100" spans="1:11" ht="31.5" customHeight="1" x14ac:dyDescent="0.25">
      <c r="A100" s="258" t="s">
        <v>262</v>
      </c>
      <c r="B100" s="204">
        <v>252</v>
      </c>
      <c r="C100" s="204">
        <v>-8</v>
      </c>
      <c r="D100" s="282">
        <v>-3.0769230769230771</v>
      </c>
      <c r="E100" s="204">
        <v>8</v>
      </c>
      <c r="F100" s="282">
        <v>3.278688524590164</v>
      </c>
      <c r="G100" s="204">
        <v>187</v>
      </c>
      <c r="H100" s="204">
        <v>-11</v>
      </c>
      <c r="I100" s="282">
        <v>-5.5555555555555554</v>
      </c>
      <c r="J100" s="204">
        <v>3</v>
      </c>
      <c r="K100" s="282">
        <v>1.6304347826086956</v>
      </c>
    </row>
    <row r="101" spans="1:11" ht="31.5" customHeight="1" x14ac:dyDescent="0.25">
      <c r="A101" s="258" t="s">
        <v>263</v>
      </c>
      <c r="B101" s="204">
        <v>175</v>
      </c>
      <c r="C101" s="204">
        <v>-2</v>
      </c>
      <c r="D101" s="282">
        <v>-1.1299435028248588</v>
      </c>
      <c r="E101" s="204">
        <v>4</v>
      </c>
      <c r="F101" s="282">
        <v>2.3391812865497075</v>
      </c>
      <c r="G101" s="204">
        <v>141</v>
      </c>
      <c r="H101" s="204">
        <v>-2</v>
      </c>
      <c r="I101" s="282">
        <v>-1.3986013986013985</v>
      </c>
      <c r="J101" s="204">
        <v>6</v>
      </c>
      <c r="K101" s="282">
        <v>4.4444444444444446</v>
      </c>
    </row>
    <row r="102" spans="1:11" ht="31.5" customHeight="1" x14ac:dyDescent="0.25">
      <c r="A102" s="258" t="s">
        <v>264</v>
      </c>
      <c r="B102" s="204">
        <v>800</v>
      </c>
      <c r="C102" s="204">
        <v>6</v>
      </c>
      <c r="D102" s="282">
        <v>0.75566750629722923</v>
      </c>
      <c r="E102" s="204">
        <v>84</v>
      </c>
      <c r="F102" s="282">
        <v>11.731843575418994</v>
      </c>
      <c r="G102" s="204">
        <v>609</v>
      </c>
      <c r="H102" s="204">
        <v>-1</v>
      </c>
      <c r="I102" s="282">
        <v>-0.16393442622950818</v>
      </c>
      <c r="J102" s="204">
        <v>48</v>
      </c>
      <c r="K102" s="282">
        <v>8.5561497326203213</v>
      </c>
    </row>
    <row r="103" spans="1:11" ht="31.5" customHeight="1" x14ac:dyDescent="0.25">
      <c r="A103" s="258" t="s">
        <v>265</v>
      </c>
      <c r="B103" s="204">
        <v>615</v>
      </c>
      <c r="C103" s="204">
        <v>-4</v>
      </c>
      <c r="D103" s="282">
        <v>-0.64620355411954766</v>
      </c>
      <c r="E103" s="204">
        <v>10</v>
      </c>
      <c r="F103" s="282">
        <v>1.6528925619834711</v>
      </c>
      <c r="G103" s="204">
        <v>454</v>
      </c>
      <c r="H103" s="204">
        <v>0</v>
      </c>
      <c r="I103" s="282">
        <v>0</v>
      </c>
      <c r="J103" s="204">
        <v>-7</v>
      </c>
      <c r="K103" s="282">
        <v>-1.5184381778741864</v>
      </c>
    </row>
    <row r="104" spans="1:11" ht="31.5" customHeight="1" x14ac:dyDescent="0.25">
      <c r="A104" s="258" t="s">
        <v>266</v>
      </c>
      <c r="B104" s="204">
        <v>2</v>
      </c>
      <c r="C104" s="204">
        <v>0</v>
      </c>
      <c r="D104" s="282">
        <v>0</v>
      </c>
      <c r="E104" s="204">
        <v>-3</v>
      </c>
      <c r="F104" s="282">
        <v>-60</v>
      </c>
      <c r="G104" s="204">
        <v>2</v>
      </c>
      <c r="H104" s="204">
        <v>0</v>
      </c>
      <c r="I104" s="282">
        <v>0</v>
      </c>
      <c r="J104" s="204">
        <v>-2</v>
      </c>
      <c r="K104" s="282">
        <v>-50</v>
      </c>
    </row>
    <row r="105" spans="1:11" ht="31.5" customHeight="1" x14ac:dyDescent="0.25">
      <c r="A105" s="258" t="s">
        <v>267</v>
      </c>
      <c r="B105" s="204">
        <v>21</v>
      </c>
      <c r="C105" s="204">
        <v>1</v>
      </c>
      <c r="D105" s="282">
        <v>5</v>
      </c>
      <c r="E105" s="204">
        <v>2</v>
      </c>
      <c r="F105" s="282">
        <v>10.526315789473685</v>
      </c>
      <c r="G105" s="204">
        <v>16</v>
      </c>
      <c r="H105" s="204">
        <v>1</v>
      </c>
      <c r="I105" s="282">
        <v>6.666666666666667</v>
      </c>
      <c r="J105" s="204">
        <v>3</v>
      </c>
      <c r="K105" s="282">
        <v>23.076923076923077</v>
      </c>
    </row>
    <row r="106" spans="1:11" ht="15.75" customHeight="1" x14ac:dyDescent="0.25">
      <c r="A106" s="257" t="s">
        <v>89</v>
      </c>
      <c r="B106" s="295">
        <v>2759</v>
      </c>
      <c r="C106" s="295">
        <v>59</v>
      </c>
      <c r="D106" s="296">
        <v>2.1851851851851851</v>
      </c>
      <c r="E106" s="295">
        <v>211</v>
      </c>
      <c r="F106" s="296">
        <v>8.2810047095761377</v>
      </c>
      <c r="G106" s="295">
        <v>2205</v>
      </c>
      <c r="H106" s="295">
        <v>59</v>
      </c>
      <c r="I106" s="296">
        <v>2.7493010251630943</v>
      </c>
      <c r="J106" s="295">
        <v>166</v>
      </c>
      <c r="K106" s="297">
        <v>8.1412457086807262</v>
      </c>
    </row>
    <row r="107" spans="1:11" s="27" customFormat="1" ht="8.1" customHeight="1" x14ac:dyDescent="0.2">
      <c r="A107" s="125"/>
      <c r="B107" s="125"/>
      <c r="C107" s="125"/>
      <c r="D107" s="125"/>
      <c r="E107" s="125"/>
      <c r="F107" s="125"/>
      <c r="G107" s="125"/>
      <c r="H107" s="125"/>
      <c r="I107" s="125"/>
      <c r="J107" s="125"/>
      <c r="K107" s="125"/>
    </row>
    <row r="108" spans="1:11" s="27" customFormat="1" x14ac:dyDescent="0.2">
      <c r="A108" s="66" t="s">
        <v>135</v>
      </c>
    </row>
    <row r="110" spans="1:11" x14ac:dyDescent="0.25">
      <c r="B110" s="103" t="s">
        <v>60</v>
      </c>
    </row>
  </sheetData>
  <mergeCells count="12">
    <mergeCell ref="J8:K8"/>
    <mergeCell ref="A10:K10"/>
    <mergeCell ref="A5:F5"/>
    <mergeCell ref="A6:A9"/>
    <mergeCell ref="B6:K6"/>
    <mergeCell ref="B7:F7"/>
    <mergeCell ref="G7:K7"/>
    <mergeCell ref="B8:B9"/>
    <mergeCell ref="C8:D8"/>
    <mergeCell ref="E8:F8"/>
    <mergeCell ref="G8:G9"/>
    <mergeCell ref="H8:I8"/>
  </mergeCells>
  <hyperlinks>
    <hyperlink ref="H2" location="ÍNDICE!A1" display="VOLVER AL ÍNDICE"/>
  </hyperlinks>
  <pageMargins left="0.51181102362204722" right="0.51181102362204722" top="0.74803149606299213" bottom="0.74803149606299213" header="0.31496062992125984" footer="0.31496062992125984"/>
  <pageSetup paperSize="9" orientation="portrait" r:id="rId1"/>
  <rowBreaks count="1" manualBreakCount="1">
    <brk id="52" max="10" man="1"/>
  </rowBreaks>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3"/>
  <dimension ref="A1:N67"/>
  <sheetViews>
    <sheetView zoomScaleNormal="100" zoomScaleSheetLayoutView="100" workbookViewId="0"/>
  </sheetViews>
  <sheetFormatPr baseColWidth="10" defaultColWidth="11.42578125" defaultRowHeight="15" x14ac:dyDescent="0.25"/>
  <cols>
    <col min="1" max="1" width="25.28515625" style="217" customWidth="1"/>
    <col min="2" max="2" width="6.7109375" style="217" customWidth="1"/>
    <col min="3" max="3" width="7.7109375" style="217" customWidth="1"/>
    <col min="4" max="4" width="4.7109375" style="217" customWidth="1"/>
    <col min="5" max="5" width="7.7109375" style="217" customWidth="1"/>
    <col min="6" max="6" width="4.7109375" style="217" customWidth="1"/>
    <col min="7" max="7" width="6.7109375" style="217" customWidth="1"/>
    <col min="8" max="8" width="7.7109375" style="217" customWidth="1"/>
    <col min="9" max="9" width="4.7109375" style="217" customWidth="1"/>
    <col min="10" max="10" width="7.7109375" style="217" customWidth="1"/>
    <col min="11" max="11" width="4.7109375" style="217" customWidth="1"/>
    <col min="12" max="16384" width="11.42578125" style="217"/>
  </cols>
  <sheetData>
    <row r="1" spans="1:14" s="27" customFormat="1" x14ac:dyDescent="0.2">
      <c r="H1" s="28"/>
    </row>
    <row r="2" spans="1:14" s="27" customFormat="1" ht="18" customHeight="1" x14ac:dyDescent="0.2">
      <c r="H2" s="29" t="s">
        <v>61</v>
      </c>
    </row>
    <row r="3" spans="1:14" s="27" customFormat="1" ht="18.75" customHeight="1" x14ac:dyDescent="0.25">
      <c r="I3" s="121"/>
    </row>
    <row r="4" spans="1:14" s="27" customFormat="1" ht="19.5" customHeight="1" x14ac:dyDescent="0.25">
      <c r="H4" s="30"/>
      <c r="K4" s="2" t="s">
        <v>651</v>
      </c>
    </row>
    <row r="5" spans="1:14" s="32" customFormat="1" ht="79.5" customHeight="1" x14ac:dyDescent="0.2">
      <c r="A5" s="249" t="s">
        <v>573</v>
      </c>
      <c r="B5" s="249"/>
      <c r="C5" s="249"/>
      <c r="D5" s="249"/>
      <c r="E5" s="249"/>
      <c r="F5" s="249"/>
      <c r="G5" s="27"/>
      <c r="H5" s="27"/>
      <c r="I5" s="27"/>
      <c r="J5" s="27"/>
      <c r="K5" s="27"/>
    </row>
    <row r="6" spans="1:14" s="27" customFormat="1" ht="20.25" customHeight="1" x14ac:dyDescent="0.2">
      <c r="A6" s="269"/>
      <c r="B6" s="270" t="s">
        <v>569</v>
      </c>
      <c r="C6" s="271"/>
      <c r="D6" s="271"/>
      <c r="E6" s="271"/>
      <c r="F6" s="271"/>
      <c r="G6" s="271"/>
      <c r="H6" s="271"/>
      <c r="I6" s="271"/>
      <c r="J6" s="271"/>
      <c r="K6" s="272"/>
    </row>
    <row r="7" spans="1:14" s="32" customFormat="1" ht="21.75" customHeight="1" x14ac:dyDescent="0.2">
      <c r="A7" s="273"/>
      <c r="B7" s="34" t="s">
        <v>149</v>
      </c>
      <c r="C7" s="35"/>
      <c r="D7" s="35"/>
      <c r="E7" s="35"/>
      <c r="F7" s="36"/>
      <c r="G7" s="34" t="s">
        <v>150</v>
      </c>
      <c r="H7" s="35"/>
      <c r="I7" s="35"/>
      <c r="J7" s="35"/>
      <c r="K7" s="36"/>
    </row>
    <row r="8" spans="1:14" s="32" customFormat="1" ht="25.5" customHeight="1" x14ac:dyDescent="0.2">
      <c r="A8" s="273"/>
      <c r="B8" s="38" t="s">
        <v>65</v>
      </c>
      <c r="C8" s="39" t="s">
        <v>66</v>
      </c>
      <c r="D8" s="39"/>
      <c r="E8" s="39" t="s">
        <v>137</v>
      </c>
      <c r="F8" s="39"/>
      <c r="G8" s="38" t="s">
        <v>65</v>
      </c>
      <c r="H8" s="39" t="s">
        <v>66</v>
      </c>
      <c r="I8" s="39"/>
      <c r="J8" s="39" t="s">
        <v>137</v>
      </c>
      <c r="K8" s="39"/>
    </row>
    <row r="9" spans="1:14" s="32" customFormat="1" ht="15" customHeight="1" x14ac:dyDescent="0.2">
      <c r="A9" s="274"/>
      <c r="B9" s="38"/>
      <c r="C9" s="40" t="s">
        <v>151</v>
      </c>
      <c r="D9" s="41" t="s">
        <v>69</v>
      </c>
      <c r="E9" s="40" t="s">
        <v>151</v>
      </c>
      <c r="F9" s="41" t="s">
        <v>69</v>
      </c>
      <c r="G9" s="38"/>
      <c r="H9" s="40" t="s">
        <v>151</v>
      </c>
      <c r="I9" s="41" t="s">
        <v>69</v>
      </c>
      <c r="J9" s="40" t="s">
        <v>151</v>
      </c>
      <c r="K9" s="41" t="s">
        <v>69</v>
      </c>
      <c r="N9" s="91"/>
    </row>
    <row r="10" spans="1:14" s="32" customFormat="1" ht="15.75" customHeight="1" x14ac:dyDescent="0.2">
      <c r="A10" s="305" t="s">
        <v>269</v>
      </c>
      <c r="B10" s="306">
        <v>155150</v>
      </c>
      <c r="C10" s="306">
        <v>1246</v>
      </c>
      <c r="D10" s="307">
        <v>0.8095955920573864</v>
      </c>
      <c r="E10" s="306">
        <v>7945</v>
      </c>
      <c r="F10" s="307">
        <v>5.3972351482626273</v>
      </c>
      <c r="G10" s="306">
        <v>119568</v>
      </c>
      <c r="H10" s="306">
        <v>604</v>
      </c>
      <c r="I10" s="307">
        <v>0.50771662015399621</v>
      </c>
      <c r="J10" s="306">
        <v>4190</v>
      </c>
      <c r="K10" s="308">
        <v>3.6315415417150585</v>
      </c>
    </row>
    <row r="11" spans="1:14" s="32" customFormat="1" ht="15.75" customHeight="1" x14ac:dyDescent="0.2">
      <c r="A11" s="46" t="s">
        <v>153</v>
      </c>
      <c r="B11" s="47">
        <v>529</v>
      </c>
      <c r="C11" s="47">
        <v>17</v>
      </c>
      <c r="D11" s="48">
        <v>3.3203125</v>
      </c>
      <c r="E11" s="47">
        <v>38</v>
      </c>
      <c r="F11" s="48">
        <v>7.7393075356415482</v>
      </c>
      <c r="G11" s="47">
        <v>399</v>
      </c>
      <c r="H11" s="47">
        <v>23</v>
      </c>
      <c r="I11" s="48">
        <v>6.1170212765957448</v>
      </c>
      <c r="J11" s="47">
        <v>22</v>
      </c>
      <c r="K11" s="48">
        <v>5.8355437665782492</v>
      </c>
    </row>
    <row r="12" spans="1:14" s="32" customFormat="1" ht="15.75" customHeight="1" x14ac:dyDescent="0.2">
      <c r="A12" s="49" t="s">
        <v>154</v>
      </c>
      <c r="B12" s="50">
        <v>2567</v>
      </c>
      <c r="C12" s="50">
        <v>4</v>
      </c>
      <c r="D12" s="51">
        <v>0.15606710885680844</v>
      </c>
      <c r="E12" s="50">
        <v>287</v>
      </c>
      <c r="F12" s="51">
        <v>12.587719298245615</v>
      </c>
      <c r="G12" s="50">
        <v>1995</v>
      </c>
      <c r="H12" s="50">
        <v>21</v>
      </c>
      <c r="I12" s="51">
        <v>1.0638297872340425</v>
      </c>
      <c r="J12" s="50">
        <v>227</v>
      </c>
      <c r="K12" s="51">
        <v>12.839366515837105</v>
      </c>
    </row>
    <row r="13" spans="1:14" s="32" customFormat="1" ht="15.75" customHeight="1" x14ac:dyDescent="0.2">
      <c r="A13" s="46" t="s">
        <v>155</v>
      </c>
      <c r="B13" s="47">
        <v>3900</v>
      </c>
      <c r="C13" s="47">
        <v>45</v>
      </c>
      <c r="D13" s="48">
        <v>1.1673151750972763</v>
      </c>
      <c r="E13" s="47">
        <v>407</v>
      </c>
      <c r="F13" s="48">
        <v>11.651875178929288</v>
      </c>
      <c r="G13" s="47">
        <v>3473</v>
      </c>
      <c r="H13" s="47">
        <v>34</v>
      </c>
      <c r="I13" s="48">
        <v>0.9886594940389648</v>
      </c>
      <c r="J13" s="47">
        <v>334</v>
      </c>
      <c r="K13" s="48">
        <v>10.640331315705639</v>
      </c>
    </row>
    <row r="14" spans="1:14" s="32" customFormat="1" ht="15.75" customHeight="1" x14ac:dyDescent="0.2">
      <c r="A14" s="49" t="s">
        <v>156</v>
      </c>
      <c r="B14" s="50">
        <v>6391</v>
      </c>
      <c r="C14" s="50">
        <v>44</v>
      </c>
      <c r="D14" s="51">
        <v>0.69324090121317161</v>
      </c>
      <c r="E14" s="50">
        <v>611</v>
      </c>
      <c r="F14" s="51">
        <v>10.570934256055363</v>
      </c>
      <c r="G14" s="50">
        <v>5692</v>
      </c>
      <c r="H14" s="50">
        <v>43</v>
      </c>
      <c r="I14" s="51">
        <v>0.76119667197734109</v>
      </c>
      <c r="J14" s="50">
        <v>525</v>
      </c>
      <c r="K14" s="51">
        <v>10.160634797754984</v>
      </c>
    </row>
    <row r="15" spans="1:14" s="32" customFormat="1" ht="15.75" customHeight="1" x14ac:dyDescent="0.2">
      <c r="A15" s="46" t="s">
        <v>157</v>
      </c>
      <c r="B15" s="47">
        <v>9041</v>
      </c>
      <c r="C15" s="47">
        <v>94</v>
      </c>
      <c r="D15" s="48">
        <v>1.0506314965910362</v>
      </c>
      <c r="E15" s="47">
        <v>712</v>
      </c>
      <c r="F15" s="48">
        <v>8.5484451914995798</v>
      </c>
      <c r="G15" s="47">
        <v>7872</v>
      </c>
      <c r="H15" s="47">
        <v>85</v>
      </c>
      <c r="I15" s="48">
        <v>1.0915628611788879</v>
      </c>
      <c r="J15" s="47">
        <v>593</v>
      </c>
      <c r="K15" s="48">
        <v>8.146723451023492</v>
      </c>
    </row>
    <row r="16" spans="1:14" s="32" customFormat="1" ht="15.75" customHeight="1" x14ac:dyDescent="0.2">
      <c r="A16" s="49" t="s">
        <v>158</v>
      </c>
      <c r="B16" s="50">
        <v>11723</v>
      </c>
      <c r="C16" s="50">
        <v>70</v>
      </c>
      <c r="D16" s="51">
        <v>0.60070368145541919</v>
      </c>
      <c r="E16" s="50">
        <v>493</v>
      </c>
      <c r="F16" s="51">
        <v>4.3900267141585037</v>
      </c>
      <c r="G16" s="50">
        <v>9914</v>
      </c>
      <c r="H16" s="50">
        <v>25</v>
      </c>
      <c r="I16" s="51">
        <v>0.25280614824552533</v>
      </c>
      <c r="J16" s="50">
        <v>266</v>
      </c>
      <c r="K16" s="51">
        <v>2.7570480928689882</v>
      </c>
    </row>
    <row r="17" spans="1:11" s="32" customFormat="1" ht="15.75" customHeight="1" x14ac:dyDescent="0.2">
      <c r="A17" s="46" t="s">
        <v>159</v>
      </c>
      <c r="B17" s="47">
        <v>16150</v>
      </c>
      <c r="C17" s="47">
        <v>91</v>
      </c>
      <c r="D17" s="48">
        <v>0.56666043962886858</v>
      </c>
      <c r="E17" s="47">
        <v>256</v>
      </c>
      <c r="F17" s="48">
        <v>1.6106706933434001</v>
      </c>
      <c r="G17" s="47">
        <v>13491</v>
      </c>
      <c r="H17" s="47">
        <v>24</v>
      </c>
      <c r="I17" s="48">
        <v>0.17821341055914458</v>
      </c>
      <c r="J17" s="47">
        <v>-10</v>
      </c>
      <c r="K17" s="48">
        <v>-7.4068587512036141E-2</v>
      </c>
    </row>
    <row r="18" spans="1:11" s="32" customFormat="1" ht="15.75" customHeight="1" x14ac:dyDescent="0.2">
      <c r="A18" s="49" t="s">
        <v>160</v>
      </c>
      <c r="B18" s="50">
        <v>21159</v>
      </c>
      <c r="C18" s="50">
        <v>103</v>
      </c>
      <c r="D18" s="51">
        <v>0.48917173252279633</v>
      </c>
      <c r="E18" s="50">
        <v>53</v>
      </c>
      <c r="F18" s="51">
        <v>0.25111342746138537</v>
      </c>
      <c r="G18" s="50">
        <v>17681</v>
      </c>
      <c r="H18" s="50">
        <v>28</v>
      </c>
      <c r="I18" s="51">
        <v>0.15861326686682151</v>
      </c>
      <c r="J18" s="50">
        <v>-297</v>
      </c>
      <c r="K18" s="51">
        <v>-1.6520191344977195</v>
      </c>
    </row>
    <row r="19" spans="1:11" s="32" customFormat="1" ht="15.75" customHeight="1" x14ac:dyDescent="0.2">
      <c r="A19" s="46" t="s">
        <v>161</v>
      </c>
      <c r="B19" s="47">
        <v>32936</v>
      </c>
      <c r="C19" s="47">
        <v>136</v>
      </c>
      <c r="D19" s="48">
        <v>0.41463414634146339</v>
      </c>
      <c r="E19" s="47">
        <v>1077</v>
      </c>
      <c r="F19" s="48">
        <v>3.3805204180922188</v>
      </c>
      <c r="G19" s="47">
        <v>26620</v>
      </c>
      <c r="H19" s="47">
        <v>129</v>
      </c>
      <c r="I19" s="48">
        <v>0.48695783473632553</v>
      </c>
      <c r="J19" s="47">
        <v>200</v>
      </c>
      <c r="K19" s="48">
        <v>0.75700227100681305</v>
      </c>
    </row>
    <row r="20" spans="1:11" s="32" customFormat="1" ht="15.75" customHeight="1" x14ac:dyDescent="0.2">
      <c r="A20" s="49" t="s">
        <v>162</v>
      </c>
      <c r="B20" s="50">
        <v>40547</v>
      </c>
      <c r="C20" s="50">
        <v>246</v>
      </c>
      <c r="D20" s="51">
        <v>0.6104066896603062</v>
      </c>
      <c r="E20" s="50">
        <v>2422</v>
      </c>
      <c r="F20" s="51">
        <v>6.3527868852459015</v>
      </c>
      <c r="G20" s="50">
        <v>32431</v>
      </c>
      <c r="H20" s="50">
        <v>192</v>
      </c>
      <c r="I20" s="51">
        <v>0.59555197121498804</v>
      </c>
      <c r="J20" s="50">
        <v>2330</v>
      </c>
      <c r="K20" s="51">
        <v>7.7406066243646388</v>
      </c>
    </row>
    <row r="21" spans="1:11" s="32" customFormat="1" ht="15.75" customHeight="1" x14ac:dyDescent="0.2">
      <c r="A21" s="122" t="s">
        <v>163</v>
      </c>
      <c r="B21" s="123">
        <v>10207</v>
      </c>
      <c r="C21" s="123">
        <v>396</v>
      </c>
      <c r="D21" s="124">
        <v>4.036285801651208</v>
      </c>
      <c r="E21" s="123">
        <v>1589</v>
      </c>
      <c r="F21" s="124">
        <v>18.438152703643535</v>
      </c>
      <c r="G21" s="123">
        <v>0</v>
      </c>
      <c r="H21" s="123">
        <v>0</v>
      </c>
      <c r="I21" s="124" t="s">
        <v>652</v>
      </c>
      <c r="J21" s="123">
        <v>0</v>
      </c>
      <c r="K21" s="124" t="s">
        <v>652</v>
      </c>
    </row>
    <row r="22" spans="1:11" s="32" customFormat="1" ht="15.75" customHeight="1" x14ac:dyDescent="0.2">
      <c r="A22" s="161" t="s">
        <v>71</v>
      </c>
      <c r="B22" s="202">
        <v>3096</v>
      </c>
      <c r="C22" s="202">
        <v>21</v>
      </c>
      <c r="D22" s="309">
        <v>0.68292682926829273</v>
      </c>
      <c r="E22" s="202">
        <v>325</v>
      </c>
      <c r="F22" s="309">
        <v>11.728617827499098</v>
      </c>
      <c r="G22" s="202">
        <v>2394</v>
      </c>
      <c r="H22" s="202">
        <v>44</v>
      </c>
      <c r="I22" s="309">
        <v>1.8723404255319149</v>
      </c>
      <c r="J22" s="202">
        <v>249</v>
      </c>
      <c r="K22" s="309">
        <v>11.608391608391608</v>
      </c>
    </row>
    <row r="23" spans="1:11" s="32" customFormat="1" ht="15.75" customHeight="1" x14ac:dyDescent="0.2">
      <c r="A23" s="49" t="s">
        <v>72</v>
      </c>
      <c r="B23" s="50">
        <v>6996</v>
      </c>
      <c r="C23" s="50">
        <v>66</v>
      </c>
      <c r="D23" s="51">
        <v>0.95238095238095233</v>
      </c>
      <c r="E23" s="50">
        <v>732</v>
      </c>
      <c r="F23" s="51">
        <v>11.685823754789272</v>
      </c>
      <c r="G23" s="50">
        <v>5867</v>
      </c>
      <c r="H23" s="50">
        <v>78</v>
      </c>
      <c r="I23" s="51">
        <v>1.347382967697357</v>
      </c>
      <c r="J23" s="50">
        <v>583</v>
      </c>
      <c r="K23" s="51">
        <v>11.0333080999243</v>
      </c>
    </row>
    <row r="24" spans="1:11" s="32" customFormat="1" ht="15.75" customHeight="1" x14ac:dyDescent="0.2">
      <c r="A24" s="46" t="s">
        <v>73</v>
      </c>
      <c r="B24" s="47">
        <v>64464</v>
      </c>
      <c r="C24" s="47">
        <v>402</v>
      </c>
      <c r="D24" s="48">
        <v>0.62751709281633417</v>
      </c>
      <c r="E24" s="47">
        <v>2125</v>
      </c>
      <c r="F24" s="48">
        <v>3.408781019907281</v>
      </c>
      <c r="G24" s="47">
        <v>54650</v>
      </c>
      <c r="H24" s="47">
        <v>205</v>
      </c>
      <c r="I24" s="48">
        <v>0.37652677013499863</v>
      </c>
      <c r="J24" s="47">
        <v>1077</v>
      </c>
      <c r="K24" s="48">
        <v>2.0103410299964533</v>
      </c>
    </row>
    <row r="25" spans="1:11" s="32" customFormat="1" ht="15.75" customHeight="1" x14ac:dyDescent="0.2">
      <c r="A25" s="49" t="s">
        <v>74</v>
      </c>
      <c r="B25" s="50">
        <v>73483</v>
      </c>
      <c r="C25" s="50">
        <v>382</v>
      </c>
      <c r="D25" s="51">
        <v>0.52256467079793711</v>
      </c>
      <c r="E25" s="50">
        <v>3499</v>
      </c>
      <c r="F25" s="51">
        <v>4.9997142203932325</v>
      </c>
      <c r="G25" s="50">
        <v>59051</v>
      </c>
      <c r="H25" s="50">
        <v>321</v>
      </c>
      <c r="I25" s="51">
        <v>0.54656904478120216</v>
      </c>
      <c r="J25" s="50">
        <v>2530</v>
      </c>
      <c r="K25" s="51">
        <v>4.4762123812388319</v>
      </c>
    </row>
    <row r="26" spans="1:11" s="32" customFormat="1" ht="15.75" customHeight="1" x14ac:dyDescent="0.2">
      <c r="A26" s="46" t="s">
        <v>75</v>
      </c>
      <c r="B26" s="47">
        <v>144943</v>
      </c>
      <c r="C26" s="47">
        <v>850</v>
      </c>
      <c r="D26" s="48">
        <v>0.5898968027593291</v>
      </c>
      <c r="E26" s="47">
        <v>6356</v>
      </c>
      <c r="F26" s="48">
        <v>4.5862887572427429</v>
      </c>
      <c r="G26" s="47">
        <v>119568</v>
      </c>
      <c r="H26" s="47">
        <v>604</v>
      </c>
      <c r="I26" s="48">
        <v>0.50771662015399621</v>
      </c>
      <c r="J26" s="47">
        <v>4190</v>
      </c>
      <c r="K26" s="48">
        <v>3.6315415417150585</v>
      </c>
    </row>
    <row r="27" spans="1:11" s="32" customFormat="1" ht="15.75" customHeight="1" x14ac:dyDescent="0.2">
      <c r="A27" s="113" t="s">
        <v>76</v>
      </c>
      <c r="B27" s="115">
        <v>155150</v>
      </c>
      <c r="C27" s="115">
        <v>1246</v>
      </c>
      <c r="D27" s="116">
        <v>0.8095955920573864</v>
      </c>
      <c r="E27" s="115">
        <v>7945</v>
      </c>
      <c r="F27" s="116">
        <v>5.3972351482626273</v>
      </c>
      <c r="G27" s="115">
        <v>119568</v>
      </c>
      <c r="H27" s="115">
        <v>604</v>
      </c>
      <c r="I27" s="116">
        <v>0.50771662015399621</v>
      </c>
      <c r="J27" s="115">
        <v>4190</v>
      </c>
      <c r="K27" s="116">
        <v>3.6315415417150585</v>
      </c>
    </row>
    <row r="28" spans="1:11" s="32" customFormat="1" ht="15.75" customHeight="1" x14ac:dyDescent="0.2">
      <c r="A28" s="310" t="s">
        <v>270</v>
      </c>
      <c r="B28" s="306">
        <v>99099</v>
      </c>
      <c r="C28" s="306">
        <v>761</v>
      </c>
      <c r="D28" s="307">
        <v>0.77386157945046674</v>
      </c>
      <c r="E28" s="306">
        <v>5122</v>
      </c>
      <c r="F28" s="307">
        <v>5.4502697468529533</v>
      </c>
      <c r="G28" s="306">
        <v>77196</v>
      </c>
      <c r="H28" s="306">
        <v>313</v>
      </c>
      <c r="I28" s="307">
        <v>0.407112105406917</v>
      </c>
      <c r="J28" s="306">
        <v>3026</v>
      </c>
      <c r="K28" s="308">
        <v>4.0798166374544964</v>
      </c>
    </row>
    <row r="29" spans="1:11" s="32" customFormat="1" ht="15.75" customHeight="1" x14ac:dyDescent="0.2">
      <c r="A29" s="46" t="s">
        <v>153</v>
      </c>
      <c r="B29" s="47">
        <v>234</v>
      </c>
      <c r="C29" s="47">
        <v>4</v>
      </c>
      <c r="D29" s="48">
        <v>1.7391304347826086</v>
      </c>
      <c r="E29" s="47">
        <v>15</v>
      </c>
      <c r="F29" s="48">
        <v>6.8493150684931505</v>
      </c>
      <c r="G29" s="47">
        <v>168</v>
      </c>
      <c r="H29" s="47">
        <v>4</v>
      </c>
      <c r="I29" s="48">
        <v>2.4390243902439024</v>
      </c>
      <c r="J29" s="47">
        <v>5</v>
      </c>
      <c r="K29" s="48">
        <v>3.0674846625766872</v>
      </c>
    </row>
    <row r="30" spans="1:11" s="32" customFormat="1" ht="15.75" customHeight="1" x14ac:dyDescent="0.2">
      <c r="A30" s="49" t="s">
        <v>154</v>
      </c>
      <c r="B30" s="50">
        <v>1349</v>
      </c>
      <c r="C30" s="50">
        <v>-11</v>
      </c>
      <c r="D30" s="51">
        <v>-0.80882352941176472</v>
      </c>
      <c r="E30" s="50">
        <v>132</v>
      </c>
      <c r="F30" s="51">
        <v>10.846343467543139</v>
      </c>
      <c r="G30" s="50">
        <v>1040</v>
      </c>
      <c r="H30" s="50">
        <v>-2</v>
      </c>
      <c r="I30" s="51">
        <v>-0.19193857965451055</v>
      </c>
      <c r="J30" s="50">
        <v>96</v>
      </c>
      <c r="K30" s="51">
        <v>10.169491525423728</v>
      </c>
    </row>
    <row r="31" spans="1:11" s="32" customFormat="1" ht="15.75" customHeight="1" x14ac:dyDescent="0.2">
      <c r="A31" s="46" t="s">
        <v>155</v>
      </c>
      <c r="B31" s="47">
        <v>2325</v>
      </c>
      <c r="C31" s="47">
        <v>12</v>
      </c>
      <c r="D31" s="48">
        <v>0.51880674448767838</v>
      </c>
      <c r="E31" s="47">
        <v>207</v>
      </c>
      <c r="F31" s="48">
        <v>9.7733711048158636</v>
      </c>
      <c r="G31" s="47">
        <v>2086</v>
      </c>
      <c r="H31" s="47">
        <v>10</v>
      </c>
      <c r="I31" s="48">
        <v>0.48169556840077071</v>
      </c>
      <c r="J31" s="47">
        <v>173</v>
      </c>
      <c r="K31" s="48">
        <v>9.0433873497124928</v>
      </c>
    </row>
    <row r="32" spans="1:11" s="32" customFormat="1" ht="15.75" customHeight="1" x14ac:dyDescent="0.2">
      <c r="A32" s="49" t="s">
        <v>156</v>
      </c>
      <c r="B32" s="50">
        <v>4229</v>
      </c>
      <c r="C32" s="50">
        <v>16</v>
      </c>
      <c r="D32" s="51">
        <v>0.37977688108236413</v>
      </c>
      <c r="E32" s="50">
        <v>330</v>
      </c>
      <c r="F32" s="51">
        <v>8.4637086432418567</v>
      </c>
      <c r="G32" s="50">
        <v>3771</v>
      </c>
      <c r="H32" s="50">
        <v>8</v>
      </c>
      <c r="I32" s="51">
        <v>0.2125963327132607</v>
      </c>
      <c r="J32" s="50">
        <v>285</v>
      </c>
      <c r="K32" s="51">
        <v>8.1755593803786581</v>
      </c>
    </row>
    <row r="33" spans="1:11" s="32" customFormat="1" ht="15.75" customHeight="1" x14ac:dyDescent="0.2">
      <c r="A33" s="46" t="s">
        <v>157</v>
      </c>
      <c r="B33" s="47">
        <v>6196</v>
      </c>
      <c r="C33" s="47">
        <v>40</v>
      </c>
      <c r="D33" s="48">
        <v>0.64977257959714096</v>
      </c>
      <c r="E33" s="47">
        <v>396</v>
      </c>
      <c r="F33" s="48">
        <v>6.8275862068965516</v>
      </c>
      <c r="G33" s="47">
        <v>5403</v>
      </c>
      <c r="H33" s="47">
        <v>36</v>
      </c>
      <c r="I33" s="48">
        <v>0.67076579094466182</v>
      </c>
      <c r="J33" s="47">
        <v>315</v>
      </c>
      <c r="K33" s="48">
        <v>6.1910377358490569</v>
      </c>
    </row>
    <row r="34" spans="1:11" s="32" customFormat="1" ht="15.75" customHeight="1" x14ac:dyDescent="0.2">
      <c r="A34" s="49" t="s">
        <v>158</v>
      </c>
      <c r="B34" s="50">
        <v>8090</v>
      </c>
      <c r="C34" s="50">
        <v>45</v>
      </c>
      <c r="D34" s="51">
        <v>0.55935363579863273</v>
      </c>
      <c r="E34" s="50">
        <v>277</v>
      </c>
      <c r="F34" s="51">
        <v>3.5453730961218484</v>
      </c>
      <c r="G34" s="50">
        <v>6862</v>
      </c>
      <c r="H34" s="50">
        <v>2</v>
      </c>
      <c r="I34" s="51">
        <v>2.9154518950437316E-2</v>
      </c>
      <c r="J34" s="50">
        <v>106</v>
      </c>
      <c r="K34" s="51">
        <v>1.5689757252812315</v>
      </c>
    </row>
    <row r="35" spans="1:11" s="32" customFormat="1" ht="15.75" customHeight="1" x14ac:dyDescent="0.2">
      <c r="A35" s="46" t="s">
        <v>159</v>
      </c>
      <c r="B35" s="47">
        <v>10802</v>
      </c>
      <c r="C35" s="47">
        <v>55</v>
      </c>
      <c r="D35" s="48">
        <v>0.51177072671443191</v>
      </c>
      <c r="E35" s="47">
        <v>47</v>
      </c>
      <c r="F35" s="48">
        <v>0.43700604370060436</v>
      </c>
      <c r="G35" s="47">
        <v>9055</v>
      </c>
      <c r="H35" s="47">
        <v>2</v>
      </c>
      <c r="I35" s="48">
        <v>2.2092124157737765E-2</v>
      </c>
      <c r="J35" s="47">
        <v>-136</v>
      </c>
      <c r="K35" s="48">
        <v>-1.4797084104014797</v>
      </c>
    </row>
    <row r="36" spans="1:11" s="32" customFormat="1" ht="15.75" customHeight="1" x14ac:dyDescent="0.2">
      <c r="A36" s="49" t="s">
        <v>160</v>
      </c>
      <c r="B36" s="50">
        <v>13828</v>
      </c>
      <c r="C36" s="50">
        <v>73</v>
      </c>
      <c r="D36" s="51">
        <v>0.53071610323518725</v>
      </c>
      <c r="E36" s="50">
        <v>127</v>
      </c>
      <c r="F36" s="51">
        <v>0.92693963944237645</v>
      </c>
      <c r="G36" s="50">
        <v>11565</v>
      </c>
      <c r="H36" s="50">
        <v>18</v>
      </c>
      <c r="I36" s="51">
        <v>0.1558846453624318</v>
      </c>
      <c r="J36" s="50">
        <v>-123</v>
      </c>
      <c r="K36" s="51">
        <v>-1.0523613963039014</v>
      </c>
    </row>
    <row r="37" spans="1:11" s="32" customFormat="1" ht="15.75" customHeight="1" x14ac:dyDescent="0.2">
      <c r="A37" s="46" t="s">
        <v>161</v>
      </c>
      <c r="B37" s="47">
        <v>20440</v>
      </c>
      <c r="C37" s="47">
        <v>94</v>
      </c>
      <c r="D37" s="48">
        <v>0.46200727415708248</v>
      </c>
      <c r="E37" s="47">
        <v>792</v>
      </c>
      <c r="F37" s="48">
        <v>4.0309446254071659</v>
      </c>
      <c r="G37" s="47">
        <v>16792</v>
      </c>
      <c r="H37" s="47">
        <v>99</v>
      </c>
      <c r="I37" s="48">
        <v>0.59306296052237462</v>
      </c>
      <c r="J37" s="47">
        <v>425</v>
      </c>
      <c r="K37" s="48">
        <v>2.5966884584835341</v>
      </c>
    </row>
    <row r="38" spans="1:11" s="32" customFormat="1" ht="15.75" customHeight="1" x14ac:dyDescent="0.2">
      <c r="A38" s="49" t="s">
        <v>162</v>
      </c>
      <c r="B38" s="50">
        <v>24722</v>
      </c>
      <c r="C38" s="50">
        <v>168</v>
      </c>
      <c r="D38" s="51">
        <v>0.68420623930927749</v>
      </c>
      <c r="E38" s="50">
        <v>1781</v>
      </c>
      <c r="F38" s="51">
        <v>7.7633930517414234</v>
      </c>
      <c r="G38" s="50">
        <v>20454</v>
      </c>
      <c r="H38" s="50">
        <v>136</v>
      </c>
      <c r="I38" s="51">
        <v>0.66935722019883848</v>
      </c>
      <c r="J38" s="50">
        <v>1880</v>
      </c>
      <c r="K38" s="51">
        <v>10.121675460320878</v>
      </c>
    </row>
    <row r="39" spans="1:11" s="32" customFormat="1" ht="15.75" customHeight="1" x14ac:dyDescent="0.2">
      <c r="A39" s="122" t="s">
        <v>163</v>
      </c>
      <c r="B39" s="123">
        <v>6884</v>
      </c>
      <c r="C39" s="123">
        <v>265</v>
      </c>
      <c r="D39" s="124">
        <v>4.0036259253663697</v>
      </c>
      <c r="E39" s="123">
        <v>1018</v>
      </c>
      <c r="F39" s="124">
        <v>17.354244800545516</v>
      </c>
      <c r="G39" s="123">
        <v>0</v>
      </c>
      <c r="H39" s="123">
        <v>0</v>
      </c>
      <c r="I39" s="124" t="s">
        <v>652</v>
      </c>
      <c r="J39" s="123">
        <v>0</v>
      </c>
      <c r="K39" s="124" t="s">
        <v>652</v>
      </c>
    </row>
    <row r="40" spans="1:11" s="32" customFormat="1" ht="15.75" customHeight="1" x14ac:dyDescent="0.2">
      <c r="A40" s="110" t="s">
        <v>71</v>
      </c>
      <c r="B40" s="111">
        <v>1583</v>
      </c>
      <c r="C40" s="111">
        <v>-7</v>
      </c>
      <c r="D40" s="112">
        <v>-0.44025157232704404</v>
      </c>
      <c r="E40" s="111">
        <v>147</v>
      </c>
      <c r="F40" s="112">
        <v>10.236768802228413</v>
      </c>
      <c r="G40" s="111">
        <v>1208</v>
      </c>
      <c r="H40" s="111">
        <v>2</v>
      </c>
      <c r="I40" s="112">
        <v>0.16583747927031509</v>
      </c>
      <c r="J40" s="111">
        <v>101</v>
      </c>
      <c r="K40" s="112">
        <v>9.1237579042457089</v>
      </c>
    </row>
    <row r="41" spans="1:11" s="32" customFormat="1" ht="15.75" customHeight="1" x14ac:dyDescent="0.2">
      <c r="A41" s="49" t="s">
        <v>72</v>
      </c>
      <c r="B41" s="50">
        <v>3908</v>
      </c>
      <c r="C41" s="50">
        <v>5</v>
      </c>
      <c r="D41" s="51">
        <v>0.12810658467845248</v>
      </c>
      <c r="E41" s="50">
        <v>354</v>
      </c>
      <c r="F41" s="51">
        <v>9.9606077658975796</v>
      </c>
      <c r="G41" s="50">
        <v>3294</v>
      </c>
      <c r="H41" s="50">
        <v>12</v>
      </c>
      <c r="I41" s="51">
        <v>0.3656307129798903</v>
      </c>
      <c r="J41" s="50">
        <v>274</v>
      </c>
      <c r="K41" s="51">
        <v>9.072847682119205</v>
      </c>
    </row>
    <row r="42" spans="1:11" s="32" customFormat="1" ht="15.75" customHeight="1" x14ac:dyDescent="0.2">
      <c r="A42" s="46" t="s">
        <v>73</v>
      </c>
      <c r="B42" s="47">
        <v>43145</v>
      </c>
      <c r="C42" s="47">
        <v>229</v>
      </c>
      <c r="D42" s="48">
        <v>0.53360052194985552</v>
      </c>
      <c r="E42" s="47">
        <v>1177</v>
      </c>
      <c r="F42" s="48">
        <v>2.8045177277926041</v>
      </c>
      <c r="G42" s="47">
        <v>36656</v>
      </c>
      <c r="H42" s="47">
        <v>66</v>
      </c>
      <c r="I42" s="48">
        <v>0.18037715222738454</v>
      </c>
      <c r="J42" s="47">
        <v>447</v>
      </c>
      <c r="K42" s="48">
        <v>1.2344997100168467</v>
      </c>
    </row>
    <row r="43" spans="1:11" s="32" customFormat="1" ht="15.75" customHeight="1" x14ac:dyDescent="0.2">
      <c r="A43" s="49" t="s">
        <v>74</v>
      </c>
      <c r="B43" s="50">
        <v>45162</v>
      </c>
      <c r="C43" s="50">
        <v>262</v>
      </c>
      <c r="D43" s="51">
        <v>0.5835189309576837</v>
      </c>
      <c r="E43" s="50">
        <v>2573</v>
      </c>
      <c r="F43" s="51">
        <v>6.0414661062715727</v>
      </c>
      <c r="G43" s="50">
        <v>37246</v>
      </c>
      <c r="H43" s="50">
        <v>235</v>
      </c>
      <c r="I43" s="51">
        <v>0.63494636729620924</v>
      </c>
      <c r="J43" s="50">
        <v>2305</v>
      </c>
      <c r="K43" s="51">
        <v>6.596834664148135</v>
      </c>
    </row>
    <row r="44" spans="1:11" s="32" customFormat="1" ht="15.75" customHeight="1" x14ac:dyDescent="0.2">
      <c r="A44" s="46" t="s">
        <v>75</v>
      </c>
      <c r="B44" s="47">
        <v>92215</v>
      </c>
      <c r="C44" s="47">
        <v>496</v>
      </c>
      <c r="D44" s="48">
        <v>0.5407821716329223</v>
      </c>
      <c r="E44" s="47">
        <v>4104</v>
      </c>
      <c r="F44" s="48">
        <v>4.6577612329902056</v>
      </c>
      <c r="G44" s="47">
        <v>77196</v>
      </c>
      <c r="H44" s="47">
        <v>313</v>
      </c>
      <c r="I44" s="48">
        <v>0.407112105406917</v>
      </c>
      <c r="J44" s="47">
        <v>3026</v>
      </c>
      <c r="K44" s="48">
        <v>4.0798166374544964</v>
      </c>
    </row>
    <row r="45" spans="1:11" s="32" customFormat="1" ht="15.75" customHeight="1" x14ac:dyDescent="0.2">
      <c r="A45" s="113" t="s">
        <v>76</v>
      </c>
      <c r="B45" s="50">
        <v>99099</v>
      </c>
      <c r="C45" s="50">
        <v>761</v>
      </c>
      <c r="D45" s="51">
        <v>0.77386157945046674</v>
      </c>
      <c r="E45" s="50">
        <v>5122</v>
      </c>
      <c r="F45" s="51">
        <v>5.4502697468529533</v>
      </c>
      <c r="G45" s="50">
        <v>77196</v>
      </c>
      <c r="H45" s="50">
        <v>313</v>
      </c>
      <c r="I45" s="51">
        <v>0.407112105406917</v>
      </c>
      <c r="J45" s="50">
        <v>3026</v>
      </c>
      <c r="K45" s="51">
        <v>4.0798166374544964</v>
      </c>
    </row>
    <row r="46" spans="1:11" s="32" customFormat="1" ht="15.75" customHeight="1" x14ac:dyDescent="0.2">
      <c r="A46" s="310" t="s">
        <v>271</v>
      </c>
      <c r="B46" s="306">
        <v>56051</v>
      </c>
      <c r="C46" s="306">
        <v>485</v>
      </c>
      <c r="D46" s="311">
        <v>0.87283590684951229</v>
      </c>
      <c r="E46" s="306">
        <v>2823</v>
      </c>
      <c r="F46" s="311">
        <v>5.3035996092282254</v>
      </c>
      <c r="G46" s="306">
        <v>42372</v>
      </c>
      <c r="H46" s="306">
        <v>291</v>
      </c>
      <c r="I46" s="311">
        <v>0.69152349041134953</v>
      </c>
      <c r="J46" s="306">
        <v>1164</v>
      </c>
      <c r="K46" s="312">
        <v>2.8246942341292951</v>
      </c>
    </row>
    <row r="47" spans="1:11" s="32" customFormat="1" ht="15.75" customHeight="1" x14ac:dyDescent="0.2">
      <c r="A47" s="46" t="s">
        <v>153</v>
      </c>
      <c r="B47" s="47">
        <v>295</v>
      </c>
      <c r="C47" s="47">
        <v>13</v>
      </c>
      <c r="D47" s="48">
        <v>4.6099290780141846</v>
      </c>
      <c r="E47" s="47">
        <v>23</v>
      </c>
      <c r="F47" s="48">
        <v>8.4558823529411757</v>
      </c>
      <c r="G47" s="47">
        <v>231</v>
      </c>
      <c r="H47" s="47">
        <v>19</v>
      </c>
      <c r="I47" s="48">
        <v>8.9622641509433958</v>
      </c>
      <c r="J47" s="47">
        <v>17</v>
      </c>
      <c r="K47" s="48">
        <v>7.94392523364486</v>
      </c>
    </row>
    <row r="48" spans="1:11" s="32" customFormat="1" ht="15.75" customHeight="1" x14ac:dyDescent="0.2">
      <c r="A48" s="49" t="s">
        <v>154</v>
      </c>
      <c r="B48" s="50">
        <v>1218</v>
      </c>
      <c r="C48" s="50">
        <v>15</v>
      </c>
      <c r="D48" s="51">
        <v>1.2468827930174564</v>
      </c>
      <c r="E48" s="50">
        <v>155</v>
      </c>
      <c r="F48" s="51">
        <v>14.58137347130762</v>
      </c>
      <c r="G48" s="50">
        <v>955</v>
      </c>
      <c r="H48" s="50">
        <v>23</v>
      </c>
      <c r="I48" s="51">
        <v>2.4678111587982832</v>
      </c>
      <c r="J48" s="50">
        <v>131</v>
      </c>
      <c r="K48" s="51">
        <v>15.898058252427184</v>
      </c>
    </row>
    <row r="49" spans="1:11" s="32" customFormat="1" ht="15.75" customHeight="1" x14ac:dyDescent="0.2">
      <c r="A49" s="46" t="s">
        <v>155</v>
      </c>
      <c r="B49" s="47">
        <v>1575</v>
      </c>
      <c r="C49" s="47">
        <v>33</v>
      </c>
      <c r="D49" s="48">
        <v>2.1400778210116731</v>
      </c>
      <c r="E49" s="47">
        <v>200</v>
      </c>
      <c r="F49" s="48">
        <v>14.545454545454545</v>
      </c>
      <c r="G49" s="47">
        <v>1387</v>
      </c>
      <c r="H49" s="47">
        <v>24</v>
      </c>
      <c r="I49" s="48">
        <v>1.7608217168011739</v>
      </c>
      <c r="J49" s="47">
        <v>161</v>
      </c>
      <c r="K49" s="48">
        <v>13.132137030995105</v>
      </c>
    </row>
    <row r="50" spans="1:11" s="32" customFormat="1" ht="15.75" customHeight="1" x14ac:dyDescent="0.2">
      <c r="A50" s="49" t="s">
        <v>156</v>
      </c>
      <c r="B50" s="50">
        <v>2162</v>
      </c>
      <c r="C50" s="50">
        <v>28</v>
      </c>
      <c r="D50" s="51">
        <v>1.3120899718837864</v>
      </c>
      <c r="E50" s="50">
        <v>281</v>
      </c>
      <c r="F50" s="51">
        <v>14.93886230728336</v>
      </c>
      <c r="G50" s="50">
        <v>1921</v>
      </c>
      <c r="H50" s="50">
        <v>35</v>
      </c>
      <c r="I50" s="51">
        <v>1.855779427359491</v>
      </c>
      <c r="J50" s="50">
        <v>240</v>
      </c>
      <c r="K50" s="51">
        <v>14.277215942891136</v>
      </c>
    </row>
    <row r="51" spans="1:11" s="32" customFormat="1" ht="15.75" customHeight="1" x14ac:dyDescent="0.2">
      <c r="A51" s="46" t="s">
        <v>157</v>
      </c>
      <c r="B51" s="47">
        <v>2845</v>
      </c>
      <c r="C51" s="47">
        <v>54</v>
      </c>
      <c r="D51" s="48">
        <v>1.9347903977069152</v>
      </c>
      <c r="E51" s="47">
        <v>316</v>
      </c>
      <c r="F51" s="48">
        <v>12.495057334914986</v>
      </c>
      <c r="G51" s="47">
        <v>2469</v>
      </c>
      <c r="H51" s="47">
        <v>49</v>
      </c>
      <c r="I51" s="48">
        <v>2.0247933884297522</v>
      </c>
      <c r="J51" s="47">
        <v>278</v>
      </c>
      <c r="K51" s="48">
        <v>12.688270196257417</v>
      </c>
    </row>
    <row r="52" spans="1:11" s="32" customFormat="1" ht="15.75" customHeight="1" x14ac:dyDescent="0.2">
      <c r="A52" s="49" t="s">
        <v>158</v>
      </c>
      <c r="B52" s="50">
        <v>3633</v>
      </c>
      <c r="C52" s="50">
        <v>25</v>
      </c>
      <c r="D52" s="51">
        <v>0.69290465631929044</v>
      </c>
      <c r="E52" s="50">
        <v>216</v>
      </c>
      <c r="F52" s="51">
        <v>6.3213345039508342</v>
      </c>
      <c r="G52" s="50">
        <v>3052</v>
      </c>
      <c r="H52" s="50">
        <v>23</v>
      </c>
      <c r="I52" s="51">
        <v>0.75932651039947174</v>
      </c>
      <c r="J52" s="50">
        <v>160</v>
      </c>
      <c r="K52" s="51">
        <v>5.532503457814661</v>
      </c>
    </row>
    <row r="53" spans="1:11" s="32" customFormat="1" ht="15.75" customHeight="1" x14ac:dyDescent="0.2">
      <c r="A53" s="46" t="s">
        <v>159</v>
      </c>
      <c r="B53" s="47">
        <v>5348</v>
      </c>
      <c r="C53" s="47">
        <v>36</v>
      </c>
      <c r="D53" s="48">
        <v>0.67771084337349397</v>
      </c>
      <c r="E53" s="47">
        <v>209</v>
      </c>
      <c r="F53" s="48">
        <v>4.0669390932087959</v>
      </c>
      <c r="G53" s="47">
        <v>4436</v>
      </c>
      <c r="H53" s="47">
        <v>22</v>
      </c>
      <c r="I53" s="48">
        <v>0.49841413683733576</v>
      </c>
      <c r="J53" s="47">
        <v>126</v>
      </c>
      <c r="K53" s="48">
        <v>2.9234338747099766</v>
      </c>
    </row>
    <row r="54" spans="1:11" s="32" customFormat="1" ht="15.75" customHeight="1" x14ac:dyDescent="0.2">
      <c r="A54" s="49" t="s">
        <v>160</v>
      </c>
      <c r="B54" s="50">
        <v>7331</v>
      </c>
      <c r="C54" s="50">
        <v>30</v>
      </c>
      <c r="D54" s="51">
        <v>0.41090261607998907</v>
      </c>
      <c r="E54" s="50">
        <v>-74</v>
      </c>
      <c r="F54" s="51">
        <v>-0.9993247805536799</v>
      </c>
      <c r="G54" s="50">
        <v>6116</v>
      </c>
      <c r="H54" s="50">
        <v>10</v>
      </c>
      <c r="I54" s="51">
        <v>0.16377333770062233</v>
      </c>
      <c r="J54" s="50">
        <v>-174</v>
      </c>
      <c r="K54" s="51">
        <v>-2.7662957074721781</v>
      </c>
    </row>
    <row r="55" spans="1:11" s="32" customFormat="1" ht="15.75" customHeight="1" x14ac:dyDescent="0.2">
      <c r="A55" s="46" t="s">
        <v>161</v>
      </c>
      <c r="B55" s="47">
        <v>12496</v>
      </c>
      <c r="C55" s="47">
        <v>42</v>
      </c>
      <c r="D55" s="48">
        <v>0.33724104705315561</v>
      </c>
      <c r="E55" s="47">
        <v>285</v>
      </c>
      <c r="F55" s="48">
        <v>2.3339611825403326</v>
      </c>
      <c r="G55" s="47">
        <v>9828</v>
      </c>
      <c r="H55" s="47">
        <v>30</v>
      </c>
      <c r="I55" s="48">
        <v>0.30618493570116351</v>
      </c>
      <c r="J55" s="47">
        <v>-225</v>
      </c>
      <c r="K55" s="48">
        <v>-2.2381378692927485</v>
      </c>
    </row>
    <row r="56" spans="1:11" s="32" customFormat="1" ht="15.75" customHeight="1" x14ac:dyDescent="0.2">
      <c r="A56" s="49" t="s">
        <v>162</v>
      </c>
      <c r="B56" s="50">
        <v>15825</v>
      </c>
      <c r="C56" s="50">
        <v>78</v>
      </c>
      <c r="D56" s="51">
        <v>0.49533244427510004</v>
      </c>
      <c r="E56" s="50">
        <v>641</v>
      </c>
      <c r="F56" s="51">
        <v>4.2215489989462593</v>
      </c>
      <c r="G56" s="50">
        <v>11977</v>
      </c>
      <c r="H56" s="50">
        <v>56</v>
      </c>
      <c r="I56" s="51">
        <v>0.46975924838520261</v>
      </c>
      <c r="J56" s="50">
        <v>450</v>
      </c>
      <c r="K56" s="51">
        <v>3.9038778519996531</v>
      </c>
    </row>
    <row r="57" spans="1:11" s="32" customFormat="1" ht="15.75" customHeight="1" x14ac:dyDescent="0.2">
      <c r="A57" s="122" t="s">
        <v>163</v>
      </c>
      <c r="B57" s="123">
        <v>3323</v>
      </c>
      <c r="C57" s="123">
        <v>131</v>
      </c>
      <c r="D57" s="124">
        <v>4.1040100250626566</v>
      </c>
      <c r="E57" s="123">
        <v>571</v>
      </c>
      <c r="F57" s="124">
        <v>20.748546511627907</v>
      </c>
      <c r="G57" s="123">
        <v>0</v>
      </c>
      <c r="H57" s="123">
        <v>0</v>
      </c>
      <c r="I57" s="124" t="s">
        <v>652</v>
      </c>
      <c r="J57" s="123">
        <v>0</v>
      </c>
      <c r="K57" s="124" t="s">
        <v>652</v>
      </c>
    </row>
    <row r="58" spans="1:11" s="32" customFormat="1" ht="15.75" customHeight="1" x14ac:dyDescent="0.2">
      <c r="A58" s="110" t="s">
        <v>71</v>
      </c>
      <c r="B58" s="47">
        <v>1513</v>
      </c>
      <c r="C58" s="47">
        <v>28</v>
      </c>
      <c r="D58" s="48">
        <v>1.8855218855218856</v>
      </c>
      <c r="E58" s="47">
        <v>178</v>
      </c>
      <c r="F58" s="48">
        <v>13.333333333333334</v>
      </c>
      <c r="G58" s="47">
        <v>1186</v>
      </c>
      <c r="H58" s="47">
        <v>42</v>
      </c>
      <c r="I58" s="48">
        <v>3.6713286713286712</v>
      </c>
      <c r="J58" s="47">
        <v>148</v>
      </c>
      <c r="K58" s="48">
        <v>14.258188824662813</v>
      </c>
    </row>
    <row r="59" spans="1:11" s="32" customFormat="1" ht="15.75" customHeight="1" x14ac:dyDescent="0.2">
      <c r="A59" s="49" t="s">
        <v>72</v>
      </c>
      <c r="B59" s="50">
        <v>3088</v>
      </c>
      <c r="C59" s="50">
        <v>61</v>
      </c>
      <c r="D59" s="51">
        <v>2.0151965642550378</v>
      </c>
      <c r="E59" s="50">
        <v>378</v>
      </c>
      <c r="F59" s="51">
        <v>13.948339483394834</v>
      </c>
      <c r="G59" s="50">
        <v>2573</v>
      </c>
      <c r="H59" s="50">
        <v>66</v>
      </c>
      <c r="I59" s="51">
        <v>2.6326286398085359</v>
      </c>
      <c r="J59" s="50">
        <v>309</v>
      </c>
      <c r="K59" s="51">
        <v>13.648409893992932</v>
      </c>
    </row>
    <row r="60" spans="1:11" s="32" customFormat="1" ht="15.75" customHeight="1" x14ac:dyDescent="0.2">
      <c r="A60" s="46" t="s">
        <v>73</v>
      </c>
      <c r="B60" s="47">
        <v>21319</v>
      </c>
      <c r="C60" s="47">
        <v>173</v>
      </c>
      <c r="D60" s="48">
        <v>0.81812163056842901</v>
      </c>
      <c r="E60" s="47">
        <v>948</v>
      </c>
      <c r="F60" s="48">
        <v>4.6536743409749155</v>
      </c>
      <c r="G60" s="47">
        <v>17994</v>
      </c>
      <c r="H60" s="47">
        <v>139</v>
      </c>
      <c r="I60" s="48">
        <v>0.77849341921030524</v>
      </c>
      <c r="J60" s="47">
        <v>630</v>
      </c>
      <c r="K60" s="48">
        <v>3.6281962681409814</v>
      </c>
    </row>
    <row r="61" spans="1:11" s="32" customFormat="1" ht="15.75" customHeight="1" x14ac:dyDescent="0.2">
      <c r="A61" s="49" t="s">
        <v>74</v>
      </c>
      <c r="B61" s="50">
        <v>28321</v>
      </c>
      <c r="C61" s="50">
        <v>120</v>
      </c>
      <c r="D61" s="51">
        <v>0.42551682564448068</v>
      </c>
      <c r="E61" s="50">
        <v>926</v>
      </c>
      <c r="F61" s="51">
        <v>3.3801788647563424</v>
      </c>
      <c r="G61" s="50">
        <v>21805</v>
      </c>
      <c r="H61" s="50">
        <v>86</v>
      </c>
      <c r="I61" s="51">
        <v>0.39596666513191214</v>
      </c>
      <c r="J61" s="50">
        <v>225</v>
      </c>
      <c r="K61" s="51">
        <v>1.0426320667284523</v>
      </c>
    </row>
    <row r="62" spans="1:11" s="32" customFormat="1" ht="15.75" customHeight="1" x14ac:dyDescent="0.2">
      <c r="A62" s="46" t="s">
        <v>75</v>
      </c>
      <c r="B62" s="47">
        <v>52728</v>
      </c>
      <c r="C62" s="47">
        <v>354</v>
      </c>
      <c r="D62" s="48">
        <v>0.67590789322946498</v>
      </c>
      <c r="E62" s="47">
        <v>2252</v>
      </c>
      <c r="F62" s="48">
        <v>4.4615262699104523</v>
      </c>
      <c r="G62" s="47">
        <v>42372</v>
      </c>
      <c r="H62" s="47">
        <v>291</v>
      </c>
      <c r="I62" s="48">
        <v>0.69152349041134953</v>
      </c>
      <c r="J62" s="47">
        <v>1164</v>
      </c>
      <c r="K62" s="48">
        <v>2.8246942341292951</v>
      </c>
    </row>
    <row r="63" spans="1:11" s="32" customFormat="1" ht="15.75" customHeight="1" x14ac:dyDescent="0.2">
      <c r="A63" s="92" t="s">
        <v>76</v>
      </c>
      <c r="B63" s="58">
        <v>56051</v>
      </c>
      <c r="C63" s="58">
        <v>485</v>
      </c>
      <c r="D63" s="59">
        <v>0.87283590684951229</v>
      </c>
      <c r="E63" s="58">
        <v>2823</v>
      </c>
      <c r="F63" s="59">
        <v>5.3035996092282254</v>
      </c>
      <c r="G63" s="58">
        <v>42372</v>
      </c>
      <c r="H63" s="58">
        <v>291</v>
      </c>
      <c r="I63" s="59">
        <v>0.69152349041134953</v>
      </c>
      <c r="J63" s="58">
        <v>1164</v>
      </c>
      <c r="K63" s="59">
        <v>2.8246942341292951</v>
      </c>
    </row>
    <row r="64" spans="1:11" s="27" customFormat="1" ht="8.1" customHeight="1" x14ac:dyDescent="0.2">
      <c r="A64" s="125"/>
      <c r="B64" s="125"/>
      <c r="C64" s="125"/>
      <c r="D64" s="125"/>
      <c r="E64" s="125"/>
      <c r="F64" s="125"/>
      <c r="G64" s="125"/>
      <c r="H64" s="125"/>
      <c r="I64" s="125"/>
      <c r="J64" s="125"/>
      <c r="K64" s="125"/>
    </row>
    <row r="65" spans="1:5" s="27" customFormat="1" x14ac:dyDescent="0.2">
      <c r="A65" s="66" t="s">
        <v>135</v>
      </c>
    </row>
    <row r="66" spans="1:5" s="85" customFormat="1" ht="12.75" x14ac:dyDescent="0.2">
      <c r="B66" s="66"/>
      <c r="C66" s="66"/>
      <c r="D66" s="66"/>
    </row>
    <row r="67" spans="1:5" x14ac:dyDescent="0.25">
      <c r="E67" s="103" t="s">
        <v>60</v>
      </c>
    </row>
  </sheetData>
  <mergeCells count="11">
    <mergeCell ref="J8:K8"/>
    <mergeCell ref="A5:F5"/>
    <mergeCell ref="A6:A9"/>
    <mergeCell ref="B6:K6"/>
    <mergeCell ref="B7:F7"/>
    <mergeCell ref="G7:K7"/>
    <mergeCell ref="B8:B9"/>
    <mergeCell ref="C8:D8"/>
    <mergeCell ref="E8:F8"/>
    <mergeCell ref="G8:G9"/>
    <mergeCell ref="H8:I8"/>
  </mergeCells>
  <hyperlinks>
    <hyperlink ref="H2" location="ÍNDICE!A1" display="VOLVER AL ÍNDICE"/>
  </hyperlinks>
  <pageMargins left="0.51181102362204722" right="0.51181102362204722" top="0.74803149606299213" bottom="0.74803149606299213" header="0.31496062992125984" footer="0.31496062992125984"/>
  <pageSetup paperSize="9" orientation="portrait" r:id="rId1"/>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4"/>
  <dimension ref="A1:N56"/>
  <sheetViews>
    <sheetView zoomScaleNormal="100" zoomScaleSheetLayoutView="100" workbookViewId="0"/>
  </sheetViews>
  <sheetFormatPr baseColWidth="10" defaultColWidth="11.42578125" defaultRowHeight="15" x14ac:dyDescent="0.25"/>
  <cols>
    <col min="1" max="1" width="29.42578125" style="217" customWidth="1"/>
    <col min="2" max="2" width="7.140625" style="217" customWidth="1"/>
    <col min="3" max="3" width="6.42578125" style="217" customWidth="1"/>
    <col min="4" max="4" width="4.7109375" style="217" customWidth="1"/>
    <col min="5" max="5" width="6.42578125" style="217" customWidth="1"/>
    <col min="6" max="6" width="4.7109375" style="217" customWidth="1"/>
    <col min="7" max="7" width="7.7109375" style="217" customWidth="1"/>
    <col min="8" max="8" width="6.42578125" style="217" customWidth="1"/>
    <col min="9" max="9" width="4.7109375" style="217" customWidth="1"/>
    <col min="10" max="10" width="6.42578125" style="217" customWidth="1"/>
    <col min="11" max="11" width="4.7109375" style="217" customWidth="1"/>
    <col min="12" max="16384" width="11.42578125" style="217"/>
  </cols>
  <sheetData>
    <row r="1" spans="1:14" s="27" customFormat="1" x14ac:dyDescent="0.2">
      <c r="H1" s="28"/>
    </row>
    <row r="2" spans="1:14" s="27" customFormat="1" ht="18" customHeight="1" x14ac:dyDescent="0.2">
      <c r="H2" s="29" t="s">
        <v>61</v>
      </c>
    </row>
    <row r="3" spans="1:14" s="27" customFormat="1" ht="18.75" customHeight="1" x14ac:dyDescent="0.2"/>
    <row r="4" spans="1:14" s="27" customFormat="1" ht="20.25" customHeight="1" x14ac:dyDescent="0.25">
      <c r="H4" s="30"/>
      <c r="K4" s="2" t="s">
        <v>651</v>
      </c>
    </row>
    <row r="5" spans="1:14" s="32" customFormat="1" ht="91.5" customHeight="1" x14ac:dyDescent="0.2">
      <c r="A5" s="222" t="s">
        <v>574</v>
      </c>
      <c r="B5" s="222"/>
      <c r="C5" s="222"/>
      <c r="D5" s="222"/>
      <c r="E5" s="222"/>
      <c r="F5" s="222"/>
      <c r="G5" s="27"/>
      <c r="H5" s="27"/>
      <c r="I5" s="27"/>
      <c r="J5" s="27"/>
      <c r="K5" s="27"/>
    </row>
    <row r="6" spans="1:14" s="27" customFormat="1" ht="20.25" customHeight="1" x14ac:dyDescent="0.2">
      <c r="A6" s="269"/>
      <c r="B6" s="270" t="s">
        <v>569</v>
      </c>
      <c r="C6" s="271"/>
      <c r="D6" s="271"/>
      <c r="E6" s="271"/>
      <c r="F6" s="271"/>
      <c r="G6" s="271"/>
      <c r="H6" s="271"/>
      <c r="I6" s="271"/>
      <c r="J6" s="271"/>
      <c r="K6" s="272"/>
    </row>
    <row r="7" spans="1:14" s="32" customFormat="1" ht="21.75" customHeight="1" x14ac:dyDescent="0.2">
      <c r="A7" s="273"/>
      <c r="B7" s="34" t="s">
        <v>149</v>
      </c>
      <c r="C7" s="35"/>
      <c r="D7" s="35"/>
      <c r="E7" s="35"/>
      <c r="F7" s="36"/>
      <c r="G7" s="34" t="s">
        <v>150</v>
      </c>
      <c r="H7" s="35"/>
      <c r="I7" s="35"/>
      <c r="J7" s="35"/>
      <c r="K7" s="36"/>
    </row>
    <row r="8" spans="1:14" s="32" customFormat="1" ht="25.5" customHeight="1" x14ac:dyDescent="0.2">
      <c r="A8" s="273"/>
      <c r="B8" s="38" t="s">
        <v>65</v>
      </c>
      <c r="C8" s="39" t="s">
        <v>66</v>
      </c>
      <c r="D8" s="39"/>
      <c r="E8" s="39" t="s">
        <v>137</v>
      </c>
      <c r="F8" s="39"/>
      <c r="G8" s="38" t="s">
        <v>65</v>
      </c>
      <c r="H8" s="39" t="s">
        <v>66</v>
      </c>
      <c r="I8" s="39"/>
      <c r="J8" s="39" t="s">
        <v>137</v>
      </c>
      <c r="K8" s="39"/>
    </row>
    <row r="9" spans="1:14" s="32" customFormat="1" ht="15" customHeight="1" x14ac:dyDescent="0.2">
      <c r="A9" s="274"/>
      <c r="B9" s="38"/>
      <c r="C9" s="40" t="s">
        <v>68</v>
      </c>
      <c r="D9" s="41" t="s">
        <v>69</v>
      </c>
      <c r="E9" s="40" t="s">
        <v>68</v>
      </c>
      <c r="F9" s="41" t="s">
        <v>69</v>
      </c>
      <c r="G9" s="38"/>
      <c r="H9" s="40" t="s">
        <v>68</v>
      </c>
      <c r="I9" s="41" t="s">
        <v>69</v>
      </c>
      <c r="J9" s="40" t="s">
        <v>68</v>
      </c>
      <c r="K9" s="41" t="s">
        <v>69</v>
      </c>
      <c r="N9" s="91"/>
    </row>
    <row r="10" spans="1:14" s="32" customFormat="1" ht="4.5" customHeight="1" x14ac:dyDescent="0.2">
      <c r="A10" s="313"/>
      <c r="B10" s="314"/>
      <c r="C10" s="315"/>
      <c r="D10" s="316"/>
      <c r="E10" s="315"/>
      <c r="F10" s="316"/>
      <c r="G10" s="314"/>
      <c r="H10" s="315"/>
      <c r="I10" s="316"/>
      <c r="J10" s="315"/>
      <c r="K10" s="316"/>
    </row>
    <row r="11" spans="1:14" s="32" customFormat="1" ht="15.75" customHeight="1" x14ac:dyDescent="0.2">
      <c r="A11" s="317" t="s">
        <v>269</v>
      </c>
      <c r="B11" s="295">
        <v>155150</v>
      </c>
      <c r="C11" s="295">
        <v>1246</v>
      </c>
      <c r="D11" s="296">
        <v>0.8095955920573864</v>
      </c>
      <c r="E11" s="295">
        <v>7945</v>
      </c>
      <c r="F11" s="296">
        <v>5.3972351482626273</v>
      </c>
      <c r="G11" s="295">
        <v>119568</v>
      </c>
      <c r="H11" s="295">
        <v>604</v>
      </c>
      <c r="I11" s="296">
        <v>0.50771662015399621</v>
      </c>
      <c r="J11" s="295">
        <v>4190</v>
      </c>
      <c r="K11" s="297">
        <v>3.6315415417150585</v>
      </c>
    </row>
    <row r="12" spans="1:14" s="32" customFormat="1" ht="23.25" customHeight="1" x14ac:dyDescent="0.2">
      <c r="A12" s="138" t="s">
        <v>91</v>
      </c>
      <c r="B12" s="204">
        <v>53410</v>
      </c>
      <c r="C12" s="204">
        <v>638</v>
      </c>
      <c r="D12" s="282">
        <v>1.2089744561509892</v>
      </c>
      <c r="E12" s="204">
        <v>5388</v>
      </c>
      <c r="F12" s="282">
        <v>11.219857565282579</v>
      </c>
      <c r="G12" s="204">
        <v>42276</v>
      </c>
      <c r="H12" s="204">
        <v>354</v>
      </c>
      <c r="I12" s="282">
        <v>0.84442536138543012</v>
      </c>
      <c r="J12" s="204">
        <v>3549</v>
      </c>
      <c r="K12" s="282">
        <v>9.1641490433031212</v>
      </c>
    </row>
    <row r="13" spans="1:14" s="32" customFormat="1" ht="15.75" customHeight="1" x14ac:dyDescent="0.2">
      <c r="A13" s="138" t="s">
        <v>92</v>
      </c>
      <c r="B13" s="204">
        <v>72319</v>
      </c>
      <c r="C13" s="204">
        <v>482</v>
      </c>
      <c r="D13" s="282">
        <v>0.67096343110096468</v>
      </c>
      <c r="E13" s="204">
        <v>1872</v>
      </c>
      <c r="F13" s="282">
        <v>2.6573168481269609</v>
      </c>
      <c r="G13" s="204">
        <v>56870</v>
      </c>
      <c r="H13" s="204">
        <v>220</v>
      </c>
      <c r="I13" s="282">
        <v>0.38834951456310679</v>
      </c>
      <c r="J13" s="204">
        <v>976</v>
      </c>
      <c r="K13" s="282">
        <v>1.7461623787884208</v>
      </c>
    </row>
    <row r="14" spans="1:14" s="32" customFormat="1" ht="15.75" customHeight="1" x14ac:dyDescent="0.2">
      <c r="A14" s="53" t="s">
        <v>93</v>
      </c>
      <c r="B14" s="266">
        <v>10602</v>
      </c>
      <c r="C14" s="266">
        <v>94</v>
      </c>
      <c r="D14" s="318">
        <v>0.89455652835934529</v>
      </c>
      <c r="E14" s="266">
        <v>853</v>
      </c>
      <c r="F14" s="318">
        <v>8.7496153451636065</v>
      </c>
      <c r="G14" s="266">
        <v>8278</v>
      </c>
      <c r="H14" s="266">
        <v>36</v>
      </c>
      <c r="I14" s="318">
        <v>0.43678718757583113</v>
      </c>
      <c r="J14" s="266">
        <v>562</v>
      </c>
      <c r="K14" s="318">
        <v>7.2835666148263352</v>
      </c>
    </row>
    <row r="15" spans="1:14" s="32" customFormat="1" ht="15.75" customHeight="1" x14ac:dyDescent="0.2">
      <c r="A15" s="53" t="s">
        <v>94</v>
      </c>
      <c r="B15" s="266">
        <v>61717</v>
      </c>
      <c r="C15" s="266">
        <v>388</v>
      </c>
      <c r="D15" s="318">
        <v>0.63265339398979281</v>
      </c>
      <c r="E15" s="266">
        <v>1019</v>
      </c>
      <c r="F15" s="318">
        <v>1.6788032554614649</v>
      </c>
      <c r="G15" s="266">
        <v>48592</v>
      </c>
      <c r="H15" s="266">
        <v>184</v>
      </c>
      <c r="I15" s="318">
        <v>0.38010246240290863</v>
      </c>
      <c r="J15" s="266">
        <v>414</v>
      </c>
      <c r="K15" s="318">
        <v>0.85931337955083231</v>
      </c>
    </row>
    <row r="16" spans="1:14" s="32" customFormat="1" ht="15.75" customHeight="1" x14ac:dyDescent="0.2">
      <c r="A16" s="138" t="s">
        <v>95</v>
      </c>
      <c r="B16" s="204">
        <v>29421</v>
      </c>
      <c r="C16" s="204">
        <v>126</v>
      </c>
      <c r="D16" s="282">
        <v>0.43010752688172044</v>
      </c>
      <c r="E16" s="204">
        <v>685</v>
      </c>
      <c r="F16" s="282">
        <v>2.3837694877505569</v>
      </c>
      <c r="G16" s="204">
        <v>20422</v>
      </c>
      <c r="H16" s="204">
        <v>30</v>
      </c>
      <c r="I16" s="282">
        <v>0.14711651628089448</v>
      </c>
      <c r="J16" s="204">
        <v>-335</v>
      </c>
      <c r="K16" s="282">
        <v>-1.613913378619261</v>
      </c>
    </row>
    <row r="17" spans="1:11" s="32" customFormat="1" ht="15.75" customHeight="1" x14ac:dyDescent="0.2">
      <c r="A17" s="53" t="s">
        <v>96</v>
      </c>
      <c r="B17" s="266">
        <v>8627</v>
      </c>
      <c r="C17" s="266">
        <v>47</v>
      </c>
      <c r="D17" s="318">
        <v>0.54778554778554778</v>
      </c>
      <c r="E17" s="266">
        <v>402</v>
      </c>
      <c r="F17" s="318">
        <v>4.8875379939209722</v>
      </c>
      <c r="G17" s="266">
        <v>6441</v>
      </c>
      <c r="H17" s="266">
        <v>48</v>
      </c>
      <c r="I17" s="318">
        <v>0.75082121069920227</v>
      </c>
      <c r="J17" s="266">
        <v>100</v>
      </c>
      <c r="K17" s="318">
        <v>1.5770383220312254</v>
      </c>
    </row>
    <row r="18" spans="1:11" s="32" customFormat="1" ht="15.75" customHeight="1" x14ac:dyDescent="0.2">
      <c r="A18" s="53" t="s">
        <v>97</v>
      </c>
      <c r="B18" s="266">
        <v>20794</v>
      </c>
      <c r="C18" s="266">
        <v>79</v>
      </c>
      <c r="D18" s="318">
        <v>0.38136615978759353</v>
      </c>
      <c r="E18" s="266">
        <v>283</v>
      </c>
      <c r="F18" s="318">
        <v>1.3797474525864171</v>
      </c>
      <c r="G18" s="266">
        <v>13981</v>
      </c>
      <c r="H18" s="266">
        <v>-18</v>
      </c>
      <c r="I18" s="318">
        <v>-0.12858061290092149</v>
      </c>
      <c r="J18" s="266">
        <v>-435</v>
      </c>
      <c r="K18" s="318">
        <v>-3.017480577136515</v>
      </c>
    </row>
    <row r="19" spans="1:11" s="32" customFormat="1" ht="15.75" customHeight="1" x14ac:dyDescent="0.2">
      <c r="A19" s="142" t="s">
        <v>170</v>
      </c>
      <c r="B19" s="65">
        <v>0</v>
      </c>
      <c r="C19" s="65">
        <v>0</v>
      </c>
      <c r="D19" s="61" t="s">
        <v>652</v>
      </c>
      <c r="E19" s="65">
        <v>0</v>
      </c>
      <c r="F19" s="61" t="s">
        <v>652</v>
      </c>
      <c r="G19" s="65">
        <v>0</v>
      </c>
      <c r="H19" s="65">
        <v>0</v>
      </c>
      <c r="I19" s="61" t="s">
        <v>652</v>
      </c>
      <c r="J19" s="65">
        <v>0</v>
      </c>
      <c r="K19" s="298" t="s">
        <v>652</v>
      </c>
    </row>
    <row r="20" spans="1:11" s="32" customFormat="1" ht="15.75" customHeight="1" x14ac:dyDescent="0.2">
      <c r="A20" s="277" t="s">
        <v>270</v>
      </c>
      <c r="B20" s="278">
        <v>99099</v>
      </c>
      <c r="C20" s="278">
        <v>761</v>
      </c>
      <c r="D20" s="279">
        <v>0.77386157945046674</v>
      </c>
      <c r="E20" s="278">
        <v>5122</v>
      </c>
      <c r="F20" s="279">
        <v>5.4502697468529533</v>
      </c>
      <c r="G20" s="278">
        <v>77196</v>
      </c>
      <c r="H20" s="278">
        <v>313</v>
      </c>
      <c r="I20" s="279">
        <v>0.407112105406917</v>
      </c>
      <c r="J20" s="278">
        <v>3026</v>
      </c>
      <c r="K20" s="280">
        <v>4.0798166374544964</v>
      </c>
    </row>
    <row r="21" spans="1:11" s="32" customFormat="1" ht="26.25" customHeight="1" x14ac:dyDescent="0.2">
      <c r="A21" s="138" t="s">
        <v>91</v>
      </c>
      <c r="B21" s="204">
        <v>32959</v>
      </c>
      <c r="C21" s="204">
        <v>415</v>
      </c>
      <c r="D21" s="282">
        <v>1.2751966568338249</v>
      </c>
      <c r="E21" s="204">
        <v>3582</v>
      </c>
      <c r="F21" s="282">
        <v>12.193212377029649</v>
      </c>
      <c r="G21" s="204">
        <v>26224</v>
      </c>
      <c r="H21" s="204">
        <v>245</v>
      </c>
      <c r="I21" s="282">
        <v>0.94306940220947688</v>
      </c>
      <c r="J21" s="204">
        <v>2559</v>
      </c>
      <c r="K21" s="282">
        <v>10.813437566025776</v>
      </c>
    </row>
    <row r="22" spans="1:11" s="32" customFormat="1" ht="15.75" customHeight="1" x14ac:dyDescent="0.2">
      <c r="A22" s="138" t="s">
        <v>92</v>
      </c>
      <c r="B22" s="204">
        <v>46988</v>
      </c>
      <c r="C22" s="204">
        <v>307</v>
      </c>
      <c r="D22" s="282">
        <v>0.65765514877573317</v>
      </c>
      <c r="E22" s="204">
        <v>1165</v>
      </c>
      <c r="F22" s="282">
        <v>2.5423913755101148</v>
      </c>
      <c r="G22" s="204">
        <v>37170</v>
      </c>
      <c r="H22" s="204">
        <v>102</v>
      </c>
      <c r="I22" s="282">
        <v>0.27516995791518289</v>
      </c>
      <c r="J22" s="204">
        <v>717</v>
      </c>
      <c r="K22" s="282">
        <v>1.9669163031849231</v>
      </c>
    </row>
    <row r="23" spans="1:11" s="32" customFormat="1" ht="15.75" customHeight="1" x14ac:dyDescent="0.2">
      <c r="A23" s="53" t="s">
        <v>93</v>
      </c>
      <c r="B23" s="266">
        <v>7675</v>
      </c>
      <c r="C23" s="266">
        <v>87</v>
      </c>
      <c r="D23" s="318">
        <v>1.146547179757512</v>
      </c>
      <c r="E23" s="266">
        <v>624</v>
      </c>
      <c r="F23" s="318">
        <v>8.8498085377960578</v>
      </c>
      <c r="G23" s="266">
        <v>6106</v>
      </c>
      <c r="H23" s="266">
        <v>35</v>
      </c>
      <c r="I23" s="318">
        <v>0.57651128314939881</v>
      </c>
      <c r="J23" s="266">
        <v>430</v>
      </c>
      <c r="K23" s="318">
        <v>7.5757575757575761</v>
      </c>
    </row>
    <row r="24" spans="1:11" s="32" customFormat="1" ht="15.75" customHeight="1" x14ac:dyDescent="0.2">
      <c r="A24" s="53" t="s">
        <v>94</v>
      </c>
      <c r="B24" s="266">
        <v>39313</v>
      </c>
      <c r="C24" s="266">
        <v>220</v>
      </c>
      <c r="D24" s="318">
        <v>0.56276059652623234</v>
      </c>
      <c r="E24" s="266">
        <v>541</v>
      </c>
      <c r="F24" s="318">
        <v>1.3953368410192923</v>
      </c>
      <c r="G24" s="266">
        <v>31064</v>
      </c>
      <c r="H24" s="266">
        <v>67</v>
      </c>
      <c r="I24" s="318">
        <v>0.21614994999516082</v>
      </c>
      <c r="J24" s="266">
        <v>287</v>
      </c>
      <c r="K24" s="318">
        <v>0.93251454007863011</v>
      </c>
    </row>
    <row r="25" spans="1:11" s="32" customFormat="1" ht="15.75" customHeight="1" x14ac:dyDescent="0.2">
      <c r="A25" s="138" t="s">
        <v>95</v>
      </c>
      <c r="B25" s="204">
        <v>19152</v>
      </c>
      <c r="C25" s="204">
        <v>39</v>
      </c>
      <c r="D25" s="282">
        <v>0.20404959974886203</v>
      </c>
      <c r="E25" s="204">
        <v>375</v>
      </c>
      <c r="F25" s="282">
        <v>1.9971241412366192</v>
      </c>
      <c r="G25" s="204">
        <v>13802</v>
      </c>
      <c r="H25" s="204">
        <v>-34</v>
      </c>
      <c r="I25" s="282">
        <v>-0.24573576178086151</v>
      </c>
      <c r="J25" s="204">
        <v>-250</v>
      </c>
      <c r="K25" s="282">
        <v>-1.7791061770566468</v>
      </c>
    </row>
    <row r="26" spans="1:11" s="32" customFormat="1" ht="15.75" customHeight="1" x14ac:dyDescent="0.2">
      <c r="A26" s="53" t="s">
        <v>96</v>
      </c>
      <c r="B26" s="266">
        <v>5469</v>
      </c>
      <c r="C26" s="266">
        <v>17</v>
      </c>
      <c r="D26" s="318">
        <v>0.31181217901687452</v>
      </c>
      <c r="E26" s="266">
        <v>175</v>
      </c>
      <c r="F26" s="318">
        <v>3.3056290139780886</v>
      </c>
      <c r="G26" s="266">
        <v>4263</v>
      </c>
      <c r="H26" s="266">
        <v>19</v>
      </c>
      <c r="I26" s="318">
        <v>0.44769085768143263</v>
      </c>
      <c r="J26" s="266">
        <v>-5</v>
      </c>
      <c r="K26" s="318">
        <v>-0.11715089034676664</v>
      </c>
    </row>
    <row r="27" spans="1:11" s="32" customFormat="1" ht="15.75" customHeight="1" x14ac:dyDescent="0.2">
      <c r="A27" s="53" t="s">
        <v>97</v>
      </c>
      <c r="B27" s="266">
        <v>13683</v>
      </c>
      <c r="C27" s="266">
        <v>22</v>
      </c>
      <c r="D27" s="318">
        <v>0.16104238342727473</v>
      </c>
      <c r="E27" s="266">
        <v>200</v>
      </c>
      <c r="F27" s="318">
        <v>1.4833494029518652</v>
      </c>
      <c r="G27" s="266">
        <v>9539</v>
      </c>
      <c r="H27" s="266">
        <v>-53</v>
      </c>
      <c r="I27" s="318">
        <v>-0.55254378648874058</v>
      </c>
      <c r="J27" s="266">
        <v>-245</v>
      </c>
      <c r="K27" s="318">
        <v>-2.5040883074407194</v>
      </c>
    </row>
    <row r="28" spans="1:11" s="32" customFormat="1" ht="15.75" customHeight="1" x14ac:dyDescent="0.2">
      <c r="A28" s="142" t="s">
        <v>170</v>
      </c>
      <c r="B28" s="65">
        <v>0</v>
      </c>
      <c r="C28" s="65">
        <v>0</v>
      </c>
      <c r="D28" s="61" t="s">
        <v>652</v>
      </c>
      <c r="E28" s="65">
        <v>0</v>
      </c>
      <c r="F28" s="61" t="s">
        <v>652</v>
      </c>
      <c r="G28" s="65">
        <v>0</v>
      </c>
      <c r="H28" s="65">
        <v>0</v>
      </c>
      <c r="I28" s="61" t="s">
        <v>652</v>
      </c>
      <c r="J28" s="65">
        <v>0</v>
      </c>
      <c r="K28" s="298" t="s">
        <v>652</v>
      </c>
    </row>
    <row r="29" spans="1:11" s="32" customFormat="1" ht="15.75" customHeight="1" x14ac:dyDescent="0.2">
      <c r="A29" s="277" t="s">
        <v>271</v>
      </c>
      <c r="B29" s="278">
        <v>56051</v>
      </c>
      <c r="C29" s="278">
        <v>485</v>
      </c>
      <c r="D29" s="279">
        <v>0.87283590684951229</v>
      </c>
      <c r="E29" s="278">
        <v>2823</v>
      </c>
      <c r="F29" s="279">
        <v>5.3035996092282254</v>
      </c>
      <c r="G29" s="278">
        <v>42372</v>
      </c>
      <c r="H29" s="278">
        <v>291</v>
      </c>
      <c r="I29" s="279">
        <v>0.69152349041134953</v>
      </c>
      <c r="J29" s="278">
        <v>1164</v>
      </c>
      <c r="K29" s="280">
        <v>2.8246942341292951</v>
      </c>
    </row>
    <row r="30" spans="1:11" s="32" customFormat="1" ht="22.5" customHeight="1" x14ac:dyDescent="0.2">
      <c r="A30" s="138" t="s">
        <v>91</v>
      </c>
      <c r="B30" s="204">
        <v>20451</v>
      </c>
      <c r="C30" s="204">
        <v>223</v>
      </c>
      <c r="D30" s="282">
        <v>1.1024322720980819</v>
      </c>
      <c r="E30" s="204">
        <v>1806</v>
      </c>
      <c r="F30" s="282">
        <v>9.6862429605792446</v>
      </c>
      <c r="G30" s="204">
        <v>16052</v>
      </c>
      <c r="H30" s="204">
        <v>109</v>
      </c>
      <c r="I30" s="282">
        <v>0.68368563005707839</v>
      </c>
      <c r="J30" s="204">
        <v>990</v>
      </c>
      <c r="K30" s="282">
        <v>6.5728322931881555</v>
      </c>
    </row>
    <row r="31" spans="1:11" s="32" customFormat="1" ht="15.75" customHeight="1" x14ac:dyDescent="0.2">
      <c r="A31" s="138" t="s">
        <v>92</v>
      </c>
      <c r="B31" s="204">
        <v>25331</v>
      </c>
      <c r="C31" s="204">
        <v>175</v>
      </c>
      <c r="D31" s="282">
        <v>0.69565908729527748</v>
      </c>
      <c r="E31" s="204">
        <v>707</v>
      </c>
      <c r="F31" s="282">
        <v>2.871182586094867</v>
      </c>
      <c r="G31" s="204">
        <v>19700</v>
      </c>
      <c r="H31" s="204">
        <v>118</v>
      </c>
      <c r="I31" s="282">
        <v>0.60259421918088041</v>
      </c>
      <c r="J31" s="204">
        <v>259</v>
      </c>
      <c r="K31" s="282">
        <v>1.3322359960907362</v>
      </c>
    </row>
    <row r="32" spans="1:11" s="32" customFormat="1" ht="15.75" customHeight="1" x14ac:dyDescent="0.2">
      <c r="A32" s="53" t="s">
        <v>93</v>
      </c>
      <c r="B32" s="266">
        <v>2927</v>
      </c>
      <c r="C32" s="266">
        <v>7</v>
      </c>
      <c r="D32" s="318">
        <v>0.23972602739726026</v>
      </c>
      <c r="E32" s="266">
        <v>229</v>
      </c>
      <c r="F32" s="318">
        <v>8.487768717568569</v>
      </c>
      <c r="G32" s="266">
        <v>2172</v>
      </c>
      <c r="H32" s="266">
        <v>1</v>
      </c>
      <c r="I32" s="318">
        <v>4.6061722708429294E-2</v>
      </c>
      <c r="J32" s="266">
        <v>132</v>
      </c>
      <c r="K32" s="318">
        <v>6.4705882352941178</v>
      </c>
    </row>
    <row r="33" spans="1:11" s="32" customFormat="1" ht="15.75" customHeight="1" x14ac:dyDescent="0.2">
      <c r="A33" s="53" t="s">
        <v>94</v>
      </c>
      <c r="B33" s="266">
        <v>22404</v>
      </c>
      <c r="C33" s="266">
        <v>168</v>
      </c>
      <c r="D33" s="318">
        <v>0.75553157042633567</v>
      </c>
      <c r="E33" s="266">
        <v>478</v>
      </c>
      <c r="F33" s="318">
        <v>2.1800602024993161</v>
      </c>
      <c r="G33" s="266">
        <v>17528</v>
      </c>
      <c r="H33" s="266">
        <v>117</v>
      </c>
      <c r="I33" s="318">
        <v>0.67198897248865663</v>
      </c>
      <c r="J33" s="266">
        <v>127</v>
      </c>
      <c r="K33" s="318">
        <v>0.72984311246480083</v>
      </c>
    </row>
    <row r="34" spans="1:11" s="32" customFormat="1" ht="15.75" customHeight="1" x14ac:dyDescent="0.2">
      <c r="A34" s="138" t="s">
        <v>95</v>
      </c>
      <c r="B34" s="204">
        <v>10269</v>
      </c>
      <c r="C34" s="204">
        <v>87</v>
      </c>
      <c r="D34" s="282">
        <v>0.854449027695934</v>
      </c>
      <c r="E34" s="204">
        <v>310</v>
      </c>
      <c r="F34" s="282">
        <v>3.1127623255346921</v>
      </c>
      <c r="G34" s="204">
        <v>6620</v>
      </c>
      <c r="H34" s="204">
        <v>64</v>
      </c>
      <c r="I34" s="282">
        <v>0.97620500305064062</v>
      </c>
      <c r="J34" s="204">
        <v>-85</v>
      </c>
      <c r="K34" s="282">
        <v>-1.267710663683818</v>
      </c>
    </row>
    <row r="35" spans="1:11" s="32" customFormat="1" ht="15.75" customHeight="1" x14ac:dyDescent="0.2">
      <c r="A35" s="53" t="s">
        <v>96</v>
      </c>
      <c r="B35" s="266">
        <v>3158</v>
      </c>
      <c r="C35" s="266">
        <v>30</v>
      </c>
      <c r="D35" s="318">
        <v>0.95907928388746799</v>
      </c>
      <c r="E35" s="266">
        <v>227</v>
      </c>
      <c r="F35" s="318">
        <v>7.7447969976117363</v>
      </c>
      <c r="G35" s="266">
        <v>2178</v>
      </c>
      <c r="H35" s="266">
        <v>29</v>
      </c>
      <c r="I35" s="318">
        <v>1.3494648673801768</v>
      </c>
      <c r="J35" s="266">
        <v>105</v>
      </c>
      <c r="K35" s="318">
        <v>5.0651230101302458</v>
      </c>
    </row>
    <row r="36" spans="1:11" s="32" customFormat="1" ht="15.75" customHeight="1" x14ac:dyDescent="0.2">
      <c r="A36" s="53" t="s">
        <v>97</v>
      </c>
      <c r="B36" s="266">
        <v>7111</v>
      </c>
      <c r="C36" s="266">
        <v>57</v>
      </c>
      <c r="D36" s="318">
        <v>0.80805216898213783</v>
      </c>
      <c r="E36" s="266">
        <v>83</v>
      </c>
      <c r="F36" s="318">
        <v>1.1809903244166193</v>
      </c>
      <c r="G36" s="266">
        <v>4442</v>
      </c>
      <c r="H36" s="266">
        <v>35</v>
      </c>
      <c r="I36" s="318">
        <v>0.79419105967778536</v>
      </c>
      <c r="J36" s="266">
        <v>-190</v>
      </c>
      <c r="K36" s="318">
        <v>-4.1018998272884284</v>
      </c>
    </row>
    <row r="37" spans="1:11" s="32" customFormat="1" ht="15.75" customHeight="1" x14ac:dyDescent="0.2">
      <c r="A37" s="319" t="s">
        <v>170</v>
      </c>
      <c r="B37" s="320">
        <v>0</v>
      </c>
      <c r="C37" s="320">
        <v>0</v>
      </c>
      <c r="D37" s="321" t="s">
        <v>652</v>
      </c>
      <c r="E37" s="320">
        <v>0</v>
      </c>
      <c r="F37" s="321" t="s">
        <v>652</v>
      </c>
      <c r="G37" s="320">
        <v>0</v>
      </c>
      <c r="H37" s="320">
        <v>0</v>
      </c>
      <c r="I37" s="321" t="s">
        <v>652</v>
      </c>
      <c r="J37" s="320">
        <v>0</v>
      </c>
      <c r="K37" s="321" t="s">
        <v>652</v>
      </c>
    </row>
    <row r="38" spans="1:11" s="32" customFormat="1" ht="15.75" customHeight="1" x14ac:dyDescent="0.2">
      <c r="A38" s="125"/>
      <c r="B38" s="65"/>
      <c r="C38" s="65"/>
      <c r="D38" s="61"/>
      <c r="E38" s="65"/>
      <c r="F38" s="61"/>
      <c r="G38" s="65"/>
      <c r="H38" s="65"/>
      <c r="I38" s="61"/>
      <c r="J38" s="65"/>
      <c r="K38" s="61"/>
    </row>
    <row r="39" spans="1:11" s="27" customFormat="1" ht="15" customHeight="1" x14ac:dyDescent="0.2">
      <c r="A39" s="66" t="s">
        <v>135</v>
      </c>
      <c r="B39" s="125"/>
      <c r="C39" s="125"/>
      <c r="D39" s="125"/>
      <c r="E39" s="125"/>
      <c r="F39" s="125"/>
      <c r="G39" s="125"/>
      <c r="H39" s="125"/>
      <c r="I39" s="125"/>
      <c r="J39" s="125"/>
      <c r="K39" s="125"/>
    </row>
    <row r="40" spans="1:11" s="27" customFormat="1" x14ac:dyDescent="0.2">
      <c r="A40" s="29"/>
    </row>
    <row r="41" spans="1:11" x14ac:dyDescent="0.25">
      <c r="D41" s="103" t="s">
        <v>60</v>
      </c>
    </row>
    <row r="56" spans="2:2" x14ac:dyDescent="0.25">
      <c r="B56" s="114"/>
    </row>
  </sheetData>
  <mergeCells count="11">
    <mergeCell ref="J8:K8"/>
    <mergeCell ref="A5:F5"/>
    <mergeCell ref="A6:A9"/>
    <mergeCell ref="B6:K6"/>
    <mergeCell ref="B7:F7"/>
    <mergeCell ref="G7:K7"/>
    <mergeCell ref="B8:B9"/>
    <mergeCell ref="C8:D8"/>
    <mergeCell ref="E8:F8"/>
    <mergeCell ref="G8:G9"/>
    <mergeCell ref="H8:I8"/>
  </mergeCells>
  <hyperlinks>
    <hyperlink ref="H2" location="ÍNDICE!A1" display="VOLVER AL ÍNDICE"/>
  </hyperlinks>
  <pageMargins left="0.51181102362204722" right="0.51181102362204722" top="0.74803149606299213" bottom="0.74803149606299213" header="0.31496062992125984" footer="0.31496062992125984"/>
  <pageSetup paperSize="9" orientation="portrait" r:id="rId1"/>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5">
    <pageSetUpPr fitToPage="1"/>
  </sheetPr>
  <dimension ref="A1:P45"/>
  <sheetViews>
    <sheetView zoomScaleNormal="100" zoomScaleSheetLayoutView="100" workbookViewId="0"/>
  </sheetViews>
  <sheetFormatPr baseColWidth="10" defaultColWidth="11.42578125" defaultRowHeight="15" x14ac:dyDescent="0.25"/>
  <cols>
    <col min="1" max="1" width="33.28515625" style="217" customWidth="1"/>
    <col min="2" max="2" width="6.28515625" style="217" customWidth="1"/>
    <col min="3" max="3" width="6.42578125" style="217" customWidth="1"/>
    <col min="4" max="5" width="6.85546875" style="217" customWidth="1"/>
    <col min="6" max="7" width="6.7109375" style="217" customWidth="1"/>
    <col min="8" max="8" width="6.85546875" style="217" customWidth="1"/>
    <col min="9" max="9" width="7.140625" style="217" customWidth="1"/>
    <col min="10" max="10" width="6.7109375" style="217" customWidth="1"/>
    <col min="11" max="11" width="6.85546875" style="217" customWidth="1"/>
    <col min="12" max="12" width="5.85546875" style="217" customWidth="1"/>
    <col min="13" max="13" width="5.42578125" style="217" customWidth="1"/>
    <col min="14" max="14" width="5" style="217" customWidth="1"/>
    <col min="15" max="15" width="5.42578125" style="217" customWidth="1"/>
    <col min="16" max="16" width="4.85546875" style="217" customWidth="1"/>
    <col min="17" max="17" width="30.85546875" style="217" customWidth="1"/>
    <col min="18" max="16384" width="11.42578125" style="217"/>
  </cols>
  <sheetData>
    <row r="1" spans="1:16" s="27" customFormat="1" x14ac:dyDescent="0.2">
      <c r="L1" s="28"/>
    </row>
    <row r="2" spans="1:16" s="27" customFormat="1" ht="18" customHeight="1" x14ac:dyDescent="0.2">
      <c r="L2" s="29" t="s">
        <v>61</v>
      </c>
    </row>
    <row r="3" spans="1:16" s="27" customFormat="1" ht="18.75" customHeight="1" x14ac:dyDescent="0.2"/>
    <row r="4" spans="1:16" s="27" customFormat="1" ht="14.25" customHeight="1" x14ac:dyDescent="0.25">
      <c r="L4" s="30"/>
      <c r="P4" s="2" t="s">
        <v>651</v>
      </c>
    </row>
    <row r="5" spans="1:16" s="32" customFormat="1" ht="42" customHeight="1" x14ac:dyDescent="0.2">
      <c r="A5" s="249" t="s">
        <v>44</v>
      </c>
      <c r="B5" s="249"/>
      <c r="C5" s="249"/>
      <c r="D5" s="249"/>
      <c r="E5" s="249"/>
      <c r="F5" s="249"/>
      <c r="G5" s="249"/>
      <c r="H5" s="249"/>
      <c r="I5" s="249"/>
      <c r="J5" s="249"/>
      <c r="K5" s="27"/>
      <c r="L5" s="27"/>
      <c r="M5" s="27"/>
      <c r="N5" s="27"/>
      <c r="O5" s="27"/>
      <c r="P5" s="27"/>
    </row>
    <row r="6" spans="1:16" s="32" customFormat="1" ht="24.75" customHeight="1" x14ac:dyDescent="0.2">
      <c r="A6" s="322"/>
      <c r="B6" s="131" t="s">
        <v>575</v>
      </c>
      <c r="C6" s="131"/>
      <c r="D6" s="131"/>
      <c r="E6" s="131"/>
      <c r="F6" s="131"/>
      <c r="G6" s="131"/>
      <c r="H6" s="131"/>
      <c r="I6" s="131"/>
      <c r="J6" s="131"/>
      <c r="K6" s="131"/>
      <c r="L6" s="131"/>
      <c r="M6" s="131"/>
      <c r="N6" s="131"/>
      <c r="O6" s="131"/>
      <c r="P6" s="131"/>
    </row>
    <row r="7" spans="1:16" s="32" customFormat="1" ht="27" customHeight="1" x14ac:dyDescent="0.2">
      <c r="A7" s="323"/>
      <c r="B7" s="324" t="s">
        <v>576</v>
      </c>
      <c r="C7" s="324"/>
      <c r="D7" s="324"/>
      <c r="E7" s="324"/>
      <c r="F7" s="325"/>
      <c r="G7" s="270" t="s">
        <v>149</v>
      </c>
      <c r="H7" s="271"/>
      <c r="I7" s="271"/>
      <c r="J7" s="271"/>
      <c r="K7" s="271"/>
      <c r="L7" s="270" t="s">
        <v>577</v>
      </c>
      <c r="M7" s="271"/>
      <c r="N7" s="271"/>
      <c r="O7" s="271"/>
      <c r="P7" s="271"/>
    </row>
    <row r="8" spans="1:16" s="32" customFormat="1" ht="24.75" customHeight="1" x14ac:dyDescent="0.2">
      <c r="A8" s="323"/>
      <c r="B8" s="240"/>
      <c r="C8" s="240"/>
      <c r="D8" s="240"/>
      <c r="E8" s="240"/>
      <c r="F8" s="241"/>
      <c r="G8" s="34" t="s">
        <v>578</v>
      </c>
      <c r="H8" s="35"/>
      <c r="I8" s="35"/>
      <c r="J8" s="35"/>
      <c r="K8" s="36"/>
      <c r="L8" s="34" t="s">
        <v>578</v>
      </c>
      <c r="M8" s="35"/>
      <c r="N8" s="35"/>
      <c r="O8" s="35"/>
      <c r="P8" s="36"/>
    </row>
    <row r="9" spans="1:16" s="32" customFormat="1" ht="35.25" customHeight="1" x14ac:dyDescent="0.2">
      <c r="A9" s="323"/>
      <c r="B9" s="326" t="s">
        <v>65</v>
      </c>
      <c r="C9" s="243" t="s">
        <v>66</v>
      </c>
      <c r="D9" s="244"/>
      <c r="E9" s="243" t="s">
        <v>137</v>
      </c>
      <c r="F9" s="244"/>
      <c r="G9" s="38" t="s">
        <v>65</v>
      </c>
      <c r="H9" s="39" t="s">
        <v>66</v>
      </c>
      <c r="I9" s="39"/>
      <c r="J9" s="39" t="s">
        <v>137</v>
      </c>
      <c r="K9" s="39"/>
      <c r="L9" s="38" t="s">
        <v>65</v>
      </c>
      <c r="M9" s="39" t="s">
        <v>66</v>
      </c>
      <c r="N9" s="39"/>
      <c r="O9" s="39" t="s">
        <v>137</v>
      </c>
      <c r="P9" s="39"/>
    </row>
    <row r="10" spans="1:16" s="32" customFormat="1" ht="18" customHeight="1" x14ac:dyDescent="0.2">
      <c r="A10" s="327"/>
      <c r="B10" s="328"/>
      <c r="C10" s="329" t="s">
        <v>68</v>
      </c>
      <c r="D10" s="330" t="s">
        <v>69</v>
      </c>
      <c r="E10" s="329" t="s">
        <v>68</v>
      </c>
      <c r="F10" s="330" t="s">
        <v>69</v>
      </c>
      <c r="G10" s="245"/>
      <c r="H10" s="329" t="s">
        <v>68</v>
      </c>
      <c r="I10" s="330" t="s">
        <v>69</v>
      </c>
      <c r="J10" s="329" t="s">
        <v>68</v>
      </c>
      <c r="K10" s="330" t="s">
        <v>69</v>
      </c>
      <c r="L10" s="245"/>
      <c r="M10" s="329" t="s">
        <v>68</v>
      </c>
      <c r="N10" s="330" t="s">
        <v>69</v>
      </c>
      <c r="O10" s="329" t="s">
        <v>68</v>
      </c>
      <c r="P10" s="330" t="s">
        <v>69</v>
      </c>
    </row>
    <row r="11" spans="1:16" s="32" customFormat="1" ht="4.5" customHeight="1" x14ac:dyDescent="0.2">
      <c r="A11" s="313"/>
      <c r="B11" s="314"/>
      <c r="C11" s="315"/>
      <c r="D11" s="316"/>
      <c r="E11" s="315"/>
      <c r="F11" s="316"/>
    </row>
    <row r="12" spans="1:16" s="32" customFormat="1" ht="27.95" customHeight="1" x14ac:dyDescent="0.2">
      <c r="A12" s="257" t="s">
        <v>269</v>
      </c>
      <c r="B12" s="295">
        <v>132163</v>
      </c>
      <c r="C12" s="295">
        <v>1835</v>
      </c>
      <c r="D12" s="296">
        <v>1.4079860045423853</v>
      </c>
      <c r="E12" s="295">
        <v>10688</v>
      </c>
      <c r="F12" s="296">
        <v>8.7985182136242024</v>
      </c>
      <c r="G12" s="295">
        <v>119705</v>
      </c>
      <c r="H12" s="295">
        <v>1135</v>
      </c>
      <c r="I12" s="296">
        <v>0.95724044868010461</v>
      </c>
      <c r="J12" s="295">
        <v>6926</v>
      </c>
      <c r="K12" s="296">
        <v>6.1412142331462416</v>
      </c>
      <c r="L12" s="295">
        <v>12458</v>
      </c>
      <c r="M12" s="295">
        <v>700</v>
      </c>
      <c r="N12" s="296">
        <v>5.953393434257527</v>
      </c>
      <c r="O12" s="295">
        <v>3762</v>
      </c>
      <c r="P12" s="296">
        <v>43.261269549218028</v>
      </c>
    </row>
    <row r="13" spans="1:16" s="32" customFormat="1" ht="27.95" customHeight="1" x14ac:dyDescent="0.2">
      <c r="A13" s="138" t="s">
        <v>579</v>
      </c>
      <c r="B13" s="204">
        <v>37930</v>
      </c>
      <c r="C13" s="204">
        <v>146</v>
      </c>
      <c r="D13" s="282">
        <v>0.38640694473851367</v>
      </c>
      <c r="E13" s="204">
        <v>-5383</v>
      </c>
      <c r="F13" s="282">
        <v>-12.428139357698612</v>
      </c>
      <c r="G13" s="204">
        <v>37930</v>
      </c>
      <c r="H13" s="204">
        <v>146</v>
      </c>
      <c r="I13" s="282">
        <v>0.38640694473851367</v>
      </c>
      <c r="J13" s="204">
        <v>-5383</v>
      </c>
      <c r="K13" s="282">
        <v>-12.428139357698612</v>
      </c>
      <c r="L13" s="204">
        <v>0</v>
      </c>
      <c r="M13" s="204">
        <v>0</v>
      </c>
      <c r="N13" s="282" t="s">
        <v>652</v>
      </c>
      <c r="O13" s="204">
        <v>0</v>
      </c>
      <c r="P13" s="282" t="s">
        <v>652</v>
      </c>
    </row>
    <row r="14" spans="1:16" s="32" customFormat="1" ht="27.95" customHeight="1" x14ac:dyDescent="0.2">
      <c r="A14" s="138" t="s">
        <v>580</v>
      </c>
      <c r="B14" s="204">
        <v>29057</v>
      </c>
      <c r="C14" s="204">
        <v>-567</v>
      </c>
      <c r="D14" s="282">
        <v>-1.9139886578449905</v>
      </c>
      <c r="E14" s="204">
        <v>5090</v>
      </c>
      <c r="F14" s="282">
        <v>21.237534943881169</v>
      </c>
      <c r="G14" s="204">
        <v>29057</v>
      </c>
      <c r="H14" s="204">
        <v>-567</v>
      </c>
      <c r="I14" s="282">
        <v>-1.9139886578449905</v>
      </c>
      <c r="J14" s="204">
        <v>5090</v>
      </c>
      <c r="K14" s="282">
        <v>21.237534943881169</v>
      </c>
      <c r="L14" s="204">
        <v>0</v>
      </c>
      <c r="M14" s="204">
        <v>0</v>
      </c>
      <c r="N14" s="282" t="s">
        <v>652</v>
      </c>
      <c r="O14" s="204">
        <v>0</v>
      </c>
      <c r="P14" s="282" t="s">
        <v>652</v>
      </c>
    </row>
    <row r="15" spans="1:16" s="32" customFormat="1" ht="27.95" customHeight="1" x14ac:dyDescent="0.2">
      <c r="A15" s="138" t="s">
        <v>581</v>
      </c>
      <c r="B15" s="204">
        <v>10640</v>
      </c>
      <c r="C15" s="204">
        <v>154</v>
      </c>
      <c r="D15" s="282">
        <v>1.4686248331108145</v>
      </c>
      <c r="E15" s="204">
        <v>1394</v>
      </c>
      <c r="F15" s="282">
        <v>15.076789963227341</v>
      </c>
      <c r="G15" s="204">
        <v>10640</v>
      </c>
      <c r="H15" s="204">
        <v>154</v>
      </c>
      <c r="I15" s="282">
        <v>1.4686248331108145</v>
      </c>
      <c r="J15" s="204">
        <v>1394</v>
      </c>
      <c r="K15" s="282">
        <v>15.076789963227341</v>
      </c>
      <c r="L15" s="204">
        <v>0</v>
      </c>
      <c r="M15" s="204">
        <v>0</v>
      </c>
      <c r="N15" s="282" t="s">
        <v>652</v>
      </c>
      <c r="O15" s="204">
        <v>0</v>
      </c>
      <c r="P15" s="282" t="s">
        <v>652</v>
      </c>
    </row>
    <row r="16" spans="1:16" s="32" customFormat="1" ht="27.95" customHeight="1" x14ac:dyDescent="0.2">
      <c r="A16" s="138" t="s">
        <v>582</v>
      </c>
      <c r="B16" s="204">
        <v>23533</v>
      </c>
      <c r="C16" s="204">
        <v>504</v>
      </c>
      <c r="D16" s="282">
        <v>2.1885448781970558</v>
      </c>
      <c r="E16" s="204">
        <v>1902</v>
      </c>
      <c r="F16" s="282">
        <v>8.792936063982248</v>
      </c>
      <c r="G16" s="204">
        <v>23533</v>
      </c>
      <c r="H16" s="204">
        <v>504</v>
      </c>
      <c r="I16" s="282">
        <v>2.1885448781970558</v>
      </c>
      <c r="J16" s="204">
        <v>1902</v>
      </c>
      <c r="K16" s="282">
        <v>8.792936063982248</v>
      </c>
      <c r="L16" s="204">
        <v>0</v>
      </c>
      <c r="M16" s="204">
        <v>0</v>
      </c>
      <c r="N16" s="282" t="s">
        <v>652</v>
      </c>
      <c r="O16" s="204">
        <v>0</v>
      </c>
      <c r="P16" s="282" t="s">
        <v>652</v>
      </c>
    </row>
    <row r="17" spans="1:16" s="32" customFormat="1" ht="27.95" customHeight="1" x14ac:dyDescent="0.2">
      <c r="A17" s="138" t="s">
        <v>583</v>
      </c>
      <c r="B17" s="204">
        <v>1513</v>
      </c>
      <c r="C17" s="204">
        <v>764</v>
      </c>
      <c r="D17" s="282">
        <v>102.00267022696929</v>
      </c>
      <c r="E17" s="204">
        <v>-742</v>
      </c>
      <c r="F17" s="282">
        <v>-32.904656319290467</v>
      </c>
      <c r="G17" s="204">
        <v>1513</v>
      </c>
      <c r="H17" s="204">
        <v>764</v>
      </c>
      <c r="I17" s="282">
        <v>102.00267022696929</v>
      </c>
      <c r="J17" s="204">
        <v>-742</v>
      </c>
      <c r="K17" s="282">
        <v>-32.904656319290467</v>
      </c>
      <c r="L17" s="204">
        <v>0</v>
      </c>
      <c r="M17" s="204">
        <v>0</v>
      </c>
      <c r="N17" s="282" t="s">
        <v>652</v>
      </c>
      <c r="O17" s="204">
        <v>0</v>
      </c>
      <c r="P17" s="282" t="s">
        <v>652</v>
      </c>
    </row>
    <row r="18" spans="1:16" s="32" customFormat="1" ht="27.95" customHeight="1" x14ac:dyDescent="0.2">
      <c r="A18" s="142" t="s">
        <v>584</v>
      </c>
      <c r="B18" s="204">
        <v>2262</v>
      </c>
      <c r="C18" s="204">
        <v>-22</v>
      </c>
      <c r="D18" s="282">
        <v>-0.96322241681260945</v>
      </c>
      <c r="E18" s="204">
        <v>115</v>
      </c>
      <c r="F18" s="282">
        <v>5.3563111318118306</v>
      </c>
      <c r="G18" s="204">
        <v>0</v>
      </c>
      <c r="H18" s="204">
        <v>0</v>
      </c>
      <c r="I18" s="282" t="s">
        <v>652</v>
      </c>
      <c r="J18" s="204">
        <v>0</v>
      </c>
      <c r="K18" s="282" t="s">
        <v>652</v>
      </c>
      <c r="L18" s="204">
        <v>2262</v>
      </c>
      <c r="M18" s="204">
        <v>-22</v>
      </c>
      <c r="N18" s="282">
        <v>-0.96322241681260945</v>
      </c>
      <c r="O18" s="204">
        <v>115</v>
      </c>
      <c r="P18" s="282">
        <v>5.3563111318118306</v>
      </c>
    </row>
    <row r="19" spans="1:16" s="32" customFormat="1" ht="27.95" customHeight="1" x14ac:dyDescent="0.2">
      <c r="A19" s="138" t="s">
        <v>585</v>
      </c>
      <c r="B19" s="204">
        <v>12043</v>
      </c>
      <c r="C19" s="204">
        <v>1015</v>
      </c>
      <c r="D19" s="282">
        <v>9.2038447587957926</v>
      </c>
      <c r="E19" s="204">
        <v>7709</v>
      </c>
      <c r="F19" s="282">
        <v>177.87263497923396</v>
      </c>
      <c r="G19" s="204">
        <v>5937</v>
      </c>
      <c r="H19" s="204">
        <v>300</v>
      </c>
      <c r="I19" s="282">
        <v>5.3219797764768497</v>
      </c>
      <c r="J19" s="204">
        <v>3985</v>
      </c>
      <c r="K19" s="282">
        <v>204.14959016393442</v>
      </c>
      <c r="L19" s="204">
        <v>6106</v>
      </c>
      <c r="M19" s="204">
        <v>715</v>
      </c>
      <c r="N19" s="282">
        <v>13.262845483212763</v>
      </c>
      <c r="O19" s="204">
        <v>3724</v>
      </c>
      <c r="P19" s="282">
        <v>156.33921074727121</v>
      </c>
    </row>
    <row r="20" spans="1:16" s="32" customFormat="1" ht="38.25" customHeight="1" x14ac:dyDescent="0.2">
      <c r="A20" s="138" t="s">
        <v>586</v>
      </c>
      <c r="B20" s="204">
        <v>3728</v>
      </c>
      <c r="C20" s="204">
        <v>-2</v>
      </c>
      <c r="D20" s="282">
        <v>-5.3619302949061663E-2</v>
      </c>
      <c r="E20" s="204">
        <v>24</v>
      </c>
      <c r="F20" s="282">
        <v>0.64794816414686829</v>
      </c>
      <c r="G20" s="204">
        <v>364</v>
      </c>
      <c r="H20" s="204">
        <v>19</v>
      </c>
      <c r="I20" s="282">
        <v>5.5072463768115938</v>
      </c>
      <c r="J20" s="204">
        <v>209</v>
      </c>
      <c r="K20" s="282">
        <v>134.83870967741936</v>
      </c>
      <c r="L20" s="204">
        <v>3364</v>
      </c>
      <c r="M20" s="204">
        <v>-21</v>
      </c>
      <c r="N20" s="282">
        <v>-0.62038404726735596</v>
      </c>
      <c r="O20" s="204">
        <v>-185</v>
      </c>
      <c r="P20" s="282">
        <v>-5.2127359819667509</v>
      </c>
    </row>
    <row r="21" spans="1:16" s="32" customFormat="1" ht="27.95" customHeight="1" x14ac:dyDescent="0.2">
      <c r="A21" s="125" t="s">
        <v>587</v>
      </c>
      <c r="B21" s="204">
        <v>11457</v>
      </c>
      <c r="C21" s="204">
        <v>-157</v>
      </c>
      <c r="D21" s="282">
        <v>-1.351816772860341</v>
      </c>
      <c r="E21" s="204">
        <v>579</v>
      </c>
      <c r="F21" s="282">
        <v>5.3226696083838938</v>
      </c>
      <c r="G21" s="204">
        <v>10731</v>
      </c>
      <c r="H21" s="204">
        <v>-185</v>
      </c>
      <c r="I21" s="282">
        <v>-1.6947599853426163</v>
      </c>
      <c r="J21" s="204">
        <v>471</v>
      </c>
      <c r="K21" s="282">
        <v>4.5906432748538011</v>
      </c>
      <c r="L21" s="204">
        <v>726</v>
      </c>
      <c r="M21" s="204">
        <v>28</v>
      </c>
      <c r="N21" s="282">
        <v>4.0114613180515759</v>
      </c>
      <c r="O21" s="204">
        <v>108</v>
      </c>
      <c r="P21" s="282">
        <v>17.475728155339805</v>
      </c>
    </row>
    <row r="22" spans="1:16" s="32" customFormat="1" ht="27.95" customHeight="1" x14ac:dyDescent="0.2">
      <c r="A22" s="257" t="s">
        <v>270</v>
      </c>
      <c r="B22" s="295">
        <v>79025</v>
      </c>
      <c r="C22" s="295">
        <v>1017</v>
      </c>
      <c r="D22" s="296">
        <v>1.3037124397497692</v>
      </c>
      <c r="E22" s="295">
        <v>7656</v>
      </c>
      <c r="F22" s="296">
        <v>10.727346607070297</v>
      </c>
      <c r="G22" s="295">
        <v>71467</v>
      </c>
      <c r="H22" s="295">
        <v>549</v>
      </c>
      <c r="I22" s="296">
        <v>0.77413350630305422</v>
      </c>
      <c r="J22" s="295">
        <v>5179</v>
      </c>
      <c r="K22" s="296">
        <v>7.8128771421675118</v>
      </c>
      <c r="L22" s="295">
        <v>7558</v>
      </c>
      <c r="M22" s="295">
        <v>468</v>
      </c>
      <c r="N22" s="296">
        <v>6.6008462623413262</v>
      </c>
      <c r="O22" s="295">
        <v>2477</v>
      </c>
      <c r="P22" s="296">
        <v>48.750246014564063</v>
      </c>
    </row>
    <row r="23" spans="1:16" s="32" customFormat="1" ht="27.95" customHeight="1" x14ac:dyDescent="0.2">
      <c r="A23" s="138" t="s">
        <v>579</v>
      </c>
      <c r="B23" s="204">
        <v>24988</v>
      </c>
      <c r="C23" s="204">
        <v>100</v>
      </c>
      <c r="D23" s="282">
        <v>0.40180006428801029</v>
      </c>
      <c r="E23" s="204">
        <v>-1071</v>
      </c>
      <c r="F23" s="282">
        <v>-4.1099044475996775</v>
      </c>
      <c r="G23" s="204">
        <v>24988</v>
      </c>
      <c r="H23" s="204">
        <v>100</v>
      </c>
      <c r="I23" s="282">
        <v>0.40180006428801029</v>
      </c>
      <c r="J23" s="204">
        <v>-1071</v>
      </c>
      <c r="K23" s="282">
        <v>-4.1099044475996775</v>
      </c>
      <c r="L23" s="204">
        <v>0</v>
      </c>
      <c r="M23" s="204">
        <v>0</v>
      </c>
      <c r="N23" s="282" t="s">
        <v>652</v>
      </c>
      <c r="O23" s="204">
        <v>0</v>
      </c>
      <c r="P23" s="282" t="s">
        <v>652</v>
      </c>
    </row>
    <row r="24" spans="1:16" s="32" customFormat="1" ht="27.95" customHeight="1" x14ac:dyDescent="0.2">
      <c r="A24" s="138" t="s">
        <v>580</v>
      </c>
      <c r="B24" s="204">
        <v>16706</v>
      </c>
      <c r="C24" s="204">
        <v>-304</v>
      </c>
      <c r="D24" s="282">
        <v>-1.7871840094062317</v>
      </c>
      <c r="E24" s="204">
        <v>1759</v>
      </c>
      <c r="F24" s="282">
        <v>11.768247808924867</v>
      </c>
      <c r="G24" s="204">
        <v>16706</v>
      </c>
      <c r="H24" s="204">
        <v>-304</v>
      </c>
      <c r="I24" s="282">
        <v>-1.7871840094062317</v>
      </c>
      <c r="J24" s="204">
        <v>1759</v>
      </c>
      <c r="K24" s="282">
        <v>11.768247808924867</v>
      </c>
      <c r="L24" s="204">
        <v>0</v>
      </c>
      <c r="M24" s="204">
        <v>0</v>
      </c>
      <c r="N24" s="282" t="s">
        <v>652</v>
      </c>
      <c r="O24" s="204">
        <v>0</v>
      </c>
      <c r="P24" s="282" t="s">
        <v>652</v>
      </c>
    </row>
    <row r="25" spans="1:16" s="32" customFormat="1" ht="27.95" customHeight="1" x14ac:dyDescent="0.2">
      <c r="A25" s="138" t="s">
        <v>581</v>
      </c>
      <c r="B25" s="204">
        <v>5760</v>
      </c>
      <c r="C25" s="204">
        <v>73</v>
      </c>
      <c r="D25" s="282">
        <v>1.2836293300509936</v>
      </c>
      <c r="E25" s="204">
        <v>822</v>
      </c>
      <c r="F25" s="282">
        <v>16.646415552855409</v>
      </c>
      <c r="G25" s="204">
        <v>5760</v>
      </c>
      <c r="H25" s="204">
        <v>73</v>
      </c>
      <c r="I25" s="282">
        <v>1.2836293300509936</v>
      </c>
      <c r="J25" s="204">
        <v>822</v>
      </c>
      <c r="K25" s="282">
        <v>16.646415552855409</v>
      </c>
      <c r="L25" s="204">
        <v>0</v>
      </c>
      <c r="M25" s="204">
        <v>0</v>
      </c>
      <c r="N25" s="282" t="s">
        <v>652</v>
      </c>
      <c r="O25" s="204">
        <v>0</v>
      </c>
      <c r="P25" s="282" t="s">
        <v>652</v>
      </c>
    </row>
    <row r="26" spans="1:16" s="32" customFormat="1" ht="27.95" customHeight="1" x14ac:dyDescent="0.2">
      <c r="A26" s="138" t="s">
        <v>582</v>
      </c>
      <c r="B26" s="204">
        <v>13448</v>
      </c>
      <c r="C26" s="204">
        <v>375</v>
      </c>
      <c r="D26" s="282">
        <v>2.8685076111068613</v>
      </c>
      <c r="E26" s="204">
        <v>1404</v>
      </c>
      <c r="F26" s="282">
        <v>11.657256725340419</v>
      </c>
      <c r="G26" s="204">
        <v>13448</v>
      </c>
      <c r="H26" s="204">
        <v>375</v>
      </c>
      <c r="I26" s="282">
        <v>2.8685076111068613</v>
      </c>
      <c r="J26" s="204">
        <v>1404</v>
      </c>
      <c r="K26" s="282">
        <v>11.657256725340419</v>
      </c>
      <c r="L26" s="204">
        <v>0</v>
      </c>
      <c r="M26" s="204">
        <v>0</v>
      </c>
      <c r="N26" s="282" t="s">
        <v>652</v>
      </c>
      <c r="O26" s="204">
        <v>0</v>
      </c>
      <c r="P26" s="282" t="s">
        <v>652</v>
      </c>
    </row>
    <row r="27" spans="1:16" s="32" customFormat="1" ht="27.95" customHeight="1" x14ac:dyDescent="0.2">
      <c r="A27" s="138" t="s">
        <v>583</v>
      </c>
      <c r="B27" s="204">
        <v>543</v>
      </c>
      <c r="C27" s="204">
        <v>183</v>
      </c>
      <c r="D27" s="282">
        <v>50.833333333333336</v>
      </c>
      <c r="E27" s="204">
        <v>-308</v>
      </c>
      <c r="F27" s="282">
        <v>-36.192714453584017</v>
      </c>
      <c r="G27" s="204">
        <v>543</v>
      </c>
      <c r="H27" s="204">
        <v>183</v>
      </c>
      <c r="I27" s="282">
        <v>50.833333333333336</v>
      </c>
      <c r="J27" s="204">
        <v>-308</v>
      </c>
      <c r="K27" s="282">
        <v>-36.192714453584017</v>
      </c>
      <c r="L27" s="204">
        <v>0</v>
      </c>
      <c r="M27" s="204">
        <v>0</v>
      </c>
      <c r="N27" s="282" t="s">
        <v>652</v>
      </c>
      <c r="O27" s="204">
        <v>0</v>
      </c>
      <c r="P27" s="282" t="s">
        <v>652</v>
      </c>
    </row>
    <row r="28" spans="1:16" s="32" customFormat="1" ht="27.95" customHeight="1" x14ac:dyDescent="0.2">
      <c r="A28" s="142" t="s">
        <v>584</v>
      </c>
      <c r="B28" s="204">
        <v>1603</v>
      </c>
      <c r="C28" s="204">
        <v>-24</v>
      </c>
      <c r="D28" s="282">
        <v>-1.4751075599262446</v>
      </c>
      <c r="E28" s="204">
        <v>50</v>
      </c>
      <c r="F28" s="282">
        <v>3.2195750160978749</v>
      </c>
      <c r="G28" s="204">
        <v>0</v>
      </c>
      <c r="H28" s="204">
        <v>0</v>
      </c>
      <c r="I28" s="282" t="s">
        <v>652</v>
      </c>
      <c r="J28" s="204">
        <v>0</v>
      </c>
      <c r="K28" s="282" t="s">
        <v>652</v>
      </c>
      <c r="L28" s="204">
        <v>1603</v>
      </c>
      <c r="M28" s="204">
        <v>-24</v>
      </c>
      <c r="N28" s="282">
        <v>-1.4751075599262446</v>
      </c>
      <c r="O28" s="204">
        <v>50</v>
      </c>
      <c r="P28" s="282">
        <v>3.2195750160978749</v>
      </c>
    </row>
    <row r="29" spans="1:16" s="32" customFormat="1" ht="27.95" customHeight="1" x14ac:dyDescent="0.2">
      <c r="A29" s="138" t="s">
        <v>585</v>
      </c>
      <c r="B29" s="204">
        <v>6756</v>
      </c>
      <c r="C29" s="204">
        <v>683</v>
      </c>
      <c r="D29" s="282">
        <v>11.246500905647951</v>
      </c>
      <c r="E29" s="204">
        <v>4539</v>
      </c>
      <c r="F29" s="282">
        <v>204.73612990527741</v>
      </c>
      <c r="G29" s="204">
        <v>3086</v>
      </c>
      <c r="H29" s="204">
        <v>208</v>
      </c>
      <c r="I29" s="282">
        <v>7.2272411396803333</v>
      </c>
      <c r="J29" s="204">
        <v>2082</v>
      </c>
      <c r="K29" s="282">
        <v>207.37051792828686</v>
      </c>
      <c r="L29" s="204">
        <v>3670</v>
      </c>
      <c r="M29" s="204">
        <v>475</v>
      </c>
      <c r="N29" s="282">
        <v>14.866979655712051</v>
      </c>
      <c r="O29" s="204">
        <v>2457</v>
      </c>
      <c r="P29" s="282">
        <v>202.55564715581204</v>
      </c>
    </row>
    <row r="30" spans="1:16" s="32" customFormat="1" ht="37.5" customHeight="1" x14ac:dyDescent="0.2">
      <c r="A30" s="138" t="s">
        <v>586</v>
      </c>
      <c r="B30" s="204">
        <v>2117</v>
      </c>
      <c r="C30" s="204">
        <v>-2</v>
      </c>
      <c r="D30" s="282">
        <v>-9.4384143463898063E-2</v>
      </c>
      <c r="E30" s="204">
        <v>63</v>
      </c>
      <c r="F30" s="282">
        <v>3.0671859785783835</v>
      </c>
      <c r="G30" s="204">
        <v>223</v>
      </c>
      <c r="H30" s="204">
        <v>-3</v>
      </c>
      <c r="I30" s="282">
        <v>-1.3274336283185841</v>
      </c>
      <c r="J30" s="204">
        <v>134</v>
      </c>
      <c r="K30" s="282">
        <v>150.56179775280899</v>
      </c>
      <c r="L30" s="204">
        <v>1894</v>
      </c>
      <c r="M30" s="204">
        <v>1</v>
      </c>
      <c r="N30" s="282">
        <v>5.2826201796090863E-2</v>
      </c>
      <c r="O30" s="204">
        <v>-71</v>
      </c>
      <c r="P30" s="282">
        <v>-3.61323155216285</v>
      </c>
    </row>
    <row r="31" spans="1:16" s="32" customFormat="1" ht="27.95" customHeight="1" x14ac:dyDescent="0.2">
      <c r="A31" s="125" t="s">
        <v>587</v>
      </c>
      <c r="B31" s="204">
        <v>7104</v>
      </c>
      <c r="C31" s="204">
        <v>-67</v>
      </c>
      <c r="D31" s="282">
        <v>-0.93431878399107515</v>
      </c>
      <c r="E31" s="204">
        <v>398</v>
      </c>
      <c r="F31" s="282">
        <v>5.9349835967790039</v>
      </c>
      <c r="G31" s="204">
        <v>6713</v>
      </c>
      <c r="H31" s="204">
        <v>-83</v>
      </c>
      <c r="I31" s="282">
        <v>-1.2213066509711594</v>
      </c>
      <c r="J31" s="204">
        <v>357</v>
      </c>
      <c r="K31" s="282">
        <v>5.6167400881057272</v>
      </c>
      <c r="L31" s="204">
        <v>391</v>
      </c>
      <c r="M31" s="204">
        <v>16</v>
      </c>
      <c r="N31" s="282">
        <v>4.2666666666666666</v>
      </c>
      <c r="O31" s="204">
        <v>41</v>
      </c>
      <c r="P31" s="282">
        <v>11.714285714285714</v>
      </c>
    </row>
    <row r="32" spans="1:16" s="32" customFormat="1" ht="27.95" customHeight="1" x14ac:dyDescent="0.2">
      <c r="A32" s="257" t="s">
        <v>271</v>
      </c>
      <c r="B32" s="295">
        <v>53138</v>
      </c>
      <c r="C32" s="295">
        <v>818</v>
      </c>
      <c r="D32" s="296">
        <v>1.5634556574923548</v>
      </c>
      <c r="E32" s="295">
        <v>3032</v>
      </c>
      <c r="F32" s="296">
        <v>6.0511715163852635</v>
      </c>
      <c r="G32" s="295">
        <v>48238</v>
      </c>
      <c r="H32" s="295">
        <v>586</v>
      </c>
      <c r="I32" s="296">
        <v>1.2297490136825318</v>
      </c>
      <c r="J32" s="295">
        <v>1747</v>
      </c>
      <c r="K32" s="296">
        <v>3.7577165472887226</v>
      </c>
      <c r="L32" s="295">
        <v>4900</v>
      </c>
      <c r="M32" s="295">
        <v>232</v>
      </c>
      <c r="N32" s="296">
        <v>4.9700085689802913</v>
      </c>
      <c r="O32" s="295">
        <v>1285</v>
      </c>
      <c r="P32" s="296">
        <v>35.546334716459199</v>
      </c>
    </row>
    <row r="33" spans="1:16" s="32" customFormat="1" ht="27.95" customHeight="1" x14ac:dyDescent="0.2">
      <c r="A33" s="138" t="s">
        <v>579</v>
      </c>
      <c r="B33" s="204">
        <v>12942</v>
      </c>
      <c r="C33" s="204">
        <v>46</v>
      </c>
      <c r="D33" s="282">
        <v>0.35669975186104219</v>
      </c>
      <c r="E33" s="204">
        <v>-4312</v>
      </c>
      <c r="F33" s="282">
        <v>-24.991306363741742</v>
      </c>
      <c r="G33" s="204">
        <v>12942</v>
      </c>
      <c r="H33" s="204">
        <v>46</v>
      </c>
      <c r="I33" s="282">
        <v>0.35669975186104219</v>
      </c>
      <c r="J33" s="204">
        <v>-4312</v>
      </c>
      <c r="K33" s="282">
        <v>-24.991306363741742</v>
      </c>
      <c r="L33" s="204">
        <v>0</v>
      </c>
      <c r="M33" s="204">
        <v>0</v>
      </c>
      <c r="N33" s="282" t="s">
        <v>652</v>
      </c>
      <c r="O33" s="204">
        <v>0</v>
      </c>
      <c r="P33" s="282" t="s">
        <v>652</v>
      </c>
    </row>
    <row r="34" spans="1:16" s="32" customFormat="1" ht="27.95" customHeight="1" x14ac:dyDescent="0.2">
      <c r="A34" s="138" t="s">
        <v>580</v>
      </c>
      <c r="B34" s="204">
        <v>12351</v>
      </c>
      <c r="C34" s="204">
        <v>-263</v>
      </c>
      <c r="D34" s="282">
        <v>-2.0849849373711749</v>
      </c>
      <c r="E34" s="204">
        <v>3331</v>
      </c>
      <c r="F34" s="282">
        <v>36.929046563192905</v>
      </c>
      <c r="G34" s="204">
        <v>12351</v>
      </c>
      <c r="H34" s="204">
        <v>-263</v>
      </c>
      <c r="I34" s="282">
        <v>-2.0849849373711749</v>
      </c>
      <c r="J34" s="204">
        <v>3331</v>
      </c>
      <c r="K34" s="282">
        <v>36.929046563192905</v>
      </c>
      <c r="L34" s="204">
        <v>0</v>
      </c>
      <c r="M34" s="204">
        <v>0</v>
      </c>
      <c r="N34" s="282" t="s">
        <v>652</v>
      </c>
      <c r="O34" s="204">
        <v>0</v>
      </c>
      <c r="P34" s="282" t="s">
        <v>652</v>
      </c>
    </row>
    <row r="35" spans="1:16" s="32" customFormat="1" ht="27.95" customHeight="1" x14ac:dyDescent="0.2">
      <c r="A35" s="138" t="s">
        <v>581</v>
      </c>
      <c r="B35" s="204">
        <v>4880</v>
      </c>
      <c r="C35" s="204">
        <v>81</v>
      </c>
      <c r="D35" s="282">
        <v>1.6878516357574496</v>
      </c>
      <c r="E35" s="204">
        <v>572</v>
      </c>
      <c r="F35" s="282">
        <v>13.277623026926648</v>
      </c>
      <c r="G35" s="204">
        <v>4880</v>
      </c>
      <c r="H35" s="204">
        <v>81</v>
      </c>
      <c r="I35" s="282">
        <v>1.6878516357574496</v>
      </c>
      <c r="J35" s="204">
        <v>572</v>
      </c>
      <c r="K35" s="282">
        <v>13.277623026926648</v>
      </c>
      <c r="L35" s="204">
        <v>0</v>
      </c>
      <c r="M35" s="204">
        <v>0</v>
      </c>
      <c r="N35" s="282" t="s">
        <v>652</v>
      </c>
      <c r="O35" s="204">
        <v>0</v>
      </c>
      <c r="P35" s="282" t="s">
        <v>652</v>
      </c>
    </row>
    <row r="36" spans="1:16" s="32" customFormat="1" ht="27.95" customHeight="1" x14ac:dyDescent="0.2">
      <c r="A36" s="138" t="s">
        <v>582</v>
      </c>
      <c r="B36" s="204">
        <v>10085</v>
      </c>
      <c r="C36" s="204">
        <v>129</v>
      </c>
      <c r="D36" s="282">
        <v>1.2957010847730013</v>
      </c>
      <c r="E36" s="204">
        <v>498</v>
      </c>
      <c r="F36" s="282">
        <v>5.1945342651507254</v>
      </c>
      <c r="G36" s="204">
        <v>10085</v>
      </c>
      <c r="H36" s="204">
        <v>129</v>
      </c>
      <c r="I36" s="282">
        <v>1.2957010847730013</v>
      </c>
      <c r="J36" s="204">
        <v>498</v>
      </c>
      <c r="K36" s="282">
        <v>5.1945342651507254</v>
      </c>
      <c r="L36" s="204">
        <v>0</v>
      </c>
      <c r="M36" s="204">
        <v>0</v>
      </c>
      <c r="N36" s="282" t="s">
        <v>652</v>
      </c>
      <c r="O36" s="204">
        <v>0</v>
      </c>
      <c r="P36" s="282" t="s">
        <v>652</v>
      </c>
    </row>
    <row r="37" spans="1:16" s="32" customFormat="1" ht="27.95" customHeight="1" x14ac:dyDescent="0.2">
      <c r="A37" s="138" t="s">
        <v>583</v>
      </c>
      <c r="B37" s="204">
        <v>970</v>
      </c>
      <c r="C37" s="204">
        <v>581</v>
      </c>
      <c r="D37" s="282">
        <v>149.3573264781491</v>
      </c>
      <c r="E37" s="204">
        <v>-434</v>
      </c>
      <c r="F37" s="282">
        <v>-30.911680911680911</v>
      </c>
      <c r="G37" s="204">
        <v>970</v>
      </c>
      <c r="H37" s="204">
        <v>581</v>
      </c>
      <c r="I37" s="282">
        <v>149.3573264781491</v>
      </c>
      <c r="J37" s="204">
        <v>-434</v>
      </c>
      <c r="K37" s="282">
        <v>-30.911680911680911</v>
      </c>
      <c r="L37" s="204">
        <v>0</v>
      </c>
      <c r="M37" s="204">
        <v>0</v>
      </c>
      <c r="N37" s="282" t="s">
        <v>652</v>
      </c>
      <c r="O37" s="204">
        <v>0</v>
      </c>
      <c r="P37" s="282" t="s">
        <v>652</v>
      </c>
    </row>
    <row r="38" spans="1:16" s="32" customFormat="1" ht="27.95" customHeight="1" x14ac:dyDescent="0.2">
      <c r="A38" s="142" t="s">
        <v>584</v>
      </c>
      <c r="B38" s="204">
        <v>659</v>
      </c>
      <c r="C38" s="204">
        <v>2</v>
      </c>
      <c r="D38" s="282">
        <v>0.30441400304414001</v>
      </c>
      <c r="E38" s="204">
        <v>65</v>
      </c>
      <c r="F38" s="282">
        <v>10.942760942760943</v>
      </c>
      <c r="G38" s="204">
        <v>0</v>
      </c>
      <c r="H38" s="204">
        <v>0</v>
      </c>
      <c r="I38" s="282" t="s">
        <v>652</v>
      </c>
      <c r="J38" s="204">
        <v>0</v>
      </c>
      <c r="K38" s="282" t="s">
        <v>652</v>
      </c>
      <c r="L38" s="204">
        <v>659</v>
      </c>
      <c r="M38" s="204">
        <v>2</v>
      </c>
      <c r="N38" s="282">
        <v>0.30441400304414001</v>
      </c>
      <c r="O38" s="204">
        <v>65</v>
      </c>
      <c r="P38" s="282">
        <v>10.942760942760943</v>
      </c>
    </row>
    <row r="39" spans="1:16" s="32" customFormat="1" ht="27.95" customHeight="1" x14ac:dyDescent="0.2">
      <c r="A39" s="138" t="s">
        <v>585</v>
      </c>
      <c r="B39" s="204">
        <v>5287</v>
      </c>
      <c r="C39" s="204">
        <v>332</v>
      </c>
      <c r="D39" s="282">
        <v>6.7003027245206859</v>
      </c>
      <c r="E39" s="204">
        <v>3170</v>
      </c>
      <c r="F39" s="282">
        <v>149.7401983939537</v>
      </c>
      <c r="G39" s="204">
        <v>2851</v>
      </c>
      <c r="H39" s="204">
        <v>92</v>
      </c>
      <c r="I39" s="282">
        <v>3.3345415005436752</v>
      </c>
      <c r="J39" s="204">
        <v>1903</v>
      </c>
      <c r="K39" s="282">
        <v>200.73839662447259</v>
      </c>
      <c r="L39" s="204">
        <v>2436</v>
      </c>
      <c r="M39" s="204">
        <v>240</v>
      </c>
      <c r="N39" s="282">
        <v>10.928961748633879</v>
      </c>
      <c r="O39" s="204">
        <v>1267</v>
      </c>
      <c r="P39" s="282">
        <v>108.38323353293413</v>
      </c>
    </row>
    <row r="40" spans="1:16" s="32" customFormat="1" ht="37.5" customHeight="1" x14ac:dyDescent="0.2">
      <c r="A40" s="138" t="s">
        <v>586</v>
      </c>
      <c r="B40" s="204">
        <v>1611</v>
      </c>
      <c r="C40" s="204">
        <v>0</v>
      </c>
      <c r="D40" s="282">
        <v>0</v>
      </c>
      <c r="E40" s="204">
        <v>-39</v>
      </c>
      <c r="F40" s="282">
        <v>-2.3636363636363638</v>
      </c>
      <c r="G40" s="204">
        <v>141</v>
      </c>
      <c r="H40" s="204">
        <v>22</v>
      </c>
      <c r="I40" s="282">
        <v>18.487394957983192</v>
      </c>
      <c r="J40" s="204">
        <v>75</v>
      </c>
      <c r="K40" s="282">
        <v>113.63636363636364</v>
      </c>
      <c r="L40" s="204">
        <v>1470</v>
      </c>
      <c r="M40" s="204">
        <v>-22</v>
      </c>
      <c r="N40" s="282">
        <v>-1.4745308310991958</v>
      </c>
      <c r="O40" s="204">
        <v>-114</v>
      </c>
      <c r="P40" s="282">
        <v>-7.1969696969696972</v>
      </c>
    </row>
    <row r="41" spans="1:16" s="32" customFormat="1" ht="27.95" customHeight="1" x14ac:dyDescent="0.2">
      <c r="A41" s="331" t="s">
        <v>587</v>
      </c>
      <c r="B41" s="320">
        <v>4353</v>
      </c>
      <c r="C41" s="320">
        <v>-90</v>
      </c>
      <c r="D41" s="321">
        <v>-2.0256583389601621</v>
      </c>
      <c r="E41" s="320">
        <v>181</v>
      </c>
      <c r="F41" s="321">
        <v>4.3384467881112174</v>
      </c>
      <c r="G41" s="320">
        <v>4018</v>
      </c>
      <c r="H41" s="320">
        <v>-102</v>
      </c>
      <c r="I41" s="321">
        <v>-2.4757281553398056</v>
      </c>
      <c r="J41" s="320">
        <v>114</v>
      </c>
      <c r="K41" s="321">
        <v>2.9200819672131146</v>
      </c>
      <c r="L41" s="320">
        <v>335</v>
      </c>
      <c r="M41" s="320">
        <v>12</v>
      </c>
      <c r="N41" s="321">
        <v>3.7151702786377707</v>
      </c>
      <c r="O41" s="320">
        <v>67</v>
      </c>
      <c r="P41" s="321">
        <v>25</v>
      </c>
    </row>
    <row r="42" spans="1:16" s="32" customFormat="1" ht="27.95" customHeight="1" x14ac:dyDescent="0.2">
      <c r="A42" s="125"/>
      <c r="B42" s="65"/>
      <c r="C42" s="65"/>
      <c r="D42" s="61"/>
      <c r="E42" s="65"/>
      <c r="F42" s="61"/>
      <c r="G42" s="65"/>
      <c r="H42" s="65"/>
      <c r="I42" s="61"/>
      <c r="J42" s="65"/>
      <c r="K42" s="61"/>
      <c r="L42" s="65"/>
      <c r="M42" s="65"/>
      <c r="N42" s="61"/>
      <c r="O42" s="65"/>
      <c r="P42" s="61"/>
    </row>
    <row r="43" spans="1:16" s="27" customFormat="1" x14ac:dyDescent="0.2">
      <c r="A43" s="66" t="s">
        <v>135</v>
      </c>
    </row>
    <row r="45" spans="1:16" x14ac:dyDescent="0.25">
      <c r="F45" s="103" t="s">
        <v>60</v>
      </c>
    </row>
  </sheetData>
  <mergeCells count="17">
    <mergeCell ref="O9:P9"/>
    <mergeCell ref="E9:F9"/>
    <mergeCell ref="G9:G10"/>
    <mergeCell ref="H9:I9"/>
    <mergeCell ref="J9:K9"/>
    <mergeCell ref="L9:L10"/>
    <mergeCell ref="M9:N9"/>
    <mergeCell ref="A5:J5"/>
    <mergeCell ref="A6:A10"/>
    <mergeCell ref="B6:P6"/>
    <mergeCell ref="B7:F8"/>
    <mergeCell ref="G7:K7"/>
    <mergeCell ref="L7:P7"/>
    <mergeCell ref="G8:K8"/>
    <mergeCell ref="L8:P8"/>
    <mergeCell ref="B9:B10"/>
    <mergeCell ref="C9:D9"/>
  </mergeCells>
  <hyperlinks>
    <hyperlink ref="L2" location="ÍNDICE!A1" display="VOLVER AL ÍNDICE"/>
  </hyperlinks>
  <pageMargins left="0.51181102362204722" right="0.51181102362204722" top="0.74803149606299213" bottom="0.74803149606299213" header="0.31496062992125984" footer="0.31496062992125984"/>
  <pageSetup paperSize="9" scale="72" fitToHeight="4" orientation="portrait" r:id="rId1"/>
  <rowBreaks count="1" manualBreakCount="1">
    <brk id="39" max="15" man="1"/>
  </rowBreaks>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6"/>
  <dimension ref="A1:K55"/>
  <sheetViews>
    <sheetView zoomScaleNormal="100" zoomScaleSheetLayoutView="100" workbookViewId="0"/>
  </sheetViews>
  <sheetFormatPr baseColWidth="10" defaultColWidth="11.42578125" defaultRowHeight="15" x14ac:dyDescent="0.25"/>
  <cols>
    <col min="1" max="1" width="10" style="217" customWidth="1"/>
    <col min="2" max="2" width="15.5703125" style="217" customWidth="1"/>
    <col min="3" max="3" width="6.85546875" style="217" customWidth="1"/>
    <col min="4" max="4" width="7.85546875" style="217" customWidth="1"/>
    <col min="5" max="5" width="7.140625" style="217" customWidth="1"/>
    <col min="6" max="6" width="7.28515625" style="217" customWidth="1"/>
    <col min="7" max="7" width="9.28515625" style="217" customWidth="1"/>
    <col min="8" max="8" width="6.7109375" style="217" customWidth="1"/>
    <col min="9" max="10" width="7.85546875" style="217" customWidth="1"/>
    <col min="11" max="11" width="5.85546875" style="217" customWidth="1"/>
    <col min="12" max="16384" width="11.42578125" style="217"/>
  </cols>
  <sheetData>
    <row r="1" spans="1:11" s="27" customFormat="1" x14ac:dyDescent="0.2">
      <c r="I1" s="28"/>
    </row>
    <row r="2" spans="1:11" s="27" customFormat="1" ht="18" customHeight="1" x14ac:dyDescent="0.2">
      <c r="I2" s="29" t="s">
        <v>61</v>
      </c>
    </row>
    <row r="3" spans="1:11" s="27" customFormat="1" ht="18.75" customHeight="1" x14ac:dyDescent="0.25">
      <c r="J3" s="121"/>
    </row>
    <row r="4" spans="1:11" s="27" customFormat="1" ht="20.25" customHeight="1" x14ac:dyDescent="0.25">
      <c r="I4" s="30"/>
      <c r="K4" s="2" t="s">
        <v>651</v>
      </c>
    </row>
    <row r="5" spans="1:11" s="32" customFormat="1" ht="60" customHeight="1" x14ac:dyDescent="0.2">
      <c r="A5" s="249" t="s">
        <v>588</v>
      </c>
      <c r="B5" s="249"/>
      <c r="C5" s="249"/>
      <c r="D5" s="249"/>
      <c r="E5" s="249"/>
      <c r="F5" s="249"/>
      <c r="G5" s="249"/>
      <c r="H5" s="27"/>
      <c r="I5" s="27"/>
      <c r="J5" s="27"/>
      <c r="K5" s="27"/>
    </row>
    <row r="6" spans="1:11" s="32" customFormat="1" ht="23.25" customHeight="1" x14ac:dyDescent="0.2">
      <c r="A6" s="105"/>
      <c r="B6" s="105"/>
      <c r="C6" s="239" t="s">
        <v>150</v>
      </c>
      <c r="D6" s="240"/>
      <c r="E6" s="240"/>
      <c r="F6" s="240"/>
      <c r="G6" s="240"/>
      <c r="H6" s="240"/>
      <c r="I6" s="240"/>
      <c r="J6" s="240"/>
      <c r="K6" s="240"/>
    </row>
    <row r="7" spans="1:11" s="32" customFormat="1" ht="23.25" customHeight="1" x14ac:dyDescent="0.2">
      <c r="A7" s="105"/>
      <c r="B7" s="105"/>
      <c r="C7" s="332" t="s">
        <v>70</v>
      </c>
      <c r="D7" s="245" t="s">
        <v>589</v>
      </c>
      <c r="E7" s="333" t="s">
        <v>590</v>
      </c>
      <c r="F7" s="334"/>
      <c r="G7" s="335"/>
      <c r="H7" s="243" t="s">
        <v>591</v>
      </c>
      <c r="I7" s="336"/>
      <c r="J7" s="336"/>
      <c r="K7" s="333" t="s">
        <v>592</v>
      </c>
    </row>
    <row r="8" spans="1:11" s="32" customFormat="1" ht="53.25" customHeight="1" x14ac:dyDescent="0.2">
      <c r="A8" s="105"/>
      <c r="B8" s="105"/>
      <c r="C8" s="337"/>
      <c r="D8" s="248"/>
      <c r="E8" s="265" t="s">
        <v>62</v>
      </c>
      <c r="F8" s="265" t="s">
        <v>593</v>
      </c>
      <c r="G8" s="265" t="s">
        <v>594</v>
      </c>
      <c r="H8" s="265" t="s">
        <v>62</v>
      </c>
      <c r="I8" s="265" t="s">
        <v>595</v>
      </c>
      <c r="J8" s="265" t="s">
        <v>596</v>
      </c>
      <c r="K8" s="338"/>
    </row>
    <row r="9" spans="1:11" s="32" customFormat="1" ht="17.25" customHeight="1" x14ac:dyDescent="0.2">
      <c r="A9" s="339" t="s">
        <v>70</v>
      </c>
      <c r="B9" s="340"/>
      <c r="C9" s="341">
        <f>SUM(C17,C24,C31)</f>
        <v>306677</v>
      </c>
      <c r="D9" s="341">
        <f t="shared" ref="D9:K9" si="0">SUM(D17,D24,D31)</f>
        <v>122210</v>
      </c>
      <c r="E9" s="342">
        <f t="shared" si="0"/>
        <v>127628</v>
      </c>
      <c r="F9" s="341">
        <f t="shared" si="0"/>
        <v>19928</v>
      </c>
      <c r="G9" s="341">
        <f t="shared" si="0"/>
        <v>107700</v>
      </c>
      <c r="H9" s="341">
        <f t="shared" si="0"/>
        <v>56839</v>
      </c>
      <c r="I9" s="341">
        <f t="shared" si="0"/>
        <v>17772</v>
      </c>
      <c r="J9" s="341">
        <f t="shared" si="0"/>
        <v>39067</v>
      </c>
      <c r="K9" s="343">
        <f t="shared" si="0"/>
        <v>0</v>
      </c>
    </row>
    <row r="10" spans="1:11" s="32" customFormat="1" ht="15.75" customHeight="1" x14ac:dyDescent="0.2">
      <c r="A10" s="344" t="s">
        <v>273</v>
      </c>
      <c r="B10" s="345" t="s">
        <v>62</v>
      </c>
      <c r="C10" s="346">
        <f>SUM(C11,C14)</f>
        <v>22213</v>
      </c>
      <c r="D10" s="347">
        <f t="shared" ref="D10:K10" si="1">SUM(D11,D14)</f>
        <v>9800</v>
      </c>
      <c r="E10" s="347">
        <f t="shared" si="1"/>
        <v>9978</v>
      </c>
      <c r="F10" s="347">
        <f t="shared" si="1"/>
        <v>1683</v>
      </c>
      <c r="G10" s="347">
        <f t="shared" si="1"/>
        <v>8295</v>
      </c>
      <c r="H10" s="347">
        <f t="shared" si="1"/>
        <v>2435</v>
      </c>
      <c r="I10" s="347">
        <f t="shared" si="1"/>
        <v>1461</v>
      </c>
      <c r="J10" s="347">
        <f t="shared" si="1"/>
        <v>974</v>
      </c>
      <c r="K10" s="347">
        <f t="shared" si="1"/>
        <v>0</v>
      </c>
    </row>
    <row r="11" spans="1:11" s="32" customFormat="1" ht="15.75" customHeight="1" x14ac:dyDescent="0.2">
      <c r="A11" s="348"/>
      <c r="B11" s="349" t="s">
        <v>78</v>
      </c>
      <c r="C11" s="350">
        <f t="shared" ref="C11:C16" si="2">SUM(D11:E11,H11,K11)</f>
        <v>19819</v>
      </c>
      <c r="D11" s="351">
        <v>8589</v>
      </c>
      <c r="E11" s="351">
        <v>8947</v>
      </c>
      <c r="F11" s="351">
        <v>1546</v>
      </c>
      <c r="G11" s="351">
        <v>7401</v>
      </c>
      <c r="H11" s="351">
        <v>2283</v>
      </c>
      <c r="I11" s="351">
        <v>1348</v>
      </c>
      <c r="J11" s="351">
        <v>935</v>
      </c>
      <c r="K11" s="351">
        <v>0</v>
      </c>
    </row>
    <row r="12" spans="1:11" s="32" customFormat="1" ht="15.75" customHeight="1" x14ac:dyDescent="0.2">
      <c r="A12" s="348"/>
      <c r="B12" s="352" t="s">
        <v>349</v>
      </c>
      <c r="C12" s="353">
        <f t="shared" si="2"/>
        <v>17217</v>
      </c>
      <c r="D12" s="353">
        <v>7560</v>
      </c>
      <c r="E12" s="353">
        <v>7696</v>
      </c>
      <c r="F12" s="353">
        <v>1343</v>
      </c>
      <c r="G12" s="353">
        <v>6353</v>
      </c>
      <c r="H12" s="353">
        <v>1961</v>
      </c>
      <c r="I12" s="353">
        <v>1136</v>
      </c>
      <c r="J12" s="353">
        <v>825</v>
      </c>
      <c r="K12" s="353">
        <v>0</v>
      </c>
    </row>
    <row r="13" spans="1:11" s="32" customFormat="1" ht="15.75" customHeight="1" x14ac:dyDescent="0.2">
      <c r="A13" s="348"/>
      <c r="B13" s="352" t="s">
        <v>80</v>
      </c>
      <c r="C13" s="353">
        <f t="shared" si="2"/>
        <v>2602</v>
      </c>
      <c r="D13" s="353">
        <v>1029</v>
      </c>
      <c r="E13" s="353">
        <v>1251</v>
      </c>
      <c r="F13" s="353">
        <v>203</v>
      </c>
      <c r="G13" s="353">
        <v>1048</v>
      </c>
      <c r="H13" s="353">
        <v>322</v>
      </c>
      <c r="I13" s="353">
        <v>212</v>
      </c>
      <c r="J13" s="353">
        <v>110</v>
      </c>
      <c r="K13" s="353">
        <v>0</v>
      </c>
    </row>
    <row r="14" spans="1:11" s="32" customFormat="1" ht="15.75" customHeight="1" x14ac:dyDescent="0.2">
      <c r="A14" s="348"/>
      <c r="B14" s="349" t="s">
        <v>81</v>
      </c>
      <c r="C14" s="351">
        <f t="shared" si="2"/>
        <v>2394</v>
      </c>
      <c r="D14" s="351">
        <v>1211</v>
      </c>
      <c r="E14" s="351">
        <v>1031</v>
      </c>
      <c r="F14" s="351">
        <v>137</v>
      </c>
      <c r="G14" s="351">
        <v>894</v>
      </c>
      <c r="H14" s="351">
        <v>152</v>
      </c>
      <c r="I14" s="351">
        <v>113</v>
      </c>
      <c r="J14" s="351">
        <v>39</v>
      </c>
      <c r="K14" s="351">
        <v>0</v>
      </c>
    </row>
    <row r="15" spans="1:11" s="32" customFormat="1" ht="15.75" customHeight="1" x14ac:dyDescent="0.2">
      <c r="A15" s="348"/>
      <c r="B15" s="352" t="s">
        <v>82</v>
      </c>
      <c r="C15" s="353">
        <f t="shared" si="2"/>
        <v>1521</v>
      </c>
      <c r="D15" s="353">
        <v>701</v>
      </c>
      <c r="E15" s="353">
        <v>697</v>
      </c>
      <c r="F15" s="353">
        <v>106</v>
      </c>
      <c r="G15" s="353">
        <v>591</v>
      </c>
      <c r="H15" s="353">
        <v>123</v>
      </c>
      <c r="I15" s="353">
        <v>89</v>
      </c>
      <c r="J15" s="353">
        <v>34</v>
      </c>
      <c r="K15" s="353">
        <v>0</v>
      </c>
    </row>
    <row r="16" spans="1:11" s="32" customFormat="1" ht="15.75" customHeight="1" x14ac:dyDescent="0.2">
      <c r="A16" s="339"/>
      <c r="B16" s="354" t="s">
        <v>83</v>
      </c>
      <c r="C16" s="355">
        <f t="shared" si="2"/>
        <v>873</v>
      </c>
      <c r="D16" s="355">
        <v>510</v>
      </c>
      <c r="E16" s="355">
        <v>334</v>
      </c>
      <c r="F16" s="355">
        <v>31</v>
      </c>
      <c r="G16" s="355">
        <v>303</v>
      </c>
      <c r="H16" s="355">
        <v>29</v>
      </c>
      <c r="I16" s="355">
        <v>24</v>
      </c>
      <c r="J16" s="355">
        <v>5</v>
      </c>
      <c r="K16" s="355">
        <v>0</v>
      </c>
    </row>
    <row r="17" spans="1:11" s="32" customFormat="1" ht="15.75" customHeight="1" x14ac:dyDescent="0.2">
      <c r="A17" s="344" t="s">
        <v>72</v>
      </c>
      <c r="B17" s="345" t="s">
        <v>62</v>
      </c>
      <c r="C17" s="346">
        <f>SUM(C18,C21)</f>
        <v>45709</v>
      </c>
      <c r="D17" s="347">
        <f t="shared" ref="D17:K17" si="3">SUM(D18,D21)</f>
        <v>19243</v>
      </c>
      <c r="E17" s="347">
        <f t="shared" si="3"/>
        <v>18601</v>
      </c>
      <c r="F17" s="347">
        <f t="shared" si="3"/>
        <v>3234</v>
      </c>
      <c r="G17" s="347">
        <f t="shared" si="3"/>
        <v>15367</v>
      </c>
      <c r="H17" s="347">
        <f t="shared" si="3"/>
        <v>7865</v>
      </c>
      <c r="I17" s="347">
        <f t="shared" si="3"/>
        <v>3438</v>
      </c>
      <c r="J17" s="347">
        <f t="shared" si="3"/>
        <v>4427</v>
      </c>
      <c r="K17" s="347">
        <f t="shared" si="3"/>
        <v>0</v>
      </c>
    </row>
    <row r="18" spans="1:11" s="32" customFormat="1" ht="15.75" customHeight="1" x14ac:dyDescent="0.2">
      <c r="A18" s="348"/>
      <c r="B18" s="349" t="s">
        <v>78</v>
      </c>
      <c r="C18" s="351">
        <f t="shared" ref="C18:C23" si="4">SUM(D18:E18,H18,K18)</f>
        <v>39842</v>
      </c>
      <c r="D18" s="351">
        <v>16508</v>
      </c>
      <c r="E18" s="351">
        <v>16121</v>
      </c>
      <c r="F18" s="351">
        <v>2859</v>
      </c>
      <c r="G18" s="351">
        <v>13262</v>
      </c>
      <c r="H18" s="351">
        <v>7213</v>
      </c>
      <c r="I18" s="351">
        <v>3086</v>
      </c>
      <c r="J18" s="351">
        <v>4127</v>
      </c>
      <c r="K18" s="351">
        <v>0</v>
      </c>
    </row>
    <row r="19" spans="1:11" s="32" customFormat="1" ht="15.75" customHeight="1" x14ac:dyDescent="0.2">
      <c r="A19" s="348"/>
      <c r="B19" s="352" t="s">
        <v>349</v>
      </c>
      <c r="C19" s="353">
        <f t="shared" si="4"/>
        <v>33746</v>
      </c>
      <c r="D19" s="353">
        <v>14213</v>
      </c>
      <c r="E19" s="353">
        <v>13539</v>
      </c>
      <c r="F19" s="353">
        <v>2410</v>
      </c>
      <c r="G19" s="353">
        <v>11129</v>
      </c>
      <c r="H19" s="353">
        <v>5994</v>
      </c>
      <c r="I19" s="353">
        <v>2532</v>
      </c>
      <c r="J19" s="353">
        <v>3462</v>
      </c>
      <c r="K19" s="353">
        <v>0</v>
      </c>
    </row>
    <row r="20" spans="1:11" s="32" customFormat="1" ht="15.75" customHeight="1" x14ac:dyDescent="0.2">
      <c r="A20" s="348"/>
      <c r="B20" s="352" t="s">
        <v>80</v>
      </c>
      <c r="C20" s="353">
        <f t="shared" si="4"/>
        <v>6096</v>
      </c>
      <c r="D20" s="353">
        <v>2295</v>
      </c>
      <c r="E20" s="353">
        <v>2582</v>
      </c>
      <c r="F20" s="353">
        <v>449</v>
      </c>
      <c r="G20" s="353">
        <v>2133</v>
      </c>
      <c r="H20" s="353">
        <v>1219</v>
      </c>
      <c r="I20" s="353">
        <v>554</v>
      </c>
      <c r="J20" s="353">
        <v>665</v>
      </c>
      <c r="K20" s="353">
        <v>0</v>
      </c>
    </row>
    <row r="21" spans="1:11" s="32" customFormat="1" ht="15.75" customHeight="1" x14ac:dyDescent="0.2">
      <c r="A21" s="348"/>
      <c r="B21" s="349" t="s">
        <v>81</v>
      </c>
      <c r="C21" s="351">
        <f t="shared" si="4"/>
        <v>5867</v>
      </c>
      <c r="D21" s="351">
        <v>2735</v>
      </c>
      <c r="E21" s="351">
        <v>2480</v>
      </c>
      <c r="F21" s="351">
        <v>375</v>
      </c>
      <c r="G21" s="351">
        <v>2105</v>
      </c>
      <c r="H21" s="351">
        <v>652</v>
      </c>
      <c r="I21" s="351">
        <v>352</v>
      </c>
      <c r="J21" s="351">
        <v>300</v>
      </c>
      <c r="K21" s="351">
        <v>0</v>
      </c>
    </row>
    <row r="22" spans="1:11" s="32" customFormat="1" ht="15.75" customHeight="1" x14ac:dyDescent="0.2">
      <c r="A22" s="348"/>
      <c r="B22" s="352" t="s">
        <v>82</v>
      </c>
      <c r="C22" s="353">
        <f t="shared" si="4"/>
        <v>3515</v>
      </c>
      <c r="D22" s="353">
        <v>1502</v>
      </c>
      <c r="E22" s="353">
        <v>1542</v>
      </c>
      <c r="F22" s="353">
        <v>247</v>
      </c>
      <c r="G22" s="353">
        <v>1295</v>
      </c>
      <c r="H22" s="353">
        <v>471</v>
      </c>
      <c r="I22" s="353">
        <v>247</v>
      </c>
      <c r="J22" s="353">
        <v>224</v>
      </c>
      <c r="K22" s="353">
        <v>0</v>
      </c>
    </row>
    <row r="23" spans="1:11" s="32" customFormat="1" ht="15.75" customHeight="1" x14ac:dyDescent="0.2">
      <c r="A23" s="339"/>
      <c r="B23" s="354" t="s">
        <v>83</v>
      </c>
      <c r="C23" s="355">
        <f t="shared" si="4"/>
        <v>2352</v>
      </c>
      <c r="D23" s="355">
        <v>1233</v>
      </c>
      <c r="E23" s="355">
        <v>938</v>
      </c>
      <c r="F23" s="355">
        <v>128</v>
      </c>
      <c r="G23" s="355">
        <v>810</v>
      </c>
      <c r="H23" s="355">
        <v>181</v>
      </c>
      <c r="I23" s="355">
        <v>105</v>
      </c>
      <c r="J23" s="355">
        <v>76</v>
      </c>
      <c r="K23" s="355">
        <v>0</v>
      </c>
    </row>
    <row r="24" spans="1:11" s="32" customFormat="1" ht="15.75" customHeight="1" x14ac:dyDescent="0.2">
      <c r="A24" s="344" t="s">
        <v>73</v>
      </c>
      <c r="B24" s="345" t="s">
        <v>62</v>
      </c>
      <c r="C24" s="346">
        <f>SUM(C25,C28)</f>
        <v>162302</v>
      </c>
      <c r="D24" s="347">
        <f t="shared" ref="D24:K24" si="5">SUM(D25,D28)</f>
        <v>64887</v>
      </c>
      <c r="E24" s="347">
        <f t="shared" si="5"/>
        <v>63819</v>
      </c>
      <c r="F24" s="347">
        <f t="shared" si="5"/>
        <v>10383</v>
      </c>
      <c r="G24" s="347">
        <f t="shared" si="5"/>
        <v>53436</v>
      </c>
      <c r="H24" s="347">
        <f t="shared" si="5"/>
        <v>33596</v>
      </c>
      <c r="I24" s="347">
        <f t="shared" si="5"/>
        <v>10234</v>
      </c>
      <c r="J24" s="347">
        <f t="shared" si="5"/>
        <v>23362</v>
      </c>
      <c r="K24" s="347">
        <f t="shared" si="5"/>
        <v>0</v>
      </c>
    </row>
    <row r="25" spans="1:11" s="32" customFormat="1" ht="15.75" customHeight="1" x14ac:dyDescent="0.2">
      <c r="A25" s="348"/>
      <c r="B25" s="349" t="s">
        <v>78</v>
      </c>
      <c r="C25" s="350">
        <f t="shared" ref="C25:C30" si="6">SUM(D25:E25,H25,K25)</f>
        <v>107652</v>
      </c>
      <c r="D25" s="351">
        <v>45513</v>
      </c>
      <c r="E25" s="351">
        <v>39275</v>
      </c>
      <c r="F25" s="351">
        <v>6614</v>
      </c>
      <c r="G25" s="351">
        <v>32661</v>
      </c>
      <c r="H25" s="351">
        <v>22864</v>
      </c>
      <c r="I25" s="351">
        <v>6702</v>
      </c>
      <c r="J25" s="351">
        <v>16162</v>
      </c>
      <c r="K25" s="351">
        <v>0</v>
      </c>
    </row>
    <row r="26" spans="1:11" s="32" customFormat="1" ht="15.75" customHeight="1" x14ac:dyDescent="0.2">
      <c r="A26" s="348"/>
      <c r="B26" s="352" t="s">
        <v>349</v>
      </c>
      <c r="C26" s="353">
        <f t="shared" si="6"/>
        <v>81487</v>
      </c>
      <c r="D26" s="353">
        <v>35505</v>
      </c>
      <c r="E26" s="353">
        <v>29109</v>
      </c>
      <c r="F26" s="353">
        <v>4980</v>
      </c>
      <c r="G26" s="353">
        <v>24129</v>
      </c>
      <c r="H26" s="353">
        <v>16873</v>
      </c>
      <c r="I26" s="353">
        <v>5013</v>
      </c>
      <c r="J26" s="353">
        <v>11860</v>
      </c>
      <c r="K26" s="353">
        <v>0</v>
      </c>
    </row>
    <row r="27" spans="1:11" s="32" customFormat="1" ht="15.75" customHeight="1" x14ac:dyDescent="0.2">
      <c r="A27" s="348"/>
      <c r="B27" s="352" t="s">
        <v>80</v>
      </c>
      <c r="C27" s="353">
        <f t="shared" si="6"/>
        <v>26165</v>
      </c>
      <c r="D27" s="353">
        <v>10008</v>
      </c>
      <c r="E27" s="353">
        <v>10166</v>
      </c>
      <c r="F27" s="353">
        <v>1634</v>
      </c>
      <c r="G27" s="353">
        <v>8532</v>
      </c>
      <c r="H27" s="353">
        <v>5991</v>
      </c>
      <c r="I27" s="353">
        <v>1689</v>
      </c>
      <c r="J27" s="353">
        <v>4302</v>
      </c>
      <c r="K27" s="353">
        <v>0</v>
      </c>
    </row>
    <row r="28" spans="1:11" s="32" customFormat="1" ht="15.75" customHeight="1" x14ac:dyDescent="0.2">
      <c r="A28" s="348"/>
      <c r="B28" s="349" t="s">
        <v>81</v>
      </c>
      <c r="C28" s="351">
        <f t="shared" si="6"/>
        <v>54650</v>
      </c>
      <c r="D28" s="351">
        <v>19374</v>
      </c>
      <c r="E28" s="351">
        <v>24544</v>
      </c>
      <c r="F28" s="351">
        <v>3769</v>
      </c>
      <c r="G28" s="351">
        <v>20775</v>
      </c>
      <c r="H28" s="351">
        <v>10732</v>
      </c>
      <c r="I28" s="351">
        <v>3532</v>
      </c>
      <c r="J28" s="351">
        <v>7200</v>
      </c>
      <c r="K28" s="351">
        <v>0</v>
      </c>
    </row>
    <row r="29" spans="1:11" s="32" customFormat="1" ht="15.75" customHeight="1" x14ac:dyDescent="0.2">
      <c r="A29" s="348"/>
      <c r="B29" s="352" t="s">
        <v>82</v>
      </c>
      <c r="C29" s="353">
        <f t="shared" si="6"/>
        <v>25812</v>
      </c>
      <c r="D29" s="353">
        <v>9536</v>
      </c>
      <c r="E29" s="353">
        <v>10979</v>
      </c>
      <c r="F29" s="353">
        <v>1745</v>
      </c>
      <c r="G29" s="353">
        <v>9234</v>
      </c>
      <c r="H29" s="353">
        <v>5297</v>
      </c>
      <c r="I29" s="353">
        <v>1677</v>
      </c>
      <c r="J29" s="353">
        <v>3620</v>
      </c>
      <c r="K29" s="353">
        <v>0</v>
      </c>
    </row>
    <row r="30" spans="1:11" s="32" customFormat="1" ht="15.75" customHeight="1" x14ac:dyDescent="0.2">
      <c r="A30" s="339"/>
      <c r="B30" s="354" t="s">
        <v>83</v>
      </c>
      <c r="C30" s="355">
        <f t="shared" si="6"/>
        <v>28838</v>
      </c>
      <c r="D30" s="355">
        <v>9838</v>
      </c>
      <c r="E30" s="355">
        <v>13565</v>
      </c>
      <c r="F30" s="355">
        <v>2024</v>
      </c>
      <c r="G30" s="355">
        <v>11541</v>
      </c>
      <c r="H30" s="355">
        <v>5435</v>
      </c>
      <c r="I30" s="355">
        <v>1855</v>
      </c>
      <c r="J30" s="355">
        <v>3580</v>
      </c>
      <c r="K30" s="355">
        <v>0</v>
      </c>
    </row>
    <row r="31" spans="1:11" s="32" customFormat="1" ht="15.75" customHeight="1" x14ac:dyDescent="0.2">
      <c r="A31" s="344" t="s">
        <v>74</v>
      </c>
      <c r="B31" s="345" t="s">
        <v>62</v>
      </c>
      <c r="C31" s="346">
        <f>SUM(C32,C35)</f>
        <v>98666</v>
      </c>
      <c r="D31" s="347">
        <f t="shared" ref="D31:K31" si="7">SUM(D32,D35)</f>
        <v>38080</v>
      </c>
      <c r="E31" s="347">
        <f t="shared" si="7"/>
        <v>45208</v>
      </c>
      <c r="F31" s="347">
        <f t="shared" si="7"/>
        <v>6311</v>
      </c>
      <c r="G31" s="347">
        <f t="shared" si="7"/>
        <v>38897</v>
      </c>
      <c r="H31" s="347">
        <f t="shared" si="7"/>
        <v>15378</v>
      </c>
      <c r="I31" s="347">
        <f t="shared" si="7"/>
        <v>4100</v>
      </c>
      <c r="J31" s="347">
        <f t="shared" si="7"/>
        <v>11278</v>
      </c>
      <c r="K31" s="347">
        <f t="shared" si="7"/>
        <v>0</v>
      </c>
    </row>
    <row r="32" spans="1:11" s="32" customFormat="1" ht="15.75" customHeight="1" x14ac:dyDescent="0.2">
      <c r="A32" s="348"/>
      <c r="B32" s="349" t="s">
        <v>78</v>
      </c>
      <c r="C32" s="350">
        <f t="shared" ref="C32:C37" si="8">SUM(D32:E32,H32,K32)</f>
        <v>39615</v>
      </c>
      <c r="D32" s="351">
        <v>17913</v>
      </c>
      <c r="E32" s="351">
        <v>15362</v>
      </c>
      <c r="F32" s="351">
        <v>2177</v>
      </c>
      <c r="G32" s="351">
        <v>13185</v>
      </c>
      <c r="H32" s="351">
        <v>6340</v>
      </c>
      <c r="I32" s="351">
        <v>1543</v>
      </c>
      <c r="J32" s="351">
        <v>4797</v>
      </c>
      <c r="K32" s="351">
        <v>0</v>
      </c>
    </row>
    <row r="33" spans="1:11" s="32" customFormat="1" ht="15.75" customHeight="1" x14ac:dyDescent="0.2">
      <c r="A33" s="348"/>
      <c r="B33" s="352" t="s">
        <v>349</v>
      </c>
      <c r="C33" s="353">
        <f t="shared" si="8"/>
        <v>26451</v>
      </c>
      <c r="D33" s="353">
        <v>12461</v>
      </c>
      <c r="E33" s="353">
        <v>9856</v>
      </c>
      <c r="F33" s="353">
        <v>1368</v>
      </c>
      <c r="G33" s="353">
        <v>8488</v>
      </c>
      <c r="H33" s="353">
        <v>4134</v>
      </c>
      <c r="I33" s="353">
        <v>1035</v>
      </c>
      <c r="J33" s="353">
        <v>3099</v>
      </c>
      <c r="K33" s="353">
        <v>0</v>
      </c>
    </row>
    <row r="34" spans="1:11" s="32" customFormat="1" ht="15.75" customHeight="1" x14ac:dyDescent="0.2">
      <c r="A34" s="348"/>
      <c r="B34" s="352" t="s">
        <v>80</v>
      </c>
      <c r="C34" s="353">
        <f t="shared" si="8"/>
        <v>13164</v>
      </c>
      <c r="D34" s="353">
        <v>5452</v>
      </c>
      <c r="E34" s="353">
        <v>5506</v>
      </c>
      <c r="F34" s="353">
        <v>809</v>
      </c>
      <c r="G34" s="353">
        <v>4697</v>
      </c>
      <c r="H34" s="353">
        <v>2206</v>
      </c>
      <c r="I34" s="353">
        <v>508</v>
      </c>
      <c r="J34" s="353">
        <v>1698</v>
      </c>
      <c r="K34" s="353">
        <v>0</v>
      </c>
    </row>
    <row r="35" spans="1:11" s="32" customFormat="1" ht="15.75" customHeight="1" x14ac:dyDescent="0.2">
      <c r="A35" s="348"/>
      <c r="B35" s="349" t="s">
        <v>81</v>
      </c>
      <c r="C35" s="351">
        <f t="shared" si="8"/>
        <v>59051</v>
      </c>
      <c r="D35" s="351">
        <v>20167</v>
      </c>
      <c r="E35" s="351">
        <v>29846</v>
      </c>
      <c r="F35" s="351">
        <v>4134</v>
      </c>
      <c r="G35" s="351">
        <v>25712</v>
      </c>
      <c r="H35" s="351">
        <v>9038</v>
      </c>
      <c r="I35" s="351">
        <v>2557</v>
      </c>
      <c r="J35" s="351">
        <v>6481</v>
      </c>
      <c r="K35" s="351">
        <v>0</v>
      </c>
    </row>
    <row r="36" spans="1:11" s="32" customFormat="1" ht="15.75" customHeight="1" x14ac:dyDescent="0.2">
      <c r="A36" s="348"/>
      <c r="B36" s="352" t="s">
        <v>82</v>
      </c>
      <c r="C36" s="353">
        <f t="shared" si="8"/>
        <v>18785</v>
      </c>
      <c r="D36" s="353">
        <v>7425</v>
      </c>
      <c r="E36" s="353">
        <v>8449</v>
      </c>
      <c r="F36" s="353">
        <v>1204</v>
      </c>
      <c r="G36" s="353">
        <v>7245</v>
      </c>
      <c r="H36" s="353">
        <v>2911</v>
      </c>
      <c r="I36" s="353">
        <v>715</v>
      </c>
      <c r="J36" s="353">
        <v>2196</v>
      </c>
      <c r="K36" s="353">
        <v>0</v>
      </c>
    </row>
    <row r="37" spans="1:11" s="32" customFormat="1" ht="15.75" customHeight="1" x14ac:dyDescent="0.2">
      <c r="A37" s="339"/>
      <c r="B37" s="354" t="s">
        <v>83</v>
      </c>
      <c r="C37" s="355">
        <f t="shared" si="8"/>
        <v>40266</v>
      </c>
      <c r="D37" s="355">
        <v>12742</v>
      </c>
      <c r="E37" s="355">
        <v>21397</v>
      </c>
      <c r="F37" s="355">
        <v>2930</v>
      </c>
      <c r="G37" s="355">
        <v>18467</v>
      </c>
      <c r="H37" s="355">
        <v>6127</v>
      </c>
      <c r="I37" s="355">
        <v>1842</v>
      </c>
      <c r="J37" s="355">
        <v>4285</v>
      </c>
      <c r="K37" s="355">
        <v>0</v>
      </c>
    </row>
    <row r="38" spans="1:11" s="32" customFormat="1" ht="15.75" customHeight="1" x14ac:dyDescent="0.2">
      <c r="A38" s="344" t="s">
        <v>75</v>
      </c>
      <c r="B38" s="345" t="s">
        <v>62</v>
      </c>
      <c r="C38" s="346">
        <f>SUM(C39,C42)</f>
        <v>306677</v>
      </c>
      <c r="D38" s="347">
        <f t="shared" ref="D38:K38" si="9">SUM(D39,D42)</f>
        <v>122210</v>
      </c>
      <c r="E38" s="347">
        <f t="shared" si="9"/>
        <v>127628</v>
      </c>
      <c r="F38" s="347">
        <f t="shared" si="9"/>
        <v>19928</v>
      </c>
      <c r="G38" s="347">
        <f t="shared" si="9"/>
        <v>107700</v>
      </c>
      <c r="H38" s="347">
        <f t="shared" si="9"/>
        <v>56839</v>
      </c>
      <c r="I38" s="347">
        <f t="shared" si="9"/>
        <v>17772</v>
      </c>
      <c r="J38" s="347">
        <f t="shared" si="9"/>
        <v>39067</v>
      </c>
      <c r="K38" s="347">
        <f t="shared" si="9"/>
        <v>0</v>
      </c>
    </row>
    <row r="39" spans="1:11" s="32" customFormat="1" ht="15.75" customHeight="1" x14ac:dyDescent="0.2">
      <c r="A39" s="348"/>
      <c r="B39" s="349" t="s">
        <v>78</v>
      </c>
      <c r="C39" s="350">
        <f t="shared" ref="C39:C44" si="10">SUM(D39:E39,H39,K39)</f>
        <v>187109</v>
      </c>
      <c r="D39" s="351">
        <v>79934</v>
      </c>
      <c r="E39" s="351">
        <v>70758</v>
      </c>
      <c r="F39" s="351">
        <v>11650</v>
      </c>
      <c r="G39" s="351">
        <v>59108</v>
      </c>
      <c r="H39" s="351">
        <v>36417</v>
      </c>
      <c r="I39" s="351">
        <v>11331</v>
      </c>
      <c r="J39" s="351">
        <v>25086</v>
      </c>
      <c r="K39" s="351">
        <v>0</v>
      </c>
    </row>
    <row r="40" spans="1:11" s="32" customFormat="1" ht="15.75" customHeight="1" x14ac:dyDescent="0.2">
      <c r="A40" s="348"/>
      <c r="B40" s="352" t="s">
        <v>349</v>
      </c>
      <c r="C40" s="353">
        <f t="shared" si="10"/>
        <v>141684</v>
      </c>
      <c r="D40" s="353">
        <v>62179</v>
      </c>
      <c r="E40" s="353">
        <v>52504</v>
      </c>
      <c r="F40" s="353">
        <v>8758</v>
      </c>
      <c r="G40" s="353">
        <v>43746</v>
      </c>
      <c r="H40" s="353">
        <v>27001</v>
      </c>
      <c r="I40" s="353">
        <v>8580</v>
      </c>
      <c r="J40" s="353">
        <v>18421</v>
      </c>
      <c r="K40" s="353">
        <v>0</v>
      </c>
    </row>
    <row r="41" spans="1:11" s="32" customFormat="1" ht="15.75" customHeight="1" x14ac:dyDescent="0.2">
      <c r="A41" s="348"/>
      <c r="B41" s="352" t="s">
        <v>80</v>
      </c>
      <c r="C41" s="353">
        <f t="shared" si="10"/>
        <v>45425</v>
      </c>
      <c r="D41" s="353">
        <v>17755</v>
      </c>
      <c r="E41" s="353">
        <v>18254</v>
      </c>
      <c r="F41" s="353">
        <v>2892</v>
      </c>
      <c r="G41" s="353">
        <v>15362</v>
      </c>
      <c r="H41" s="353">
        <v>9416</v>
      </c>
      <c r="I41" s="353">
        <v>2751</v>
      </c>
      <c r="J41" s="353">
        <v>6665</v>
      </c>
      <c r="K41" s="353">
        <v>0</v>
      </c>
    </row>
    <row r="42" spans="1:11" s="32" customFormat="1" ht="15.75" customHeight="1" x14ac:dyDescent="0.2">
      <c r="A42" s="348"/>
      <c r="B42" s="349" t="s">
        <v>81</v>
      </c>
      <c r="C42" s="351">
        <f t="shared" si="10"/>
        <v>119568</v>
      </c>
      <c r="D42" s="351">
        <v>42276</v>
      </c>
      <c r="E42" s="351">
        <v>56870</v>
      </c>
      <c r="F42" s="351">
        <v>8278</v>
      </c>
      <c r="G42" s="351">
        <v>48592</v>
      </c>
      <c r="H42" s="351">
        <v>20422</v>
      </c>
      <c r="I42" s="351">
        <v>6441</v>
      </c>
      <c r="J42" s="351">
        <v>13981</v>
      </c>
      <c r="K42" s="351">
        <v>0</v>
      </c>
    </row>
    <row r="43" spans="1:11" s="32" customFormat="1" ht="15.75" customHeight="1" x14ac:dyDescent="0.2">
      <c r="A43" s="348"/>
      <c r="B43" s="352" t="s">
        <v>82</v>
      </c>
      <c r="C43" s="353">
        <f t="shared" si="10"/>
        <v>48112</v>
      </c>
      <c r="D43" s="353">
        <v>18463</v>
      </c>
      <c r="E43" s="353">
        <v>20970</v>
      </c>
      <c r="F43" s="353">
        <v>3196</v>
      </c>
      <c r="G43" s="353">
        <v>17774</v>
      </c>
      <c r="H43" s="353">
        <v>8679</v>
      </c>
      <c r="I43" s="353">
        <v>2639</v>
      </c>
      <c r="J43" s="353">
        <v>6040</v>
      </c>
      <c r="K43" s="353">
        <v>0</v>
      </c>
    </row>
    <row r="44" spans="1:11" s="32" customFormat="1" ht="15.75" customHeight="1" x14ac:dyDescent="0.2">
      <c r="A44" s="339"/>
      <c r="B44" s="354" t="s">
        <v>83</v>
      </c>
      <c r="C44" s="355">
        <f t="shared" si="10"/>
        <v>71456</v>
      </c>
      <c r="D44" s="355">
        <v>23813</v>
      </c>
      <c r="E44" s="355">
        <v>35900</v>
      </c>
      <c r="F44" s="355">
        <v>5082</v>
      </c>
      <c r="G44" s="355">
        <v>30818</v>
      </c>
      <c r="H44" s="355">
        <v>11743</v>
      </c>
      <c r="I44" s="355">
        <v>3802</v>
      </c>
      <c r="J44" s="355">
        <v>7941</v>
      </c>
      <c r="K44" s="355">
        <v>0</v>
      </c>
    </row>
    <row r="45" spans="1:11" s="32" customFormat="1" ht="15.75" customHeight="1" x14ac:dyDescent="0.2">
      <c r="A45" s="344" t="s">
        <v>76</v>
      </c>
      <c r="B45" s="345" t="s">
        <v>62</v>
      </c>
      <c r="C45" s="346">
        <f>SUM(C46,C49)</f>
        <v>306677</v>
      </c>
      <c r="D45" s="347">
        <f t="shared" ref="D45:K45" si="11">SUM(D46,D49)</f>
        <v>122210</v>
      </c>
      <c r="E45" s="347">
        <f t="shared" si="11"/>
        <v>127628</v>
      </c>
      <c r="F45" s="347">
        <f t="shared" si="11"/>
        <v>19928</v>
      </c>
      <c r="G45" s="347">
        <f t="shared" si="11"/>
        <v>107700</v>
      </c>
      <c r="H45" s="347">
        <f t="shared" si="11"/>
        <v>56839</v>
      </c>
      <c r="I45" s="347">
        <f t="shared" si="11"/>
        <v>17772</v>
      </c>
      <c r="J45" s="347">
        <f t="shared" si="11"/>
        <v>39067</v>
      </c>
      <c r="K45" s="347">
        <f t="shared" si="11"/>
        <v>0</v>
      </c>
    </row>
    <row r="46" spans="1:11" s="32" customFormat="1" ht="15.75" customHeight="1" x14ac:dyDescent="0.2">
      <c r="A46" s="348"/>
      <c r="B46" s="349" t="s">
        <v>78</v>
      </c>
      <c r="C46" s="350">
        <f t="shared" ref="C46:C51" si="12">SUM(D46:E46,H46,K46)</f>
        <v>187109</v>
      </c>
      <c r="D46" s="351">
        <v>79934</v>
      </c>
      <c r="E46" s="351">
        <v>70758</v>
      </c>
      <c r="F46" s="351">
        <v>11650</v>
      </c>
      <c r="G46" s="351">
        <v>59108</v>
      </c>
      <c r="H46" s="351">
        <v>36417</v>
      </c>
      <c r="I46" s="351">
        <v>11331</v>
      </c>
      <c r="J46" s="351">
        <v>25086</v>
      </c>
      <c r="K46" s="351">
        <v>0</v>
      </c>
    </row>
    <row r="47" spans="1:11" s="32" customFormat="1" ht="15.75" customHeight="1" x14ac:dyDescent="0.2">
      <c r="A47" s="348"/>
      <c r="B47" s="352" t="s">
        <v>349</v>
      </c>
      <c r="C47" s="353">
        <f t="shared" si="12"/>
        <v>141684</v>
      </c>
      <c r="D47" s="353">
        <v>62179</v>
      </c>
      <c r="E47" s="353">
        <v>52504</v>
      </c>
      <c r="F47" s="353">
        <v>8758</v>
      </c>
      <c r="G47" s="353">
        <v>43746</v>
      </c>
      <c r="H47" s="353">
        <v>27001</v>
      </c>
      <c r="I47" s="353">
        <v>8580</v>
      </c>
      <c r="J47" s="353">
        <v>18421</v>
      </c>
      <c r="K47" s="353">
        <v>0</v>
      </c>
    </row>
    <row r="48" spans="1:11" s="32" customFormat="1" ht="15.75" customHeight="1" x14ac:dyDescent="0.2">
      <c r="A48" s="348"/>
      <c r="B48" s="352" t="s">
        <v>80</v>
      </c>
      <c r="C48" s="353">
        <f t="shared" si="12"/>
        <v>45425</v>
      </c>
      <c r="D48" s="353">
        <v>17755</v>
      </c>
      <c r="E48" s="353">
        <v>18254</v>
      </c>
      <c r="F48" s="353">
        <v>2892</v>
      </c>
      <c r="G48" s="353">
        <v>15362</v>
      </c>
      <c r="H48" s="353">
        <v>9416</v>
      </c>
      <c r="I48" s="353">
        <v>2751</v>
      </c>
      <c r="J48" s="353">
        <v>6665</v>
      </c>
      <c r="K48" s="353">
        <v>0</v>
      </c>
    </row>
    <row r="49" spans="1:11" s="32" customFormat="1" ht="15.75" customHeight="1" x14ac:dyDescent="0.2">
      <c r="A49" s="348"/>
      <c r="B49" s="349" t="s">
        <v>81</v>
      </c>
      <c r="C49" s="351">
        <f t="shared" si="12"/>
        <v>119568</v>
      </c>
      <c r="D49" s="351">
        <v>42276</v>
      </c>
      <c r="E49" s="351">
        <v>56870</v>
      </c>
      <c r="F49" s="351">
        <v>8278</v>
      </c>
      <c r="G49" s="351">
        <v>48592</v>
      </c>
      <c r="H49" s="351">
        <v>20422</v>
      </c>
      <c r="I49" s="351">
        <v>6441</v>
      </c>
      <c r="J49" s="351">
        <v>13981</v>
      </c>
      <c r="K49" s="351">
        <v>0</v>
      </c>
    </row>
    <row r="50" spans="1:11" s="32" customFormat="1" ht="15.75" customHeight="1" x14ac:dyDescent="0.2">
      <c r="A50" s="348"/>
      <c r="B50" s="352" t="s">
        <v>82</v>
      </c>
      <c r="C50" s="353">
        <f t="shared" si="12"/>
        <v>48112</v>
      </c>
      <c r="D50" s="353">
        <v>18463</v>
      </c>
      <c r="E50" s="353">
        <v>20970</v>
      </c>
      <c r="F50" s="353">
        <v>3196</v>
      </c>
      <c r="G50" s="353">
        <v>17774</v>
      </c>
      <c r="H50" s="353">
        <v>8679</v>
      </c>
      <c r="I50" s="353">
        <v>2639</v>
      </c>
      <c r="J50" s="353">
        <v>6040</v>
      </c>
      <c r="K50" s="353">
        <v>0</v>
      </c>
    </row>
    <row r="51" spans="1:11" s="32" customFormat="1" ht="15.75" customHeight="1" x14ac:dyDescent="0.2">
      <c r="A51" s="339"/>
      <c r="B51" s="354" t="s">
        <v>83</v>
      </c>
      <c r="C51" s="355">
        <f t="shared" si="12"/>
        <v>71456</v>
      </c>
      <c r="D51" s="355">
        <v>23813</v>
      </c>
      <c r="E51" s="355">
        <v>35900</v>
      </c>
      <c r="F51" s="355">
        <v>5082</v>
      </c>
      <c r="G51" s="355">
        <v>30818</v>
      </c>
      <c r="H51" s="355">
        <v>11743</v>
      </c>
      <c r="I51" s="355">
        <v>3802</v>
      </c>
      <c r="J51" s="355">
        <v>7941</v>
      </c>
      <c r="K51" s="355">
        <v>0</v>
      </c>
    </row>
    <row r="52" spans="1:11" s="32" customFormat="1" ht="15.75" customHeight="1" x14ac:dyDescent="0.2">
      <c r="A52" s="356"/>
      <c r="B52" s="357"/>
      <c r="C52" s="353"/>
      <c r="D52" s="353"/>
      <c r="E52" s="353"/>
      <c r="F52" s="353"/>
      <c r="G52" s="353"/>
      <c r="H52" s="353"/>
      <c r="I52" s="353"/>
      <c r="J52" s="353"/>
      <c r="K52" s="353"/>
    </row>
    <row r="53" spans="1:11" s="27" customFormat="1" x14ac:dyDescent="0.2">
      <c r="A53" s="66" t="s">
        <v>135</v>
      </c>
    </row>
    <row r="55" spans="1:11" x14ac:dyDescent="0.25">
      <c r="E55" s="103" t="s">
        <v>60</v>
      </c>
    </row>
  </sheetData>
  <mergeCells count="15">
    <mergeCell ref="A45:A51"/>
    <mergeCell ref="A9:B9"/>
    <mergeCell ref="A10:A16"/>
    <mergeCell ref="A17:A23"/>
    <mergeCell ref="A24:A30"/>
    <mergeCell ref="A31:A37"/>
    <mergeCell ref="A38:A44"/>
    <mergeCell ref="A5:G5"/>
    <mergeCell ref="A6:B8"/>
    <mergeCell ref="C6:K6"/>
    <mergeCell ref="C7:C8"/>
    <mergeCell ref="D7:D8"/>
    <mergeCell ref="E7:G7"/>
    <mergeCell ref="H7:J7"/>
    <mergeCell ref="K7:K8"/>
  </mergeCells>
  <hyperlinks>
    <hyperlink ref="I2" location="ÍNDICE!A1" display="VOLVER AL ÍNDICE"/>
  </hyperlinks>
  <pageMargins left="0.51181102362204722" right="0.51181102362204722" top="0.74803149606299213" bottom="0.74803149606299213" header="0.31496062992125984" footer="0.31496062992125984"/>
  <pageSetup paperSize="9" orientation="portrait" r:id="rId1"/>
  <rowBreaks count="1" manualBreakCount="1">
    <brk id="37" max="10" man="1"/>
  </rowBreaks>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7"/>
  <dimension ref="A1:K120"/>
  <sheetViews>
    <sheetView zoomScaleNormal="100" zoomScaleSheetLayoutView="100" workbookViewId="0"/>
  </sheetViews>
  <sheetFormatPr baseColWidth="10" defaultColWidth="11.42578125" defaultRowHeight="15" x14ac:dyDescent="0.25"/>
  <cols>
    <col min="1" max="1" width="8.140625" style="217" customWidth="1"/>
    <col min="2" max="2" width="17.140625" style="217" customWidth="1"/>
    <col min="3" max="3" width="6.5703125" style="217" customWidth="1"/>
    <col min="4" max="4" width="8.85546875" style="217" customWidth="1"/>
    <col min="5" max="6" width="6.5703125" style="217" customWidth="1"/>
    <col min="7" max="7" width="8.7109375" style="217" customWidth="1"/>
    <col min="8" max="9" width="6.5703125" style="217" customWidth="1"/>
    <col min="10" max="10" width="7.85546875" style="217" customWidth="1"/>
    <col min="11" max="11" width="5.42578125" style="217" customWidth="1"/>
    <col min="12" max="16384" width="11.42578125" style="217"/>
  </cols>
  <sheetData>
    <row r="1" spans="1:11" s="27" customFormat="1" x14ac:dyDescent="0.2">
      <c r="I1" s="28"/>
    </row>
    <row r="2" spans="1:11" s="27" customFormat="1" ht="18" customHeight="1" x14ac:dyDescent="0.25">
      <c r="I2" s="29" t="s">
        <v>61</v>
      </c>
      <c r="J2" s="121"/>
    </row>
    <row r="3" spans="1:11" s="27" customFormat="1" ht="18.75" customHeight="1" x14ac:dyDescent="0.2"/>
    <row r="4" spans="1:11" s="27" customFormat="1" ht="24" customHeight="1" x14ac:dyDescent="0.25">
      <c r="I4" s="30"/>
      <c r="K4" s="2" t="s">
        <v>651</v>
      </c>
    </row>
    <row r="5" spans="1:11" s="32" customFormat="1" ht="53.25" customHeight="1" x14ac:dyDescent="0.2">
      <c r="A5" s="249" t="s">
        <v>597</v>
      </c>
      <c r="B5" s="249"/>
      <c r="C5" s="249"/>
      <c r="D5" s="249"/>
      <c r="E5" s="249"/>
      <c r="F5" s="249"/>
      <c r="G5" s="249"/>
      <c r="H5" s="27"/>
      <c r="I5" s="27"/>
      <c r="J5" s="27"/>
      <c r="K5" s="27"/>
    </row>
    <row r="6" spans="1:11" s="32" customFormat="1" ht="23.25" customHeight="1" x14ac:dyDescent="0.2">
      <c r="A6" s="105"/>
      <c r="B6" s="105"/>
      <c r="C6" s="239" t="s">
        <v>150</v>
      </c>
      <c r="D6" s="240"/>
      <c r="E6" s="240"/>
      <c r="F6" s="240"/>
      <c r="G6" s="240"/>
      <c r="H6" s="240"/>
      <c r="I6" s="240"/>
      <c r="J6" s="240"/>
      <c r="K6" s="240"/>
    </row>
    <row r="7" spans="1:11" s="32" customFormat="1" ht="23.25" customHeight="1" x14ac:dyDescent="0.2">
      <c r="A7" s="105"/>
      <c r="B7" s="105"/>
      <c r="C7" s="332" t="s">
        <v>70</v>
      </c>
      <c r="D7" s="245" t="s">
        <v>589</v>
      </c>
      <c r="E7" s="333" t="s">
        <v>590</v>
      </c>
      <c r="F7" s="334"/>
      <c r="G7" s="335"/>
      <c r="H7" s="243" t="s">
        <v>591</v>
      </c>
      <c r="I7" s="336"/>
      <c r="J7" s="336"/>
      <c r="K7" s="333" t="s">
        <v>592</v>
      </c>
    </row>
    <row r="8" spans="1:11" s="32" customFormat="1" ht="49.5" customHeight="1" x14ac:dyDescent="0.2">
      <c r="A8" s="105"/>
      <c r="B8" s="105"/>
      <c r="C8" s="337"/>
      <c r="D8" s="248"/>
      <c r="E8" s="265" t="s">
        <v>62</v>
      </c>
      <c r="F8" s="265" t="s">
        <v>593</v>
      </c>
      <c r="G8" s="265" t="s">
        <v>594</v>
      </c>
      <c r="H8" s="265" t="s">
        <v>62</v>
      </c>
      <c r="I8" s="265" t="s">
        <v>595</v>
      </c>
      <c r="J8" s="265" t="s">
        <v>596</v>
      </c>
      <c r="K8" s="338"/>
    </row>
    <row r="9" spans="1:11" s="32" customFormat="1" ht="15.75" customHeight="1" x14ac:dyDescent="0.2">
      <c r="A9" s="358" t="s">
        <v>62</v>
      </c>
      <c r="B9" s="359" t="s">
        <v>62</v>
      </c>
      <c r="C9" s="360">
        <f t="shared" ref="C9:C72" si="0">SUM(D9,E9,H9,K9)</f>
        <v>306677</v>
      </c>
      <c r="D9" s="360">
        <v>122210</v>
      </c>
      <c r="E9" s="360">
        <v>127628</v>
      </c>
      <c r="F9" s="360">
        <v>19928</v>
      </c>
      <c r="G9" s="360">
        <v>107700</v>
      </c>
      <c r="H9" s="360">
        <v>56839</v>
      </c>
      <c r="I9" s="360">
        <v>17772</v>
      </c>
      <c r="J9" s="360">
        <v>39067</v>
      </c>
      <c r="K9" s="360">
        <v>0</v>
      </c>
    </row>
    <row r="10" spans="1:11" s="32" customFormat="1" ht="15.75" customHeight="1" x14ac:dyDescent="0.2">
      <c r="A10" s="358"/>
      <c r="B10" s="359" t="s">
        <v>598</v>
      </c>
      <c r="C10" s="360">
        <f t="shared" si="0"/>
        <v>2223</v>
      </c>
      <c r="D10" s="360">
        <v>1253</v>
      </c>
      <c r="E10" s="360">
        <v>793</v>
      </c>
      <c r="F10" s="360">
        <v>69</v>
      </c>
      <c r="G10" s="360">
        <v>724</v>
      </c>
      <c r="H10" s="360">
        <v>177</v>
      </c>
      <c r="I10" s="360">
        <v>55</v>
      </c>
      <c r="J10" s="360">
        <v>122</v>
      </c>
      <c r="K10" s="360">
        <v>0</v>
      </c>
    </row>
    <row r="11" spans="1:11" s="32" customFormat="1" ht="15.75" customHeight="1" x14ac:dyDescent="0.2">
      <c r="A11" s="358"/>
      <c r="B11" s="359" t="s">
        <v>599</v>
      </c>
      <c r="C11" s="360">
        <f t="shared" si="0"/>
        <v>16604</v>
      </c>
      <c r="D11" s="360">
        <v>5918</v>
      </c>
      <c r="E11" s="360">
        <v>7972</v>
      </c>
      <c r="F11" s="360">
        <v>1170</v>
      </c>
      <c r="G11" s="360">
        <v>6802</v>
      </c>
      <c r="H11" s="360">
        <v>2714</v>
      </c>
      <c r="I11" s="360">
        <v>1108</v>
      </c>
      <c r="J11" s="360">
        <v>1606</v>
      </c>
      <c r="K11" s="360">
        <v>0</v>
      </c>
    </row>
    <row r="12" spans="1:11" s="32" customFormat="1" ht="15.75" customHeight="1" x14ac:dyDescent="0.2">
      <c r="A12" s="358"/>
      <c r="B12" s="359" t="s">
        <v>600</v>
      </c>
      <c r="C12" s="360">
        <f t="shared" si="0"/>
        <v>22188</v>
      </c>
      <c r="D12" s="360">
        <v>12051</v>
      </c>
      <c r="E12" s="360">
        <v>8243</v>
      </c>
      <c r="F12" s="360">
        <v>910</v>
      </c>
      <c r="G12" s="360">
        <v>7333</v>
      </c>
      <c r="H12" s="360">
        <v>1894</v>
      </c>
      <c r="I12" s="360">
        <v>707</v>
      </c>
      <c r="J12" s="360">
        <v>1187</v>
      </c>
      <c r="K12" s="360">
        <v>0</v>
      </c>
    </row>
    <row r="13" spans="1:11" s="32" customFormat="1" ht="15.75" customHeight="1" x14ac:dyDescent="0.2">
      <c r="A13" s="358"/>
      <c r="B13" s="359" t="s">
        <v>601</v>
      </c>
      <c r="C13" s="360">
        <f t="shared" si="0"/>
        <v>243810</v>
      </c>
      <c r="D13" s="360">
        <v>89564</v>
      </c>
      <c r="E13" s="360">
        <v>103931</v>
      </c>
      <c r="F13" s="360">
        <v>17042</v>
      </c>
      <c r="G13" s="360">
        <v>86889</v>
      </c>
      <c r="H13" s="360">
        <v>50315</v>
      </c>
      <c r="I13" s="360">
        <v>15321</v>
      </c>
      <c r="J13" s="360">
        <v>34994</v>
      </c>
      <c r="K13" s="360">
        <v>0</v>
      </c>
    </row>
    <row r="14" spans="1:11" s="32" customFormat="1" ht="15.75" customHeight="1" x14ac:dyDescent="0.2">
      <c r="A14" s="361"/>
      <c r="B14" s="362" t="s">
        <v>602</v>
      </c>
      <c r="C14" s="363">
        <f t="shared" si="0"/>
        <v>21852</v>
      </c>
      <c r="D14" s="363">
        <v>13424</v>
      </c>
      <c r="E14" s="363">
        <v>6689</v>
      </c>
      <c r="F14" s="363">
        <v>737</v>
      </c>
      <c r="G14" s="363">
        <v>5952</v>
      </c>
      <c r="H14" s="363">
        <v>1739</v>
      </c>
      <c r="I14" s="363">
        <v>581</v>
      </c>
      <c r="J14" s="363">
        <v>1158</v>
      </c>
      <c r="K14" s="363">
        <v>0</v>
      </c>
    </row>
    <row r="15" spans="1:11" s="32" customFormat="1" ht="15.75" customHeight="1" x14ac:dyDescent="0.2">
      <c r="A15" s="364" t="s">
        <v>603</v>
      </c>
      <c r="B15" s="365" t="s">
        <v>62</v>
      </c>
      <c r="C15" s="366">
        <f t="shared" si="0"/>
        <v>5349</v>
      </c>
      <c r="D15" s="204">
        <v>2775</v>
      </c>
      <c r="E15" s="204">
        <v>2565</v>
      </c>
      <c r="F15" s="204">
        <v>305</v>
      </c>
      <c r="G15" s="204">
        <v>2260</v>
      </c>
      <c r="H15" s="204">
        <v>9</v>
      </c>
      <c r="I15" s="204">
        <v>4</v>
      </c>
      <c r="J15" s="204">
        <v>5</v>
      </c>
      <c r="K15" s="204">
        <v>0</v>
      </c>
    </row>
    <row r="16" spans="1:11" s="32" customFormat="1" ht="15.75" customHeight="1" x14ac:dyDescent="0.2">
      <c r="A16" s="358"/>
      <c r="B16" s="365" t="s">
        <v>598</v>
      </c>
      <c r="C16" s="366">
        <f t="shared" si="0"/>
        <v>47</v>
      </c>
      <c r="D16" s="204">
        <v>30</v>
      </c>
      <c r="E16" s="204">
        <v>17</v>
      </c>
      <c r="F16" s="204">
        <v>2</v>
      </c>
      <c r="G16" s="204">
        <v>15</v>
      </c>
      <c r="H16" s="204">
        <v>0</v>
      </c>
      <c r="I16" s="204">
        <v>0</v>
      </c>
      <c r="J16" s="204">
        <v>0</v>
      </c>
      <c r="K16" s="204">
        <v>0</v>
      </c>
    </row>
    <row r="17" spans="1:11" ht="15.75" customHeight="1" x14ac:dyDescent="0.25">
      <c r="A17" s="358"/>
      <c r="B17" s="365" t="s">
        <v>599</v>
      </c>
      <c r="C17" s="366">
        <f t="shared" si="0"/>
        <v>90</v>
      </c>
      <c r="D17" s="204">
        <v>32</v>
      </c>
      <c r="E17" s="204">
        <v>58</v>
      </c>
      <c r="F17" s="204">
        <v>7</v>
      </c>
      <c r="G17" s="204">
        <v>51</v>
      </c>
      <c r="H17" s="204">
        <v>0</v>
      </c>
      <c r="I17" s="204">
        <v>0</v>
      </c>
      <c r="J17" s="204">
        <v>0</v>
      </c>
      <c r="K17" s="204">
        <v>0</v>
      </c>
    </row>
    <row r="18" spans="1:11" s="27" customFormat="1" ht="15.75" customHeight="1" x14ac:dyDescent="0.2">
      <c r="A18" s="358"/>
      <c r="B18" s="365" t="s">
        <v>600</v>
      </c>
      <c r="C18" s="351">
        <f t="shared" si="0"/>
        <v>77</v>
      </c>
      <c r="D18" s="367">
        <v>47</v>
      </c>
      <c r="E18" s="367">
        <v>29</v>
      </c>
      <c r="F18" s="367">
        <v>6</v>
      </c>
      <c r="G18" s="367">
        <v>23</v>
      </c>
      <c r="H18" s="367">
        <v>1</v>
      </c>
      <c r="I18" s="367">
        <v>0</v>
      </c>
      <c r="J18" s="367">
        <v>1</v>
      </c>
      <c r="K18" s="367">
        <v>0</v>
      </c>
    </row>
    <row r="19" spans="1:11" ht="15.75" customHeight="1" x14ac:dyDescent="0.25">
      <c r="A19" s="358"/>
      <c r="B19" s="365" t="s">
        <v>601</v>
      </c>
      <c r="C19" s="351">
        <f t="shared" si="0"/>
        <v>2277</v>
      </c>
      <c r="D19" s="368">
        <v>1147</v>
      </c>
      <c r="E19" s="368">
        <v>1126</v>
      </c>
      <c r="F19" s="368">
        <v>152</v>
      </c>
      <c r="G19" s="368">
        <v>974</v>
      </c>
      <c r="H19" s="368">
        <v>4</v>
      </c>
      <c r="I19" s="368">
        <v>2</v>
      </c>
      <c r="J19" s="368">
        <v>2</v>
      </c>
      <c r="K19" s="368">
        <v>0</v>
      </c>
    </row>
    <row r="20" spans="1:11" ht="15.75" customHeight="1" x14ac:dyDescent="0.25">
      <c r="A20" s="361"/>
      <c r="B20" s="369" t="s">
        <v>602</v>
      </c>
      <c r="C20" s="370">
        <f t="shared" si="0"/>
        <v>2858</v>
      </c>
      <c r="D20" s="320">
        <v>1519</v>
      </c>
      <c r="E20" s="320">
        <v>1335</v>
      </c>
      <c r="F20" s="320">
        <v>138</v>
      </c>
      <c r="G20" s="320">
        <v>1197</v>
      </c>
      <c r="H20" s="320">
        <v>4</v>
      </c>
      <c r="I20" s="320">
        <v>2</v>
      </c>
      <c r="J20" s="320">
        <v>2</v>
      </c>
      <c r="K20" s="320">
        <v>0</v>
      </c>
    </row>
    <row r="21" spans="1:11" ht="15.75" customHeight="1" x14ac:dyDescent="0.25">
      <c r="A21" s="364" t="s">
        <v>604</v>
      </c>
      <c r="B21" s="365" t="s">
        <v>62</v>
      </c>
      <c r="C21" s="366">
        <f t="shared" si="0"/>
        <v>16864</v>
      </c>
      <c r="D21" s="204">
        <v>7025</v>
      </c>
      <c r="E21" s="204">
        <v>7413</v>
      </c>
      <c r="F21" s="204">
        <v>1378</v>
      </c>
      <c r="G21" s="204">
        <v>6035</v>
      </c>
      <c r="H21" s="204">
        <v>2426</v>
      </c>
      <c r="I21" s="204">
        <v>1457</v>
      </c>
      <c r="J21" s="204">
        <v>969</v>
      </c>
      <c r="K21" s="204">
        <v>0</v>
      </c>
    </row>
    <row r="22" spans="1:11" ht="15.75" customHeight="1" x14ac:dyDescent="0.25">
      <c r="A22" s="358"/>
      <c r="B22" s="365" t="s">
        <v>598</v>
      </c>
      <c r="C22" s="366">
        <f t="shared" si="0"/>
        <v>125</v>
      </c>
      <c r="D22" s="204">
        <v>52</v>
      </c>
      <c r="E22" s="204">
        <v>56</v>
      </c>
      <c r="F22" s="204">
        <v>8</v>
      </c>
      <c r="G22" s="204">
        <v>48</v>
      </c>
      <c r="H22" s="204">
        <v>17</v>
      </c>
      <c r="I22" s="204">
        <v>13</v>
      </c>
      <c r="J22" s="204">
        <v>4</v>
      </c>
      <c r="K22" s="204">
        <v>0</v>
      </c>
    </row>
    <row r="23" spans="1:11" ht="15.75" customHeight="1" x14ac:dyDescent="0.25">
      <c r="A23" s="358"/>
      <c r="B23" s="365" t="s">
        <v>599</v>
      </c>
      <c r="C23" s="366">
        <f t="shared" si="0"/>
        <v>605</v>
      </c>
      <c r="D23" s="204">
        <v>239</v>
      </c>
      <c r="E23" s="204">
        <v>304</v>
      </c>
      <c r="F23" s="204">
        <v>54</v>
      </c>
      <c r="G23" s="204">
        <v>250</v>
      </c>
      <c r="H23" s="204">
        <v>62</v>
      </c>
      <c r="I23" s="204">
        <v>45</v>
      </c>
      <c r="J23" s="204">
        <v>17</v>
      </c>
      <c r="K23" s="204">
        <v>0</v>
      </c>
    </row>
    <row r="24" spans="1:11" ht="15.75" customHeight="1" x14ac:dyDescent="0.25">
      <c r="A24" s="358"/>
      <c r="B24" s="365" t="s">
        <v>600</v>
      </c>
      <c r="C24" s="351">
        <f t="shared" si="0"/>
        <v>593</v>
      </c>
      <c r="D24" s="367">
        <v>297</v>
      </c>
      <c r="E24" s="367">
        <v>266</v>
      </c>
      <c r="F24" s="367">
        <v>52</v>
      </c>
      <c r="G24" s="367">
        <v>214</v>
      </c>
      <c r="H24" s="367">
        <v>30</v>
      </c>
      <c r="I24" s="367">
        <v>24</v>
      </c>
      <c r="J24" s="367">
        <v>6</v>
      </c>
      <c r="K24" s="367">
        <v>0</v>
      </c>
    </row>
    <row r="25" spans="1:11" ht="15.75" customHeight="1" x14ac:dyDescent="0.25">
      <c r="A25" s="358"/>
      <c r="B25" s="365" t="s">
        <v>601</v>
      </c>
      <c r="C25" s="351">
        <f t="shared" si="0"/>
        <v>11571</v>
      </c>
      <c r="D25" s="368">
        <v>4496</v>
      </c>
      <c r="E25" s="368">
        <v>5278</v>
      </c>
      <c r="F25" s="368">
        <v>1016</v>
      </c>
      <c r="G25" s="368">
        <v>4262</v>
      </c>
      <c r="H25" s="368">
        <v>1797</v>
      </c>
      <c r="I25" s="368">
        <v>1083</v>
      </c>
      <c r="J25" s="368">
        <v>714</v>
      </c>
      <c r="K25" s="368">
        <v>0</v>
      </c>
    </row>
    <row r="26" spans="1:11" ht="15.75" customHeight="1" x14ac:dyDescent="0.25">
      <c r="A26" s="361"/>
      <c r="B26" s="369" t="s">
        <v>602</v>
      </c>
      <c r="C26" s="370">
        <f t="shared" si="0"/>
        <v>3970</v>
      </c>
      <c r="D26" s="320">
        <v>1941</v>
      </c>
      <c r="E26" s="320">
        <v>1509</v>
      </c>
      <c r="F26" s="320">
        <v>248</v>
      </c>
      <c r="G26" s="320">
        <v>1261</v>
      </c>
      <c r="H26" s="320">
        <v>520</v>
      </c>
      <c r="I26" s="320">
        <v>292</v>
      </c>
      <c r="J26" s="320">
        <v>228</v>
      </c>
      <c r="K26" s="320">
        <v>0</v>
      </c>
    </row>
    <row r="27" spans="1:11" ht="15.75" customHeight="1" x14ac:dyDescent="0.25">
      <c r="A27" s="364" t="s">
        <v>605</v>
      </c>
      <c r="B27" s="365" t="s">
        <v>62</v>
      </c>
      <c r="C27" s="366">
        <f t="shared" si="0"/>
        <v>23496</v>
      </c>
      <c r="D27" s="204">
        <v>9443</v>
      </c>
      <c r="E27" s="204">
        <v>8623</v>
      </c>
      <c r="F27" s="204">
        <v>1551</v>
      </c>
      <c r="G27" s="204">
        <v>7072</v>
      </c>
      <c r="H27" s="204">
        <v>5430</v>
      </c>
      <c r="I27" s="204">
        <v>1977</v>
      </c>
      <c r="J27" s="204">
        <v>3453</v>
      </c>
      <c r="K27" s="204">
        <v>0</v>
      </c>
    </row>
    <row r="28" spans="1:11" ht="15.75" customHeight="1" x14ac:dyDescent="0.25">
      <c r="A28" s="358"/>
      <c r="B28" s="365" t="s">
        <v>598</v>
      </c>
      <c r="C28" s="366">
        <f t="shared" si="0"/>
        <v>150</v>
      </c>
      <c r="D28" s="204">
        <v>77</v>
      </c>
      <c r="E28" s="204">
        <v>50</v>
      </c>
      <c r="F28" s="204">
        <v>7</v>
      </c>
      <c r="G28" s="204">
        <v>43</v>
      </c>
      <c r="H28" s="204">
        <v>23</v>
      </c>
      <c r="I28" s="204">
        <v>8</v>
      </c>
      <c r="J28" s="204">
        <v>15</v>
      </c>
      <c r="K28" s="204">
        <v>0</v>
      </c>
    </row>
    <row r="29" spans="1:11" ht="15.75" customHeight="1" x14ac:dyDescent="0.25">
      <c r="A29" s="358"/>
      <c r="B29" s="365" t="s">
        <v>599</v>
      </c>
      <c r="C29" s="366">
        <f t="shared" si="0"/>
        <v>859</v>
      </c>
      <c r="D29" s="204">
        <v>307</v>
      </c>
      <c r="E29" s="204">
        <v>369</v>
      </c>
      <c r="F29" s="204">
        <v>61</v>
      </c>
      <c r="G29" s="204">
        <v>308</v>
      </c>
      <c r="H29" s="204">
        <v>183</v>
      </c>
      <c r="I29" s="204">
        <v>94</v>
      </c>
      <c r="J29" s="204">
        <v>89</v>
      </c>
      <c r="K29" s="204">
        <v>0</v>
      </c>
    </row>
    <row r="30" spans="1:11" ht="15.75" customHeight="1" x14ac:dyDescent="0.25">
      <c r="A30" s="358"/>
      <c r="B30" s="365" t="s">
        <v>600</v>
      </c>
      <c r="C30" s="351">
        <f t="shared" si="0"/>
        <v>895</v>
      </c>
      <c r="D30" s="367">
        <v>512</v>
      </c>
      <c r="E30" s="367">
        <v>306</v>
      </c>
      <c r="F30" s="367">
        <v>49</v>
      </c>
      <c r="G30" s="367">
        <v>257</v>
      </c>
      <c r="H30" s="367">
        <v>77</v>
      </c>
      <c r="I30" s="367">
        <v>35</v>
      </c>
      <c r="J30" s="367">
        <v>42</v>
      </c>
      <c r="K30" s="367">
        <v>0</v>
      </c>
    </row>
    <row r="31" spans="1:11" ht="15.75" customHeight="1" x14ac:dyDescent="0.25">
      <c r="A31" s="358"/>
      <c r="B31" s="365" t="s">
        <v>601</v>
      </c>
      <c r="C31" s="351">
        <f t="shared" si="0"/>
        <v>18962</v>
      </c>
      <c r="D31" s="368">
        <v>7060</v>
      </c>
      <c r="E31" s="368">
        <v>7168</v>
      </c>
      <c r="F31" s="368">
        <v>1331</v>
      </c>
      <c r="G31" s="368">
        <v>5837</v>
      </c>
      <c r="H31" s="368">
        <v>4734</v>
      </c>
      <c r="I31" s="368">
        <v>1713</v>
      </c>
      <c r="J31" s="368">
        <v>3021</v>
      </c>
      <c r="K31" s="368">
        <v>0</v>
      </c>
    </row>
    <row r="32" spans="1:11" ht="15.75" customHeight="1" x14ac:dyDescent="0.25">
      <c r="A32" s="361"/>
      <c r="B32" s="369" t="s">
        <v>602</v>
      </c>
      <c r="C32" s="370">
        <f t="shared" si="0"/>
        <v>2630</v>
      </c>
      <c r="D32" s="320">
        <v>1487</v>
      </c>
      <c r="E32" s="320">
        <v>730</v>
      </c>
      <c r="F32" s="320">
        <v>103</v>
      </c>
      <c r="G32" s="320">
        <v>627</v>
      </c>
      <c r="H32" s="320">
        <v>413</v>
      </c>
      <c r="I32" s="320">
        <v>127</v>
      </c>
      <c r="J32" s="320">
        <v>286</v>
      </c>
      <c r="K32" s="320">
        <v>0</v>
      </c>
    </row>
    <row r="33" spans="1:11" ht="15.75" customHeight="1" x14ac:dyDescent="0.25">
      <c r="A33" s="364" t="s">
        <v>606</v>
      </c>
      <c r="B33" s="365" t="s">
        <v>62</v>
      </c>
      <c r="C33" s="366">
        <f t="shared" si="0"/>
        <v>26711</v>
      </c>
      <c r="D33" s="204">
        <v>11132</v>
      </c>
      <c r="E33" s="204">
        <v>9746</v>
      </c>
      <c r="F33" s="204">
        <v>1822</v>
      </c>
      <c r="G33" s="204">
        <v>7924</v>
      </c>
      <c r="H33" s="204">
        <v>5833</v>
      </c>
      <c r="I33" s="204">
        <v>1837</v>
      </c>
      <c r="J33" s="204">
        <v>3996</v>
      </c>
      <c r="K33" s="204">
        <v>0</v>
      </c>
    </row>
    <row r="34" spans="1:11" ht="15.75" customHeight="1" x14ac:dyDescent="0.25">
      <c r="A34" s="358"/>
      <c r="B34" s="365" t="s">
        <v>598</v>
      </c>
      <c r="C34" s="366">
        <f t="shared" si="0"/>
        <v>166</v>
      </c>
      <c r="D34" s="204">
        <v>93</v>
      </c>
      <c r="E34" s="204">
        <v>53</v>
      </c>
      <c r="F34" s="204">
        <v>9</v>
      </c>
      <c r="G34" s="204">
        <v>44</v>
      </c>
      <c r="H34" s="204">
        <v>20</v>
      </c>
      <c r="I34" s="204">
        <v>6</v>
      </c>
      <c r="J34" s="204">
        <v>14</v>
      </c>
      <c r="K34" s="204">
        <v>0</v>
      </c>
    </row>
    <row r="35" spans="1:11" ht="15.75" customHeight="1" x14ac:dyDescent="0.25">
      <c r="A35" s="358"/>
      <c r="B35" s="365" t="s">
        <v>599</v>
      </c>
      <c r="C35" s="366">
        <f t="shared" si="0"/>
        <v>1152</v>
      </c>
      <c r="D35" s="204">
        <v>416</v>
      </c>
      <c r="E35" s="204">
        <v>487</v>
      </c>
      <c r="F35" s="204">
        <v>107</v>
      </c>
      <c r="G35" s="204">
        <v>380</v>
      </c>
      <c r="H35" s="204">
        <v>249</v>
      </c>
      <c r="I35" s="204">
        <v>128</v>
      </c>
      <c r="J35" s="204">
        <v>121</v>
      </c>
      <c r="K35" s="204">
        <v>0</v>
      </c>
    </row>
    <row r="36" spans="1:11" ht="15.75" customHeight="1" x14ac:dyDescent="0.25">
      <c r="A36" s="358"/>
      <c r="B36" s="365" t="s">
        <v>600</v>
      </c>
      <c r="C36" s="351">
        <f t="shared" si="0"/>
        <v>1271</v>
      </c>
      <c r="D36" s="367">
        <v>702</v>
      </c>
      <c r="E36" s="367">
        <v>419</v>
      </c>
      <c r="F36" s="367">
        <v>69</v>
      </c>
      <c r="G36" s="367">
        <v>350</v>
      </c>
      <c r="H36" s="367">
        <v>150</v>
      </c>
      <c r="I36" s="367">
        <v>63</v>
      </c>
      <c r="J36" s="367">
        <v>87</v>
      </c>
      <c r="K36" s="367">
        <v>0</v>
      </c>
    </row>
    <row r="37" spans="1:11" ht="15.75" customHeight="1" x14ac:dyDescent="0.25">
      <c r="A37" s="358"/>
      <c r="B37" s="365" t="s">
        <v>601</v>
      </c>
      <c r="C37" s="351">
        <f t="shared" si="0"/>
        <v>22111</v>
      </c>
      <c r="D37" s="368">
        <v>8539</v>
      </c>
      <c r="E37" s="368">
        <v>8327</v>
      </c>
      <c r="F37" s="368">
        <v>1595</v>
      </c>
      <c r="G37" s="368">
        <v>6732</v>
      </c>
      <c r="H37" s="368">
        <v>5245</v>
      </c>
      <c r="I37" s="368">
        <v>1593</v>
      </c>
      <c r="J37" s="368">
        <v>3652</v>
      </c>
      <c r="K37" s="368">
        <v>0</v>
      </c>
    </row>
    <row r="38" spans="1:11" ht="15.75" customHeight="1" x14ac:dyDescent="0.25">
      <c r="A38" s="361"/>
      <c r="B38" s="369" t="s">
        <v>602</v>
      </c>
      <c r="C38" s="370">
        <f t="shared" si="0"/>
        <v>2011</v>
      </c>
      <c r="D38" s="320">
        <v>1382</v>
      </c>
      <c r="E38" s="320">
        <v>460</v>
      </c>
      <c r="F38" s="320">
        <v>42</v>
      </c>
      <c r="G38" s="320">
        <v>418</v>
      </c>
      <c r="H38" s="320">
        <v>169</v>
      </c>
      <c r="I38" s="320">
        <v>47</v>
      </c>
      <c r="J38" s="320">
        <v>122</v>
      </c>
      <c r="K38" s="320">
        <v>0</v>
      </c>
    </row>
    <row r="39" spans="1:11" ht="15.75" customHeight="1" x14ac:dyDescent="0.25">
      <c r="A39" s="364" t="s">
        <v>607</v>
      </c>
      <c r="B39" s="365" t="s">
        <v>62</v>
      </c>
      <c r="C39" s="366">
        <f t="shared" si="0"/>
        <v>28206</v>
      </c>
      <c r="D39" s="204">
        <v>12287</v>
      </c>
      <c r="E39" s="204">
        <v>10422</v>
      </c>
      <c r="F39" s="204">
        <v>1799</v>
      </c>
      <c r="G39" s="204">
        <v>8623</v>
      </c>
      <c r="H39" s="204">
        <v>5497</v>
      </c>
      <c r="I39" s="204">
        <v>1649</v>
      </c>
      <c r="J39" s="204">
        <v>3848</v>
      </c>
      <c r="K39" s="204">
        <v>0</v>
      </c>
    </row>
    <row r="40" spans="1:11" ht="15.75" customHeight="1" x14ac:dyDescent="0.25">
      <c r="A40" s="358"/>
      <c r="B40" s="365" t="s">
        <v>598</v>
      </c>
      <c r="C40" s="366">
        <f t="shared" si="0"/>
        <v>215</v>
      </c>
      <c r="D40" s="204">
        <v>119</v>
      </c>
      <c r="E40" s="204">
        <v>72</v>
      </c>
      <c r="F40" s="204">
        <v>2</v>
      </c>
      <c r="G40" s="204">
        <v>70</v>
      </c>
      <c r="H40" s="204">
        <v>24</v>
      </c>
      <c r="I40" s="204">
        <v>6</v>
      </c>
      <c r="J40" s="204">
        <v>18</v>
      </c>
      <c r="K40" s="204">
        <v>0</v>
      </c>
    </row>
    <row r="41" spans="1:11" ht="15.75" customHeight="1" x14ac:dyDescent="0.25">
      <c r="A41" s="358"/>
      <c r="B41" s="365" t="s">
        <v>599</v>
      </c>
      <c r="C41" s="366">
        <f t="shared" si="0"/>
        <v>1400</v>
      </c>
      <c r="D41" s="204">
        <v>534</v>
      </c>
      <c r="E41" s="204">
        <v>640</v>
      </c>
      <c r="F41" s="204">
        <v>113</v>
      </c>
      <c r="G41" s="204">
        <v>527</v>
      </c>
      <c r="H41" s="204">
        <v>226</v>
      </c>
      <c r="I41" s="204">
        <v>98</v>
      </c>
      <c r="J41" s="204">
        <v>128</v>
      </c>
      <c r="K41" s="204">
        <v>0</v>
      </c>
    </row>
    <row r="42" spans="1:11" ht="15.75" customHeight="1" x14ac:dyDescent="0.25">
      <c r="A42" s="358"/>
      <c r="B42" s="365" t="s">
        <v>600</v>
      </c>
      <c r="C42" s="351">
        <f t="shared" si="0"/>
        <v>1907</v>
      </c>
      <c r="D42" s="367">
        <v>1097</v>
      </c>
      <c r="E42" s="367">
        <v>663</v>
      </c>
      <c r="F42" s="367">
        <v>75</v>
      </c>
      <c r="G42" s="367">
        <v>588</v>
      </c>
      <c r="H42" s="367">
        <v>147</v>
      </c>
      <c r="I42" s="367">
        <v>54</v>
      </c>
      <c r="J42" s="367">
        <v>93</v>
      </c>
      <c r="K42" s="367">
        <v>0</v>
      </c>
    </row>
    <row r="43" spans="1:11" ht="15.75" customHeight="1" x14ac:dyDescent="0.25">
      <c r="A43" s="358"/>
      <c r="B43" s="365" t="s">
        <v>601</v>
      </c>
      <c r="C43" s="351">
        <f t="shared" si="0"/>
        <v>22921</v>
      </c>
      <c r="D43" s="368">
        <v>9232</v>
      </c>
      <c r="E43" s="368">
        <v>8687</v>
      </c>
      <c r="F43" s="368">
        <v>1586</v>
      </c>
      <c r="G43" s="368">
        <v>7101</v>
      </c>
      <c r="H43" s="368">
        <v>5002</v>
      </c>
      <c r="I43" s="368">
        <v>1477</v>
      </c>
      <c r="J43" s="368">
        <v>3525</v>
      </c>
      <c r="K43" s="368">
        <v>0</v>
      </c>
    </row>
    <row r="44" spans="1:11" ht="15.75" customHeight="1" x14ac:dyDescent="0.25">
      <c r="A44" s="361"/>
      <c r="B44" s="369" t="s">
        <v>602</v>
      </c>
      <c r="C44" s="370">
        <f t="shared" si="0"/>
        <v>1763</v>
      </c>
      <c r="D44" s="320">
        <v>1305</v>
      </c>
      <c r="E44" s="320">
        <v>360</v>
      </c>
      <c r="F44" s="320">
        <v>23</v>
      </c>
      <c r="G44" s="320">
        <v>337</v>
      </c>
      <c r="H44" s="320">
        <v>98</v>
      </c>
      <c r="I44" s="320">
        <v>14</v>
      </c>
      <c r="J44" s="320">
        <v>84</v>
      </c>
      <c r="K44" s="320">
        <v>0</v>
      </c>
    </row>
    <row r="45" spans="1:11" ht="15.75" customHeight="1" x14ac:dyDescent="0.25">
      <c r="A45" s="364" t="s">
        <v>608</v>
      </c>
      <c r="B45" s="365" t="s">
        <v>62</v>
      </c>
      <c r="C45" s="366">
        <f t="shared" si="0"/>
        <v>31169</v>
      </c>
      <c r="D45" s="204">
        <v>12969</v>
      </c>
      <c r="E45" s="204">
        <v>11962</v>
      </c>
      <c r="F45" s="204">
        <v>1911</v>
      </c>
      <c r="G45" s="204">
        <v>10051</v>
      </c>
      <c r="H45" s="204">
        <v>6238</v>
      </c>
      <c r="I45" s="204">
        <v>1934</v>
      </c>
      <c r="J45" s="204">
        <v>4304</v>
      </c>
      <c r="K45" s="204">
        <v>0</v>
      </c>
    </row>
    <row r="46" spans="1:11" ht="15.75" customHeight="1" x14ac:dyDescent="0.25">
      <c r="A46" s="358"/>
      <c r="B46" s="365" t="s">
        <v>598</v>
      </c>
      <c r="C46" s="366">
        <f t="shared" si="0"/>
        <v>251</v>
      </c>
      <c r="D46" s="204">
        <v>156</v>
      </c>
      <c r="E46" s="204">
        <v>85</v>
      </c>
      <c r="F46" s="204">
        <v>4</v>
      </c>
      <c r="G46" s="204">
        <v>81</v>
      </c>
      <c r="H46" s="204">
        <v>10</v>
      </c>
      <c r="I46" s="204">
        <v>2</v>
      </c>
      <c r="J46" s="204">
        <v>8</v>
      </c>
      <c r="K46" s="204">
        <v>0</v>
      </c>
    </row>
    <row r="47" spans="1:11" ht="15.75" customHeight="1" x14ac:dyDescent="0.25">
      <c r="A47" s="358"/>
      <c r="B47" s="365" t="s">
        <v>599</v>
      </c>
      <c r="C47" s="366">
        <f t="shared" si="0"/>
        <v>1654</v>
      </c>
      <c r="D47" s="204">
        <v>624</v>
      </c>
      <c r="E47" s="204">
        <v>759</v>
      </c>
      <c r="F47" s="204">
        <v>115</v>
      </c>
      <c r="G47" s="204">
        <v>644</v>
      </c>
      <c r="H47" s="204">
        <v>271</v>
      </c>
      <c r="I47" s="204">
        <v>125</v>
      </c>
      <c r="J47" s="204">
        <v>146</v>
      </c>
      <c r="K47" s="204">
        <v>0</v>
      </c>
    </row>
    <row r="48" spans="1:11" ht="15.75" customHeight="1" x14ac:dyDescent="0.25">
      <c r="A48" s="358"/>
      <c r="B48" s="365" t="s">
        <v>600</v>
      </c>
      <c r="C48" s="351">
        <f t="shared" si="0"/>
        <v>2599</v>
      </c>
      <c r="D48" s="367">
        <v>1488</v>
      </c>
      <c r="E48" s="367">
        <v>926</v>
      </c>
      <c r="F48" s="367">
        <v>95</v>
      </c>
      <c r="G48" s="367">
        <v>831</v>
      </c>
      <c r="H48" s="367">
        <v>185</v>
      </c>
      <c r="I48" s="367">
        <v>77</v>
      </c>
      <c r="J48" s="367">
        <v>108</v>
      </c>
      <c r="K48" s="367">
        <v>0</v>
      </c>
    </row>
    <row r="49" spans="1:11" ht="15.75" customHeight="1" x14ac:dyDescent="0.25">
      <c r="A49" s="358"/>
      <c r="B49" s="365" t="s">
        <v>601</v>
      </c>
      <c r="C49" s="351">
        <f t="shared" si="0"/>
        <v>25021</v>
      </c>
      <c r="D49" s="368">
        <v>9482</v>
      </c>
      <c r="E49" s="368">
        <v>9843</v>
      </c>
      <c r="F49" s="368">
        <v>1673</v>
      </c>
      <c r="G49" s="368">
        <v>8170</v>
      </c>
      <c r="H49" s="368">
        <v>5696</v>
      </c>
      <c r="I49" s="368">
        <v>1720</v>
      </c>
      <c r="J49" s="368">
        <v>3976</v>
      </c>
      <c r="K49" s="368">
        <v>0</v>
      </c>
    </row>
    <row r="50" spans="1:11" ht="15.75" customHeight="1" x14ac:dyDescent="0.25">
      <c r="A50" s="361"/>
      <c r="B50" s="369" t="s">
        <v>602</v>
      </c>
      <c r="C50" s="370">
        <f t="shared" si="0"/>
        <v>1644</v>
      </c>
      <c r="D50" s="320">
        <v>1219</v>
      </c>
      <c r="E50" s="320">
        <v>349</v>
      </c>
      <c r="F50" s="320">
        <v>24</v>
      </c>
      <c r="G50" s="320">
        <v>325</v>
      </c>
      <c r="H50" s="320">
        <v>76</v>
      </c>
      <c r="I50" s="320">
        <v>10</v>
      </c>
      <c r="J50" s="320">
        <v>66</v>
      </c>
      <c r="K50" s="320">
        <v>0</v>
      </c>
    </row>
    <row r="51" spans="1:11" ht="15.75" customHeight="1" x14ac:dyDescent="0.25">
      <c r="A51" s="364" t="s">
        <v>609</v>
      </c>
      <c r="B51" s="365" t="s">
        <v>62</v>
      </c>
      <c r="C51" s="366">
        <f t="shared" si="0"/>
        <v>36203</v>
      </c>
      <c r="D51" s="204">
        <v>13769</v>
      </c>
      <c r="E51" s="204">
        <v>14502</v>
      </c>
      <c r="F51" s="204">
        <v>2354</v>
      </c>
      <c r="G51" s="204">
        <v>12148</v>
      </c>
      <c r="H51" s="204">
        <v>7932</v>
      </c>
      <c r="I51" s="204">
        <v>2549</v>
      </c>
      <c r="J51" s="204">
        <v>5383</v>
      </c>
      <c r="K51" s="204">
        <v>0</v>
      </c>
    </row>
    <row r="52" spans="1:11" ht="15.75" customHeight="1" x14ac:dyDescent="0.25">
      <c r="A52" s="358"/>
      <c r="B52" s="365" t="s">
        <v>598</v>
      </c>
      <c r="C52" s="366">
        <f t="shared" si="0"/>
        <v>279</v>
      </c>
      <c r="D52" s="204">
        <v>172</v>
      </c>
      <c r="E52" s="204">
        <v>95</v>
      </c>
      <c r="F52" s="204">
        <v>8</v>
      </c>
      <c r="G52" s="204">
        <v>87</v>
      </c>
      <c r="H52" s="204">
        <v>12</v>
      </c>
      <c r="I52" s="204">
        <v>6</v>
      </c>
      <c r="J52" s="204">
        <v>6</v>
      </c>
      <c r="K52" s="204">
        <v>0</v>
      </c>
    </row>
    <row r="53" spans="1:11" ht="15.75" customHeight="1" x14ac:dyDescent="0.25">
      <c r="A53" s="358"/>
      <c r="B53" s="365" t="s">
        <v>599</v>
      </c>
      <c r="C53" s="366">
        <f t="shared" si="0"/>
        <v>2026</v>
      </c>
      <c r="D53" s="204">
        <v>677</v>
      </c>
      <c r="E53" s="204">
        <v>955</v>
      </c>
      <c r="F53" s="204">
        <v>150</v>
      </c>
      <c r="G53" s="204">
        <v>805</v>
      </c>
      <c r="H53" s="204">
        <v>394</v>
      </c>
      <c r="I53" s="204">
        <v>175</v>
      </c>
      <c r="J53" s="204">
        <v>219</v>
      </c>
      <c r="K53" s="204">
        <v>0</v>
      </c>
    </row>
    <row r="54" spans="1:11" ht="15.75" customHeight="1" x14ac:dyDescent="0.25">
      <c r="A54" s="358"/>
      <c r="B54" s="365" t="s">
        <v>600</v>
      </c>
      <c r="C54" s="351">
        <f t="shared" si="0"/>
        <v>3287</v>
      </c>
      <c r="D54" s="367">
        <v>1846</v>
      </c>
      <c r="E54" s="367">
        <v>1100</v>
      </c>
      <c r="F54" s="367">
        <v>117</v>
      </c>
      <c r="G54" s="367">
        <v>983</v>
      </c>
      <c r="H54" s="367">
        <v>341</v>
      </c>
      <c r="I54" s="367">
        <v>119</v>
      </c>
      <c r="J54" s="367">
        <v>222</v>
      </c>
      <c r="K54" s="367">
        <v>0</v>
      </c>
    </row>
    <row r="55" spans="1:11" ht="15.75" customHeight="1" x14ac:dyDescent="0.25">
      <c r="A55" s="358"/>
      <c r="B55" s="365" t="s">
        <v>601</v>
      </c>
      <c r="C55" s="351">
        <f t="shared" si="0"/>
        <v>29086</v>
      </c>
      <c r="D55" s="368">
        <v>9991</v>
      </c>
      <c r="E55" s="368">
        <v>12001</v>
      </c>
      <c r="F55" s="368">
        <v>2060</v>
      </c>
      <c r="G55" s="368">
        <v>9941</v>
      </c>
      <c r="H55" s="368">
        <v>7094</v>
      </c>
      <c r="I55" s="368">
        <v>2229</v>
      </c>
      <c r="J55" s="368">
        <v>4865</v>
      </c>
      <c r="K55" s="368">
        <v>0</v>
      </c>
    </row>
    <row r="56" spans="1:11" ht="15.75" customHeight="1" x14ac:dyDescent="0.25">
      <c r="A56" s="361"/>
      <c r="B56" s="369" t="s">
        <v>602</v>
      </c>
      <c r="C56" s="370">
        <f t="shared" si="0"/>
        <v>1525</v>
      </c>
      <c r="D56" s="320">
        <v>1083</v>
      </c>
      <c r="E56" s="320">
        <v>351</v>
      </c>
      <c r="F56" s="320">
        <v>19</v>
      </c>
      <c r="G56" s="320">
        <v>332</v>
      </c>
      <c r="H56" s="320">
        <v>91</v>
      </c>
      <c r="I56" s="320">
        <v>20</v>
      </c>
      <c r="J56" s="320">
        <v>71</v>
      </c>
      <c r="K56" s="320">
        <v>0</v>
      </c>
    </row>
    <row r="57" spans="1:11" ht="15.75" customHeight="1" x14ac:dyDescent="0.25">
      <c r="A57" s="364" t="s">
        <v>610</v>
      </c>
      <c r="B57" s="365" t="s">
        <v>62</v>
      </c>
      <c r="C57" s="366">
        <f t="shared" si="0"/>
        <v>40013</v>
      </c>
      <c r="D57" s="204">
        <v>14730</v>
      </c>
      <c r="E57" s="204">
        <v>17187</v>
      </c>
      <c r="F57" s="204">
        <v>2497</v>
      </c>
      <c r="G57" s="204">
        <v>14690</v>
      </c>
      <c r="H57" s="204">
        <v>8096</v>
      </c>
      <c r="I57" s="204">
        <v>2265</v>
      </c>
      <c r="J57" s="204">
        <v>5831</v>
      </c>
      <c r="K57" s="204">
        <v>0</v>
      </c>
    </row>
    <row r="58" spans="1:11" ht="15.75" customHeight="1" x14ac:dyDescent="0.25">
      <c r="A58" s="358"/>
      <c r="B58" s="365" t="s">
        <v>598</v>
      </c>
      <c r="C58" s="366">
        <f t="shared" si="0"/>
        <v>330</v>
      </c>
      <c r="D58" s="204">
        <v>194</v>
      </c>
      <c r="E58" s="204">
        <v>116</v>
      </c>
      <c r="F58" s="204">
        <v>11</v>
      </c>
      <c r="G58" s="204">
        <v>105</v>
      </c>
      <c r="H58" s="204">
        <v>20</v>
      </c>
      <c r="I58" s="204">
        <v>4</v>
      </c>
      <c r="J58" s="204">
        <v>16</v>
      </c>
      <c r="K58" s="204">
        <v>0</v>
      </c>
    </row>
    <row r="59" spans="1:11" ht="15.75" customHeight="1" x14ac:dyDescent="0.25">
      <c r="A59" s="358"/>
      <c r="B59" s="365" t="s">
        <v>599</v>
      </c>
      <c r="C59" s="366">
        <f t="shared" si="0"/>
        <v>2409</v>
      </c>
      <c r="D59" s="204">
        <v>801</v>
      </c>
      <c r="E59" s="204">
        <v>1180</v>
      </c>
      <c r="F59" s="204">
        <v>178</v>
      </c>
      <c r="G59" s="204">
        <v>1002</v>
      </c>
      <c r="H59" s="204">
        <v>428</v>
      </c>
      <c r="I59" s="204">
        <v>140</v>
      </c>
      <c r="J59" s="204">
        <v>288</v>
      </c>
      <c r="K59" s="204">
        <v>0</v>
      </c>
    </row>
    <row r="60" spans="1:11" ht="15.75" customHeight="1" x14ac:dyDescent="0.25">
      <c r="A60" s="358"/>
      <c r="B60" s="365" t="s">
        <v>600</v>
      </c>
      <c r="C60" s="351">
        <f t="shared" si="0"/>
        <v>3569</v>
      </c>
      <c r="D60" s="367">
        <v>1923</v>
      </c>
      <c r="E60" s="367">
        <v>1335</v>
      </c>
      <c r="F60" s="367">
        <v>131</v>
      </c>
      <c r="G60" s="367">
        <v>1204</v>
      </c>
      <c r="H60" s="367">
        <v>311</v>
      </c>
      <c r="I60" s="367">
        <v>110</v>
      </c>
      <c r="J60" s="367">
        <v>201</v>
      </c>
      <c r="K60" s="367">
        <v>0</v>
      </c>
    </row>
    <row r="61" spans="1:11" ht="15.75" customHeight="1" x14ac:dyDescent="0.25">
      <c r="A61" s="358"/>
      <c r="B61" s="365" t="s">
        <v>601</v>
      </c>
      <c r="C61" s="351">
        <f t="shared" si="0"/>
        <v>32177</v>
      </c>
      <c r="D61" s="368">
        <v>10792</v>
      </c>
      <c r="E61" s="368">
        <v>14137</v>
      </c>
      <c r="F61" s="368">
        <v>2146</v>
      </c>
      <c r="G61" s="368">
        <v>11991</v>
      </c>
      <c r="H61" s="368">
        <v>7248</v>
      </c>
      <c r="I61" s="368">
        <v>1993</v>
      </c>
      <c r="J61" s="368">
        <v>5255</v>
      </c>
      <c r="K61" s="368">
        <v>0</v>
      </c>
    </row>
    <row r="62" spans="1:11" ht="15.75" customHeight="1" x14ac:dyDescent="0.25">
      <c r="A62" s="361"/>
      <c r="B62" s="369" t="s">
        <v>602</v>
      </c>
      <c r="C62" s="370">
        <f t="shared" si="0"/>
        <v>1528</v>
      </c>
      <c r="D62" s="320">
        <v>1020</v>
      </c>
      <c r="E62" s="320">
        <v>419</v>
      </c>
      <c r="F62" s="320">
        <v>31</v>
      </c>
      <c r="G62" s="320">
        <v>388</v>
      </c>
      <c r="H62" s="320">
        <v>89</v>
      </c>
      <c r="I62" s="320">
        <v>18</v>
      </c>
      <c r="J62" s="320">
        <v>71</v>
      </c>
      <c r="K62" s="320">
        <v>0</v>
      </c>
    </row>
    <row r="63" spans="1:11" ht="15.75" customHeight="1" x14ac:dyDescent="0.25">
      <c r="A63" s="364" t="s">
        <v>611</v>
      </c>
      <c r="B63" s="365" t="s">
        <v>62</v>
      </c>
      <c r="C63" s="366">
        <f t="shared" si="0"/>
        <v>48076</v>
      </c>
      <c r="D63" s="204">
        <v>17822</v>
      </c>
      <c r="E63" s="204">
        <v>21862</v>
      </c>
      <c r="F63" s="204">
        <v>3402</v>
      </c>
      <c r="G63" s="204">
        <v>18460</v>
      </c>
      <c r="H63" s="204">
        <v>8392</v>
      </c>
      <c r="I63" s="204">
        <v>2417</v>
      </c>
      <c r="J63" s="204">
        <v>5975</v>
      </c>
      <c r="K63" s="204">
        <v>0</v>
      </c>
    </row>
    <row r="64" spans="1:11" ht="15.75" customHeight="1" x14ac:dyDescent="0.25">
      <c r="A64" s="358"/>
      <c r="B64" s="365" t="s">
        <v>598</v>
      </c>
      <c r="C64" s="366">
        <f t="shared" si="0"/>
        <v>340</v>
      </c>
      <c r="D64" s="204">
        <v>186</v>
      </c>
      <c r="E64" s="204">
        <v>127</v>
      </c>
      <c r="F64" s="204">
        <v>12</v>
      </c>
      <c r="G64" s="204">
        <v>115</v>
      </c>
      <c r="H64" s="204">
        <v>27</v>
      </c>
      <c r="I64" s="204">
        <v>5</v>
      </c>
      <c r="J64" s="204">
        <v>22</v>
      </c>
      <c r="K64" s="204">
        <v>0</v>
      </c>
    </row>
    <row r="65" spans="1:11" ht="15.75" customHeight="1" x14ac:dyDescent="0.25">
      <c r="A65" s="358"/>
      <c r="B65" s="365" t="s">
        <v>599</v>
      </c>
      <c r="C65" s="366">
        <f t="shared" si="0"/>
        <v>3024</v>
      </c>
      <c r="D65" s="204">
        <v>1019</v>
      </c>
      <c r="E65" s="204">
        <v>1531</v>
      </c>
      <c r="F65" s="204">
        <v>221</v>
      </c>
      <c r="G65" s="204">
        <v>1310</v>
      </c>
      <c r="H65" s="204">
        <v>474</v>
      </c>
      <c r="I65" s="204">
        <v>187</v>
      </c>
      <c r="J65" s="204">
        <v>287</v>
      </c>
      <c r="K65" s="204">
        <v>0</v>
      </c>
    </row>
    <row r="66" spans="1:11" ht="15.75" customHeight="1" x14ac:dyDescent="0.25">
      <c r="A66" s="358"/>
      <c r="B66" s="365" t="s">
        <v>600</v>
      </c>
      <c r="C66" s="351">
        <f t="shared" si="0"/>
        <v>3881</v>
      </c>
      <c r="D66" s="367">
        <v>1998</v>
      </c>
      <c r="E66" s="367">
        <v>1560</v>
      </c>
      <c r="F66" s="367">
        <v>171</v>
      </c>
      <c r="G66" s="367">
        <v>1389</v>
      </c>
      <c r="H66" s="367">
        <v>323</v>
      </c>
      <c r="I66" s="367">
        <v>130</v>
      </c>
      <c r="J66" s="367">
        <v>193</v>
      </c>
      <c r="K66" s="367">
        <v>0</v>
      </c>
    </row>
    <row r="67" spans="1:11" ht="15.75" customHeight="1" x14ac:dyDescent="0.25">
      <c r="A67" s="358"/>
      <c r="B67" s="365" t="s">
        <v>601</v>
      </c>
      <c r="C67" s="351">
        <f t="shared" si="0"/>
        <v>38921</v>
      </c>
      <c r="D67" s="368">
        <v>13456</v>
      </c>
      <c r="E67" s="368">
        <v>18036</v>
      </c>
      <c r="F67" s="368">
        <v>2934</v>
      </c>
      <c r="G67" s="368">
        <v>15102</v>
      </c>
      <c r="H67" s="368">
        <v>7429</v>
      </c>
      <c r="I67" s="368">
        <v>2066</v>
      </c>
      <c r="J67" s="368">
        <v>5363</v>
      </c>
      <c r="K67" s="368">
        <v>0</v>
      </c>
    </row>
    <row r="68" spans="1:11" ht="15.75" customHeight="1" x14ac:dyDescent="0.25">
      <c r="A68" s="361"/>
      <c r="B68" s="369" t="s">
        <v>602</v>
      </c>
      <c r="C68" s="370">
        <f t="shared" si="0"/>
        <v>1910</v>
      </c>
      <c r="D68" s="320">
        <v>1163</v>
      </c>
      <c r="E68" s="320">
        <v>608</v>
      </c>
      <c r="F68" s="320">
        <v>64</v>
      </c>
      <c r="G68" s="320">
        <v>544</v>
      </c>
      <c r="H68" s="320">
        <v>139</v>
      </c>
      <c r="I68" s="320">
        <v>29</v>
      </c>
      <c r="J68" s="320">
        <v>110</v>
      </c>
      <c r="K68" s="320">
        <v>0</v>
      </c>
    </row>
    <row r="69" spans="1:11" ht="15.75" customHeight="1" x14ac:dyDescent="0.25">
      <c r="A69" s="364" t="s">
        <v>612</v>
      </c>
      <c r="B69" s="365" t="s">
        <v>62</v>
      </c>
      <c r="C69" s="366">
        <f t="shared" si="0"/>
        <v>50590</v>
      </c>
      <c r="D69" s="204">
        <v>20258</v>
      </c>
      <c r="E69" s="204">
        <v>23346</v>
      </c>
      <c r="F69" s="204">
        <v>2909</v>
      </c>
      <c r="G69" s="204">
        <v>20437</v>
      </c>
      <c r="H69" s="204">
        <v>6986</v>
      </c>
      <c r="I69" s="204">
        <v>1683</v>
      </c>
      <c r="J69" s="204">
        <v>5303</v>
      </c>
      <c r="K69" s="204">
        <v>0</v>
      </c>
    </row>
    <row r="70" spans="1:11" ht="15.75" customHeight="1" x14ac:dyDescent="0.25">
      <c r="A70" s="358"/>
      <c r="B70" s="365" t="s">
        <v>598</v>
      </c>
      <c r="C70" s="366">
        <f t="shared" si="0"/>
        <v>320</v>
      </c>
      <c r="D70" s="204">
        <v>174</v>
      </c>
      <c r="E70" s="204">
        <v>122</v>
      </c>
      <c r="F70" s="204">
        <v>6</v>
      </c>
      <c r="G70" s="204">
        <v>116</v>
      </c>
      <c r="H70" s="204">
        <v>24</v>
      </c>
      <c r="I70" s="204">
        <v>5</v>
      </c>
      <c r="J70" s="204">
        <v>19</v>
      </c>
      <c r="K70" s="204">
        <v>0</v>
      </c>
    </row>
    <row r="71" spans="1:11" s="27" customFormat="1" ht="15.75" customHeight="1" x14ac:dyDescent="0.2">
      <c r="A71" s="358"/>
      <c r="B71" s="365" t="s">
        <v>599</v>
      </c>
      <c r="C71" s="366">
        <f t="shared" si="0"/>
        <v>3385</v>
      </c>
      <c r="D71" s="204">
        <v>1269</v>
      </c>
      <c r="E71" s="204">
        <v>1689</v>
      </c>
      <c r="F71" s="204">
        <v>164</v>
      </c>
      <c r="G71" s="204">
        <v>1525</v>
      </c>
      <c r="H71" s="204">
        <v>427</v>
      </c>
      <c r="I71" s="204">
        <v>116</v>
      </c>
      <c r="J71" s="204">
        <v>311</v>
      </c>
      <c r="K71" s="204">
        <v>0</v>
      </c>
    </row>
    <row r="72" spans="1:11" ht="15.75" customHeight="1" x14ac:dyDescent="0.25">
      <c r="A72" s="358"/>
      <c r="B72" s="365" t="s">
        <v>600</v>
      </c>
      <c r="C72" s="351">
        <f t="shared" si="0"/>
        <v>4109</v>
      </c>
      <c r="D72" s="367">
        <v>2141</v>
      </c>
      <c r="E72" s="367">
        <v>1639</v>
      </c>
      <c r="F72" s="367">
        <v>145</v>
      </c>
      <c r="G72" s="367">
        <v>1494</v>
      </c>
      <c r="H72" s="367">
        <v>329</v>
      </c>
      <c r="I72" s="367">
        <v>95</v>
      </c>
      <c r="J72" s="367">
        <v>234</v>
      </c>
      <c r="K72" s="367">
        <v>0</v>
      </c>
    </row>
    <row r="73" spans="1:11" ht="15.75" customHeight="1" x14ac:dyDescent="0.25">
      <c r="A73" s="358"/>
      <c r="B73" s="365" t="s">
        <v>601</v>
      </c>
      <c r="C73" s="351">
        <f t="shared" ref="C73:C116" si="1">SUM(D73,E73,H73,K73)</f>
        <v>40763</v>
      </c>
      <c r="D73" s="368">
        <v>15369</v>
      </c>
      <c r="E73" s="368">
        <v>19328</v>
      </c>
      <c r="F73" s="368">
        <v>2549</v>
      </c>
      <c r="G73" s="368">
        <v>16779</v>
      </c>
      <c r="H73" s="368">
        <v>6066</v>
      </c>
      <c r="I73" s="368">
        <v>1445</v>
      </c>
      <c r="J73" s="368">
        <v>4621</v>
      </c>
      <c r="K73" s="368">
        <v>0</v>
      </c>
    </row>
    <row r="74" spans="1:11" ht="15.75" customHeight="1" x14ac:dyDescent="0.25">
      <c r="A74" s="361"/>
      <c r="B74" s="369" t="s">
        <v>602</v>
      </c>
      <c r="C74" s="370">
        <f t="shared" si="1"/>
        <v>2013</v>
      </c>
      <c r="D74" s="320">
        <v>1305</v>
      </c>
      <c r="E74" s="320">
        <v>568</v>
      </c>
      <c r="F74" s="320">
        <v>45</v>
      </c>
      <c r="G74" s="320">
        <v>523</v>
      </c>
      <c r="H74" s="320">
        <v>140</v>
      </c>
      <c r="I74" s="320">
        <v>22</v>
      </c>
      <c r="J74" s="320">
        <v>118</v>
      </c>
      <c r="K74" s="320">
        <v>0</v>
      </c>
    </row>
    <row r="75" spans="1:11" ht="15.75" customHeight="1" x14ac:dyDescent="0.25">
      <c r="A75" s="364" t="s">
        <v>613</v>
      </c>
      <c r="B75" s="365" t="s">
        <v>62</v>
      </c>
      <c r="C75" s="366">
        <f t="shared" si="1"/>
        <v>0</v>
      </c>
      <c r="D75" s="204">
        <v>0</v>
      </c>
      <c r="E75" s="204">
        <v>0</v>
      </c>
      <c r="F75" s="204">
        <v>0</v>
      </c>
      <c r="G75" s="204">
        <v>0</v>
      </c>
      <c r="H75" s="204">
        <v>0</v>
      </c>
      <c r="I75" s="204">
        <v>0</v>
      </c>
      <c r="J75" s="204">
        <v>0</v>
      </c>
      <c r="K75" s="204">
        <v>0</v>
      </c>
    </row>
    <row r="76" spans="1:11" ht="15.75" customHeight="1" x14ac:dyDescent="0.25">
      <c r="A76" s="358"/>
      <c r="B76" s="365" t="s">
        <v>598</v>
      </c>
      <c r="C76" s="366">
        <f t="shared" si="1"/>
        <v>0</v>
      </c>
      <c r="D76" s="204">
        <v>0</v>
      </c>
      <c r="E76" s="204">
        <v>0</v>
      </c>
      <c r="F76" s="204">
        <v>0</v>
      </c>
      <c r="G76" s="204">
        <v>0</v>
      </c>
      <c r="H76" s="204">
        <v>0</v>
      </c>
      <c r="I76" s="204">
        <v>0</v>
      </c>
      <c r="J76" s="204">
        <v>0</v>
      </c>
      <c r="K76" s="204">
        <v>0</v>
      </c>
    </row>
    <row r="77" spans="1:11" ht="15.75" customHeight="1" x14ac:dyDescent="0.25">
      <c r="A77" s="358"/>
      <c r="B77" s="365" t="s">
        <v>599</v>
      </c>
      <c r="C77" s="366">
        <f t="shared" si="1"/>
        <v>0</v>
      </c>
      <c r="D77" s="204">
        <v>0</v>
      </c>
      <c r="E77" s="204">
        <v>0</v>
      </c>
      <c r="F77" s="204">
        <v>0</v>
      </c>
      <c r="G77" s="204">
        <v>0</v>
      </c>
      <c r="H77" s="204">
        <v>0</v>
      </c>
      <c r="I77" s="204">
        <v>0</v>
      </c>
      <c r="J77" s="204">
        <v>0</v>
      </c>
      <c r="K77" s="204">
        <v>0</v>
      </c>
    </row>
    <row r="78" spans="1:11" ht="15.75" customHeight="1" x14ac:dyDescent="0.25">
      <c r="A78" s="358"/>
      <c r="B78" s="365" t="s">
        <v>600</v>
      </c>
      <c r="C78" s="351">
        <f t="shared" si="1"/>
        <v>0</v>
      </c>
      <c r="D78" s="367">
        <v>0</v>
      </c>
      <c r="E78" s="367">
        <v>0</v>
      </c>
      <c r="F78" s="367">
        <v>0</v>
      </c>
      <c r="G78" s="367">
        <v>0</v>
      </c>
      <c r="H78" s="367">
        <v>0</v>
      </c>
      <c r="I78" s="367">
        <v>0</v>
      </c>
      <c r="J78" s="367">
        <v>0</v>
      </c>
      <c r="K78" s="367">
        <v>0</v>
      </c>
    </row>
    <row r="79" spans="1:11" ht="15.75" customHeight="1" x14ac:dyDescent="0.25">
      <c r="A79" s="358"/>
      <c r="B79" s="365" t="s">
        <v>601</v>
      </c>
      <c r="C79" s="351">
        <f t="shared" si="1"/>
        <v>0</v>
      </c>
      <c r="D79" s="368">
        <v>0</v>
      </c>
      <c r="E79" s="368">
        <v>0</v>
      </c>
      <c r="F79" s="368">
        <v>0</v>
      </c>
      <c r="G79" s="368">
        <v>0</v>
      </c>
      <c r="H79" s="368">
        <v>0</v>
      </c>
      <c r="I79" s="368">
        <v>0</v>
      </c>
      <c r="J79" s="368">
        <v>0</v>
      </c>
      <c r="K79" s="368">
        <v>0</v>
      </c>
    </row>
    <row r="80" spans="1:11" ht="15.75" customHeight="1" x14ac:dyDescent="0.25">
      <c r="A80" s="358"/>
      <c r="B80" s="371" t="s">
        <v>602</v>
      </c>
      <c r="C80" s="366">
        <f t="shared" si="1"/>
        <v>0</v>
      </c>
      <c r="D80" s="204">
        <v>0</v>
      </c>
      <c r="E80" s="204">
        <v>0</v>
      </c>
      <c r="F80" s="204">
        <v>0</v>
      </c>
      <c r="G80" s="204">
        <v>0</v>
      </c>
      <c r="H80" s="204">
        <v>0</v>
      </c>
      <c r="I80" s="204">
        <v>0</v>
      </c>
      <c r="J80" s="204">
        <v>0</v>
      </c>
      <c r="K80" s="204">
        <v>0</v>
      </c>
    </row>
    <row r="81" spans="1:11" ht="15.75" customHeight="1" x14ac:dyDescent="0.25">
      <c r="A81" s="364" t="s">
        <v>71</v>
      </c>
      <c r="B81" s="372" t="s">
        <v>62</v>
      </c>
      <c r="C81" s="373">
        <f t="shared" si="1"/>
        <v>22213</v>
      </c>
      <c r="D81" s="374">
        <v>9800</v>
      </c>
      <c r="E81" s="374">
        <v>9978</v>
      </c>
      <c r="F81" s="374">
        <v>1683</v>
      </c>
      <c r="G81" s="374">
        <v>8295</v>
      </c>
      <c r="H81" s="374">
        <v>2435</v>
      </c>
      <c r="I81" s="374">
        <v>1461</v>
      </c>
      <c r="J81" s="374">
        <v>974</v>
      </c>
      <c r="K81" s="374">
        <v>0</v>
      </c>
    </row>
    <row r="82" spans="1:11" ht="15.75" customHeight="1" x14ac:dyDescent="0.25">
      <c r="A82" s="358"/>
      <c r="B82" s="365" t="s">
        <v>598</v>
      </c>
      <c r="C82" s="366">
        <f t="shared" si="1"/>
        <v>172</v>
      </c>
      <c r="D82" s="204">
        <v>82</v>
      </c>
      <c r="E82" s="204">
        <v>73</v>
      </c>
      <c r="F82" s="204">
        <v>10</v>
      </c>
      <c r="G82" s="204">
        <v>63</v>
      </c>
      <c r="H82" s="204">
        <v>17</v>
      </c>
      <c r="I82" s="204">
        <v>13</v>
      </c>
      <c r="J82" s="204">
        <v>4</v>
      </c>
      <c r="K82" s="204">
        <v>0</v>
      </c>
    </row>
    <row r="83" spans="1:11" ht="15.75" customHeight="1" x14ac:dyDescent="0.25">
      <c r="A83" s="358"/>
      <c r="B83" s="365" t="s">
        <v>599</v>
      </c>
      <c r="C83" s="366">
        <f t="shared" si="1"/>
        <v>695</v>
      </c>
      <c r="D83" s="204">
        <v>271</v>
      </c>
      <c r="E83" s="204">
        <v>362</v>
      </c>
      <c r="F83" s="204">
        <v>61</v>
      </c>
      <c r="G83" s="204">
        <v>301</v>
      </c>
      <c r="H83" s="204">
        <v>62</v>
      </c>
      <c r="I83" s="204">
        <v>45</v>
      </c>
      <c r="J83" s="204">
        <v>17</v>
      </c>
      <c r="K83" s="204">
        <v>0</v>
      </c>
    </row>
    <row r="84" spans="1:11" ht="15.75" customHeight="1" x14ac:dyDescent="0.25">
      <c r="A84" s="358"/>
      <c r="B84" s="365" t="s">
        <v>600</v>
      </c>
      <c r="C84" s="351">
        <f t="shared" si="1"/>
        <v>670</v>
      </c>
      <c r="D84" s="375">
        <v>344</v>
      </c>
      <c r="E84" s="375">
        <v>295</v>
      </c>
      <c r="F84" s="375">
        <v>58</v>
      </c>
      <c r="G84" s="375">
        <v>237</v>
      </c>
      <c r="H84" s="375">
        <v>31</v>
      </c>
      <c r="I84" s="375">
        <v>24</v>
      </c>
      <c r="J84" s="375">
        <v>7</v>
      </c>
      <c r="K84" s="375">
        <v>0</v>
      </c>
    </row>
    <row r="85" spans="1:11" ht="15.75" customHeight="1" x14ac:dyDescent="0.25">
      <c r="A85" s="358"/>
      <c r="B85" s="365" t="s">
        <v>601</v>
      </c>
      <c r="C85" s="351">
        <f t="shared" si="1"/>
        <v>13848</v>
      </c>
      <c r="D85" s="376">
        <v>5643</v>
      </c>
      <c r="E85" s="376">
        <v>6404</v>
      </c>
      <c r="F85" s="376">
        <v>1168</v>
      </c>
      <c r="G85" s="376">
        <v>5236</v>
      </c>
      <c r="H85" s="376">
        <v>1801</v>
      </c>
      <c r="I85" s="376">
        <v>1085</v>
      </c>
      <c r="J85" s="376">
        <v>716</v>
      </c>
      <c r="K85" s="376">
        <v>0</v>
      </c>
    </row>
    <row r="86" spans="1:11" ht="15.75" customHeight="1" x14ac:dyDescent="0.25">
      <c r="A86" s="361"/>
      <c r="B86" s="369" t="s">
        <v>602</v>
      </c>
      <c r="C86" s="370">
        <f t="shared" si="1"/>
        <v>6828</v>
      </c>
      <c r="D86" s="320">
        <v>3460</v>
      </c>
      <c r="E86" s="320">
        <v>2844</v>
      </c>
      <c r="F86" s="320">
        <v>386</v>
      </c>
      <c r="G86" s="320">
        <v>2458</v>
      </c>
      <c r="H86" s="320">
        <v>524</v>
      </c>
      <c r="I86" s="320">
        <v>294</v>
      </c>
      <c r="J86" s="320">
        <v>230</v>
      </c>
      <c r="K86" s="320">
        <v>0</v>
      </c>
    </row>
    <row r="87" spans="1:11" ht="15.75" customHeight="1" x14ac:dyDescent="0.25">
      <c r="A87" s="364" t="s">
        <v>72</v>
      </c>
      <c r="B87" s="365" t="s">
        <v>62</v>
      </c>
      <c r="C87" s="366">
        <f t="shared" si="1"/>
        <v>45709</v>
      </c>
      <c r="D87" s="204">
        <v>19243</v>
      </c>
      <c r="E87" s="204">
        <v>18601</v>
      </c>
      <c r="F87" s="204">
        <v>3234</v>
      </c>
      <c r="G87" s="204">
        <v>15367</v>
      </c>
      <c r="H87" s="204">
        <v>7865</v>
      </c>
      <c r="I87" s="204">
        <v>3438</v>
      </c>
      <c r="J87" s="204">
        <v>4427</v>
      </c>
      <c r="K87" s="204">
        <v>0</v>
      </c>
    </row>
    <row r="88" spans="1:11" ht="15.75" customHeight="1" x14ac:dyDescent="0.25">
      <c r="A88" s="358"/>
      <c r="B88" s="365" t="s">
        <v>598</v>
      </c>
      <c r="C88" s="366">
        <f t="shared" si="1"/>
        <v>322</v>
      </c>
      <c r="D88" s="204">
        <v>159</v>
      </c>
      <c r="E88" s="204">
        <v>123</v>
      </c>
      <c r="F88" s="204">
        <v>17</v>
      </c>
      <c r="G88" s="204">
        <v>106</v>
      </c>
      <c r="H88" s="204">
        <v>40</v>
      </c>
      <c r="I88" s="204">
        <v>21</v>
      </c>
      <c r="J88" s="204">
        <v>19</v>
      </c>
      <c r="K88" s="204">
        <v>0</v>
      </c>
    </row>
    <row r="89" spans="1:11" ht="15.75" customHeight="1" x14ac:dyDescent="0.25">
      <c r="A89" s="358"/>
      <c r="B89" s="365" t="s">
        <v>599</v>
      </c>
      <c r="C89" s="366">
        <f t="shared" si="1"/>
        <v>1554</v>
      </c>
      <c r="D89" s="204">
        <v>578</v>
      </c>
      <c r="E89" s="204">
        <v>731</v>
      </c>
      <c r="F89" s="204">
        <v>122</v>
      </c>
      <c r="G89" s="204">
        <v>609</v>
      </c>
      <c r="H89" s="204">
        <v>245</v>
      </c>
      <c r="I89" s="204">
        <v>139</v>
      </c>
      <c r="J89" s="204">
        <v>106</v>
      </c>
      <c r="K89" s="204">
        <v>0</v>
      </c>
    </row>
    <row r="90" spans="1:11" ht="15.75" customHeight="1" x14ac:dyDescent="0.25">
      <c r="A90" s="358"/>
      <c r="B90" s="365" t="s">
        <v>600</v>
      </c>
      <c r="C90" s="351">
        <f t="shared" si="1"/>
        <v>1565</v>
      </c>
      <c r="D90" s="367">
        <v>856</v>
      </c>
      <c r="E90" s="367">
        <v>601</v>
      </c>
      <c r="F90" s="367">
        <v>107</v>
      </c>
      <c r="G90" s="367">
        <v>494</v>
      </c>
      <c r="H90" s="367">
        <v>108</v>
      </c>
      <c r="I90" s="367">
        <v>59</v>
      </c>
      <c r="J90" s="367">
        <v>49</v>
      </c>
      <c r="K90" s="367">
        <v>0</v>
      </c>
    </row>
    <row r="91" spans="1:11" ht="15.75" customHeight="1" x14ac:dyDescent="0.25">
      <c r="A91" s="358"/>
      <c r="B91" s="365" t="s">
        <v>601</v>
      </c>
      <c r="C91" s="351">
        <f t="shared" si="1"/>
        <v>32810</v>
      </c>
      <c r="D91" s="368">
        <v>12703</v>
      </c>
      <c r="E91" s="368">
        <v>13572</v>
      </c>
      <c r="F91" s="368">
        <v>2499</v>
      </c>
      <c r="G91" s="368">
        <v>11073</v>
      </c>
      <c r="H91" s="368">
        <v>6535</v>
      </c>
      <c r="I91" s="368">
        <v>2798</v>
      </c>
      <c r="J91" s="368">
        <v>3737</v>
      </c>
      <c r="K91" s="368">
        <v>0</v>
      </c>
    </row>
    <row r="92" spans="1:11" ht="15.75" customHeight="1" x14ac:dyDescent="0.25">
      <c r="A92" s="361"/>
      <c r="B92" s="369" t="s">
        <v>602</v>
      </c>
      <c r="C92" s="370">
        <f t="shared" si="1"/>
        <v>9458</v>
      </c>
      <c r="D92" s="320">
        <v>4947</v>
      </c>
      <c r="E92" s="320">
        <v>3574</v>
      </c>
      <c r="F92" s="320">
        <v>489</v>
      </c>
      <c r="G92" s="320">
        <v>3085</v>
      </c>
      <c r="H92" s="320">
        <v>937</v>
      </c>
      <c r="I92" s="320">
        <v>421</v>
      </c>
      <c r="J92" s="320">
        <v>516</v>
      </c>
      <c r="K92" s="320">
        <v>0</v>
      </c>
    </row>
    <row r="93" spans="1:11" ht="15.75" customHeight="1" x14ac:dyDescent="0.25">
      <c r="A93" s="364" t="s">
        <v>73</v>
      </c>
      <c r="B93" s="365" t="s">
        <v>62</v>
      </c>
      <c r="C93" s="366">
        <f t="shared" si="1"/>
        <v>162302</v>
      </c>
      <c r="D93" s="204">
        <v>64887</v>
      </c>
      <c r="E93" s="204">
        <v>63819</v>
      </c>
      <c r="F93" s="204">
        <v>10383</v>
      </c>
      <c r="G93" s="204">
        <v>53436</v>
      </c>
      <c r="H93" s="204">
        <v>33596</v>
      </c>
      <c r="I93" s="204">
        <v>10234</v>
      </c>
      <c r="J93" s="204">
        <v>23362</v>
      </c>
      <c r="K93" s="204">
        <v>0</v>
      </c>
    </row>
    <row r="94" spans="1:11" ht="15.75" customHeight="1" x14ac:dyDescent="0.25">
      <c r="A94" s="358"/>
      <c r="B94" s="365" t="s">
        <v>598</v>
      </c>
      <c r="C94" s="366">
        <f t="shared" si="1"/>
        <v>1241</v>
      </c>
      <c r="D94" s="204">
        <v>734</v>
      </c>
      <c r="E94" s="204">
        <v>421</v>
      </c>
      <c r="F94" s="204">
        <v>34</v>
      </c>
      <c r="G94" s="204">
        <v>387</v>
      </c>
      <c r="H94" s="204">
        <v>86</v>
      </c>
      <c r="I94" s="204">
        <v>24</v>
      </c>
      <c r="J94" s="204">
        <v>62</v>
      </c>
      <c r="K94" s="204">
        <v>0</v>
      </c>
    </row>
    <row r="95" spans="1:11" ht="15.75" customHeight="1" x14ac:dyDescent="0.25">
      <c r="A95" s="358"/>
      <c r="B95" s="365" t="s">
        <v>599</v>
      </c>
      <c r="C95" s="366">
        <f t="shared" si="1"/>
        <v>8641</v>
      </c>
      <c r="D95" s="204">
        <v>3052</v>
      </c>
      <c r="E95" s="204">
        <v>4021</v>
      </c>
      <c r="F95" s="204">
        <v>663</v>
      </c>
      <c r="G95" s="204">
        <v>3358</v>
      </c>
      <c r="H95" s="204">
        <v>1568</v>
      </c>
      <c r="I95" s="204">
        <v>666</v>
      </c>
      <c r="J95" s="204">
        <v>902</v>
      </c>
      <c r="K95" s="204">
        <v>0</v>
      </c>
    </row>
    <row r="96" spans="1:11" ht="15.75" customHeight="1" x14ac:dyDescent="0.25">
      <c r="A96" s="358"/>
      <c r="B96" s="365" t="s">
        <v>600</v>
      </c>
      <c r="C96" s="351">
        <f t="shared" si="1"/>
        <v>12633</v>
      </c>
      <c r="D96" s="367">
        <v>7056</v>
      </c>
      <c r="E96" s="367">
        <v>4443</v>
      </c>
      <c r="F96" s="367">
        <v>487</v>
      </c>
      <c r="G96" s="367">
        <v>3956</v>
      </c>
      <c r="H96" s="367">
        <v>1134</v>
      </c>
      <c r="I96" s="367">
        <v>423</v>
      </c>
      <c r="J96" s="367">
        <v>711</v>
      </c>
      <c r="K96" s="367">
        <v>0</v>
      </c>
    </row>
    <row r="97" spans="1:11" ht="15.75" customHeight="1" x14ac:dyDescent="0.25">
      <c r="A97" s="358"/>
      <c r="B97" s="365" t="s">
        <v>601</v>
      </c>
      <c r="C97" s="351">
        <f t="shared" si="1"/>
        <v>131316</v>
      </c>
      <c r="D97" s="368">
        <v>48036</v>
      </c>
      <c r="E97" s="368">
        <v>52995</v>
      </c>
      <c r="F97" s="368">
        <v>9060</v>
      </c>
      <c r="G97" s="368">
        <v>43935</v>
      </c>
      <c r="H97" s="368">
        <v>30285</v>
      </c>
      <c r="I97" s="368">
        <v>9012</v>
      </c>
      <c r="J97" s="368">
        <v>21273</v>
      </c>
      <c r="K97" s="368">
        <v>0</v>
      </c>
    </row>
    <row r="98" spans="1:11" ht="15.75" customHeight="1" x14ac:dyDescent="0.25">
      <c r="A98" s="361"/>
      <c r="B98" s="369" t="s">
        <v>602</v>
      </c>
      <c r="C98" s="370">
        <f t="shared" si="1"/>
        <v>8471</v>
      </c>
      <c r="D98" s="320">
        <v>6009</v>
      </c>
      <c r="E98" s="320">
        <v>1939</v>
      </c>
      <c r="F98" s="320">
        <v>139</v>
      </c>
      <c r="G98" s="320">
        <v>1800</v>
      </c>
      <c r="H98" s="320">
        <v>523</v>
      </c>
      <c r="I98" s="320">
        <v>109</v>
      </c>
      <c r="J98" s="320">
        <v>414</v>
      </c>
      <c r="K98" s="320">
        <v>0</v>
      </c>
    </row>
    <row r="99" spans="1:11" ht="15.75" customHeight="1" x14ac:dyDescent="0.25">
      <c r="A99" s="364" t="s">
        <v>74</v>
      </c>
      <c r="B99" s="365" t="s">
        <v>62</v>
      </c>
      <c r="C99" s="366">
        <f t="shared" si="1"/>
        <v>98666</v>
      </c>
      <c r="D99" s="204">
        <v>38080</v>
      </c>
      <c r="E99" s="204">
        <v>45208</v>
      </c>
      <c r="F99" s="204">
        <v>6311</v>
      </c>
      <c r="G99" s="204">
        <v>38897</v>
      </c>
      <c r="H99" s="204">
        <v>15378</v>
      </c>
      <c r="I99" s="204">
        <v>4100</v>
      </c>
      <c r="J99" s="204">
        <v>11278</v>
      </c>
      <c r="K99" s="204">
        <v>0</v>
      </c>
    </row>
    <row r="100" spans="1:11" ht="15.75" customHeight="1" x14ac:dyDescent="0.25">
      <c r="A100" s="358"/>
      <c r="B100" s="365" t="s">
        <v>598</v>
      </c>
      <c r="C100" s="366">
        <f t="shared" si="1"/>
        <v>660</v>
      </c>
      <c r="D100" s="204">
        <v>360</v>
      </c>
      <c r="E100" s="204">
        <v>249</v>
      </c>
      <c r="F100" s="204">
        <v>18</v>
      </c>
      <c r="G100" s="204">
        <v>231</v>
      </c>
      <c r="H100" s="204">
        <v>51</v>
      </c>
      <c r="I100" s="204">
        <v>10</v>
      </c>
      <c r="J100" s="204">
        <v>41</v>
      </c>
      <c r="K100" s="204">
        <v>0</v>
      </c>
    </row>
    <row r="101" spans="1:11" ht="15.75" customHeight="1" x14ac:dyDescent="0.25">
      <c r="A101" s="358"/>
      <c r="B101" s="365" t="s">
        <v>599</v>
      </c>
      <c r="C101" s="366">
        <f t="shared" si="1"/>
        <v>6409</v>
      </c>
      <c r="D101" s="204">
        <v>2288</v>
      </c>
      <c r="E101" s="204">
        <v>3220</v>
      </c>
      <c r="F101" s="204">
        <v>385</v>
      </c>
      <c r="G101" s="204">
        <v>2835</v>
      </c>
      <c r="H101" s="204">
        <v>901</v>
      </c>
      <c r="I101" s="204">
        <v>303</v>
      </c>
      <c r="J101" s="204">
        <v>598</v>
      </c>
      <c r="K101" s="204">
        <v>0</v>
      </c>
    </row>
    <row r="102" spans="1:11" ht="15.75" customHeight="1" x14ac:dyDescent="0.25">
      <c r="A102" s="358"/>
      <c r="B102" s="365" t="s">
        <v>600</v>
      </c>
      <c r="C102" s="351">
        <f t="shared" si="1"/>
        <v>7990</v>
      </c>
      <c r="D102" s="367">
        <v>4139</v>
      </c>
      <c r="E102" s="367">
        <v>3199</v>
      </c>
      <c r="F102" s="367">
        <v>316</v>
      </c>
      <c r="G102" s="367">
        <v>2883</v>
      </c>
      <c r="H102" s="367">
        <v>652</v>
      </c>
      <c r="I102" s="367">
        <v>225</v>
      </c>
      <c r="J102" s="367">
        <v>427</v>
      </c>
      <c r="K102" s="367">
        <v>0</v>
      </c>
    </row>
    <row r="103" spans="1:11" ht="15.75" customHeight="1" x14ac:dyDescent="0.25">
      <c r="A103" s="358"/>
      <c r="B103" s="365" t="s">
        <v>601</v>
      </c>
      <c r="C103" s="351">
        <f t="shared" si="1"/>
        <v>79684</v>
      </c>
      <c r="D103" s="368">
        <v>28825</v>
      </c>
      <c r="E103" s="368">
        <v>37364</v>
      </c>
      <c r="F103" s="368">
        <v>5483</v>
      </c>
      <c r="G103" s="368">
        <v>31881</v>
      </c>
      <c r="H103" s="368">
        <v>13495</v>
      </c>
      <c r="I103" s="368">
        <v>3511</v>
      </c>
      <c r="J103" s="368">
        <v>9984</v>
      </c>
      <c r="K103" s="368">
        <v>0</v>
      </c>
    </row>
    <row r="104" spans="1:11" ht="15.75" customHeight="1" x14ac:dyDescent="0.25">
      <c r="A104" s="361"/>
      <c r="B104" s="369" t="s">
        <v>602</v>
      </c>
      <c r="C104" s="370">
        <f t="shared" si="1"/>
        <v>3923</v>
      </c>
      <c r="D104" s="320">
        <v>2468</v>
      </c>
      <c r="E104" s="320">
        <v>1176</v>
      </c>
      <c r="F104" s="320">
        <v>109</v>
      </c>
      <c r="G104" s="320">
        <v>1067</v>
      </c>
      <c r="H104" s="320">
        <v>279</v>
      </c>
      <c r="I104" s="320">
        <v>51</v>
      </c>
      <c r="J104" s="320">
        <v>228</v>
      </c>
      <c r="K104" s="320">
        <v>0</v>
      </c>
    </row>
    <row r="105" spans="1:11" ht="15.75" customHeight="1" x14ac:dyDescent="0.25">
      <c r="A105" s="364" t="s">
        <v>75</v>
      </c>
      <c r="B105" s="365" t="s">
        <v>62</v>
      </c>
      <c r="C105" s="366">
        <f t="shared" si="1"/>
        <v>306677</v>
      </c>
      <c r="D105" s="204">
        <v>122210</v>
      </c>
      <c r="E105" s="204">
        <v>127628</v>
      </c>
      <c r="F105" s="204">
        <v>19928</v>
      </c>
      <c r="G105" s="204">
        <v>107700</v>
      </c>
      <c r="H105" s="204">
        <v>56839</v>
      </c>
      <c r="I105" s="204">
        <v>17772</v>
      </c>
      <c r="J105" s="204">
        <v>39067</v>
      </c>
      <c r="K105" s="204">
        <v>0</v>
      </c>
    </row>
    <row r="106" spans="1:11" ht="15.75" customHeight="1" x14ac:dyDescent="0.25">
      <c r="A106" s="358"/>
      <c r="B106" s="365" t="s">
        <v>598</v>
      </c>
      <c r="C106" s="366">
        <f t="shared" si="1"/>
        <v>2223</v>
      </c>
      <c r="D106" s="204">
        <v>1253</v>
      </c>
      <c r="E106" s="204">
        <v>793</v>
      </c>
      <c r="F106" s="204">
        <v>69</v>
      </c>
      <c r="G106" s="204">
        <v>724</v>
      </c>
      <c r="H106" s="204">
        <v>177</v>
      </c>
      <c r="I106" s="204">
        <v>55</v>
      </c>
      <c r="J106" s="204">
        <v>122</v>
      </c>
      <c r="K106" s="204">
        <v>0</v>
      </c>
    </row>
    <row r="107" spans="1:11" ht="15.75" customHeight="1" x14ac:dyDescent="0.25">
      <c r="A107" s="358"/>
      <c r="B107" s="365" t="s">
        <v>599</v>
      </c>
      <c r="C107" s="366">
        <f t="shared" si="1"/>
        <v>16604</v>
      </c>
      <c r="D107" s="204">
        <v>5918</v>
      </c>
      <c r="E107" s="204">
        <v>7972</v>
      </c>
      <c r="F107" s="204">
        <v>1170</v>
      </c>
      <c r="G107" s="204">
        <v>6802</v>
      </c>
      <c r="H107" s="204">
        <v>2714</v>
      </c>
      <c r="I107" s="204">
        <v>1108</v>
      </c>
      <c r="J107" s="204">
        <v>1606</v>
      </c>
      <c r="K107" s="204">
        <v>0</v>
      </c>
    </row>
    <row r="108" spans="1:11" ht="15.75" customHeight="1" x14ac:dyDescent="0.25">
      <c r="A108" s="358"/>
      <c r="B108" s="365" t="s">
        <v>600</v>
      </c>
      <c r="C108" s="351">
        <f t="shared" si="1"/>
        <v>22188</v>
      </c>
      <c r="D108" s="367">
        <v>12051</v>
      </c>
      <c r="E108" s="367">
        <v>8243</v>
      </c>
      <c r="F108" s="367">
        <v>910</v>
      </c>
      <c r="G108" s="367">
        <v>7333</v>
      </c>
      <c r="H108" s="367">
        <v>1894</v>
      </c>
      <c r="I108" s="367">
        <v>707</v>
      </c>
      <c r="J108" s="367">
        <v>1187</v>
      </c>
      <c r="K108" s="367">
        <v>0</v>
      </c>
    </row>
    <row r="109" spans="1:11" ht="15.75" customHeight="1" x14ac:dyDescent="0.25">
      <c r="A109" s="358"/>
      <c r="B109" s="365" t="s">
        <v>601</v>
      </c>
      <c r="C109" s="351">
        <f t="shared" si="1"/>
        <v>243810</v>
      </c>
      <c r="D109" s="368">
        <v>89564</v>
      </c>
      <c r="E109" s="368">
        <v>103931</v>
      </c>
      <c r="F109" s="368">
        <v>17042</v>
      </c>
      <c r="G109" s="368">
        <v>86889</v>
      </c>
      <c r="H109" s="368">
        <v>50315</v>
      </c>
      <c r="I109" s="368">
        <v>15321</v>
      </c>
      <c r="J109" s="368">
        <v>34994</v>
      </c>
      <c r="K109" s="368">
        <v>0</v>
      </c>
    </row>
    <row r="110" spans="1:11" ht="15.75" customHeight="1" x14ac:dyDescent="0.25">
      <c r="A110" s="361"/>
      <c r="B110" s="369" t="s">
        <v>602</v>
      </c>
      <c r="C110" s="370">
        <f t="shared" si="1"/>
        <v>21852</v>
      </c>
      <c r="D110" s="320">
        <v>13424</v>
      </c>
      <c r="E110" s="320">
        <v>6689</v>
      </c>
      <c r="F110" s="320">
        <v>737</v>
      </c>
      <c r="G110" s="320">
        <v>5952</v>
      </c>
      <c r="H110" s="320">
        <v>1739</v>
      </c>
      <c r="I110" s="320">
        <v>581</v>
      </c>
      <c r="J110" s="320">
        <v>1158</v>
      </c>
      <c r="K110" s="320">
        <v>0</v>
      </c>
    </row>
    <row r="111" spans="1:11" ht="15.75" customHeight="1" x14ac:dyDescent="0.25">
      <c r="A111" s="364" t="s">
        <v>76</v>
      </c>
      <c r="B111" s="365" t="s">
        <v>62</v>
      </c>
      <c r="C111" s="366">
        <f t="shared" si="1"/>
        <v>306677</v>
      </c>
      <c r="D111" s="204">
        <v>122210</v>
      </c>
      <c r="E111" s="204">
        <v>127628</v>
      </c>
      <c r="F111" s="204">
        <v>19928</v>
      </c>
      <c r="G111" s="204">
        <v>107700</v>
      </c>
      <c r="H111" s="204">
        <v>56839</v>
      </c>
      <c r="I111" s="204">
        <v>17772</v>
      </c>
      <c r="J111" s="204">
        <v>39067</v>
      </c>
      <c r="K111" s="204">
        <v>0</v>
      </c>
    </row>
    <row r="112" spans="1:11" ht="15.75" customHeight="1" x14ac:dyDescent="0.25">
      <c r="A112" s="358"/>
      <c r="B112" s="365" t="s">
        <v>598</v>
      </c>
      <c r="C112" s="366">
        <f t="shared" si="1"/>
        <v>2223</v>
      </c>
      <c r="D112" s="204">
        <v>1253</v>
      </c>
      <c r="E112" s="204">
        <v>793</v>
      </c>
      <c r="F112" s="204">
        <v>69</v>
      </c>
      <c r="G112" s="204">
        <v>724</v>
      </c>
      <c r="H112" s="204">
        <v>177</v>
      </c>
      <c r="I112" s="204">
        <v>55</v>
      </c>
      <c r="J112" s="204">
        <v>122</v>
      </c>
      <c r="K112" s="204">
        <v>0</v>
      </c>
    </row>
    <row r="113" spans="1:11" ht="15.75" customHeight="1" x14ac:dyDescent="0.25">
      <c r="A113" s="358"/>
      <c r="B113" s="365" t="s">
        <v>599</v>
      </c>
      <c r="C113" s="366">
        <f t="shared" si="1"/>
        <v>16604</v>
      </c>
      <c r="D113" s="204">
        <v>5918</v>
      </c>
      <c r="E113" s="204">
        <v>7972</v>
      </c>
      <c r="F113" s="204">
        <v>1170</v>
      </c>
      <c r="G113" s="204">
        <v>6802</v>
      </c>
      <c r="H113" s="204">
        <v>2714</v>
      </c>
      <c r="I113" s="204">
        <v>1108</v>
      </c>
      <c r="J113" s="204">
        <v>1606</v>
      </c>
      <c r="K113" s="204">
        <v>0</v>
      </c>
    </row>
    <row r="114" spans="1:11" ht="15.75" customHeight="1" x14ac:dyDescent="0.25">
      <c r="A114" s="358"/>
      <c r="B114" s="365" t="s">
        <v>600</v>
      </c>
      <c r="C114" s="351">
        <f t="shared" si="1"/>
        <v>22188</v>
      </c>
      <c r="D114" s="367">
        <v>12051</v>
      </c>
      <c r="E114" s="367">
        <v>8243</v>
      </c>
      <c r="F114" s="367">
        <v>910</v>
      </c>
      <c r="G114" s="367">
        <v>7333</v>
      </c>
      <c r="H114" s="367">
        <v>1894</v>
      </c>
      <c r="I114" s="367">
        <v>707</v>
      </c>
      <c r="J114" s="367">
        <v>1187</v>
      </c>
      <c r="K114" s="367">
        <v>0</v>
      </c>
    </row>
    <row r="115" spans="1:11" ht="15.75" customHeight="1" x14ac:dyDescent="0.25">
      <c r="A115" s="358"/>
      <c r="B115" s="365" t="s">
        <v>601</v>
      </c>
      <c r="C115" s="351">
        <f t="shared" si="1"/>
        <v>243810</v>
      </c>
      <c r="D115" s="368">
        <v>89564</v>
      </c>
      <c r="E115" s="368">
        <v>103931</v>
      </c>
      <c r="F115" s="368">
        <v>17042</v>
      </c>
      <c r="G115" s="368">
        <v>86889</v>
      </c>
      <c r="H115" s="368">
        <v>50315</v>
      </c>
      <c r="I115" s="368">
        <v>15321</v>
      </c>
      <c r="J115" s="368">
        <v>34994</v>
      </c>
      <c r="K115" s="368">
        <v>0</v>
      </c>
    </row>
    <row r="116" spans="1:11" ht="15.75" customHeight="1" x14ac:dyDescent="0.25">
      <c r="A116" s="361"/>
      <c r="B116" s="369" t="s">
        <v>602</v>
      </c>
      <c r="C116" s="370">
        <f t="shared" si="1"/>
        <v>21852</v>
      </c>
      <c r="D116" s="320">
        <v>13424</v>
      </c>
      <c r="E116" s="320">
        <v>6689</v>
      </c>
      <c r="F116" s="320">
        <v>737</v>
      </c>
      <c r="G116" s="320">
        <v>5952</v>
      </c>
      <c r="H116" s="320">
        <v>1739</v>
      </c>
      <c r="I116" s="320">
        <v>581</v>
      </c>
      <c r="J116" s="320">
        <v>1158</v>
      </c>
      <c r="K116" s="320">
        <v>0</v>
      </c>
    </row>
    <row r="117" spans="1:11" ht="15.75" customHeight="1" x14ac:dyDescent="0.25">
      <c r="A117" s="356"/>
      <c r="B117" s="125"/>
      <c r="C117" s="351"/>
      <c r="D117" s="65"/>
      <c r="E117" s="65"/>
      <c r="F117" s="65"/>
      <c r="G117" s="65"/>
      <c r="H117" s="65"/>
      <c r="I117" s="65"/>
      <c r="J117" s="65"/>
      <c r="K117" s="65"/>
    </row>
    <row r="118" spans="1:11" s="27" customFormat="1" x14ac:dyDescent="0.2">
      <c r="A118" s="66" t="s">
        <v>135</v>
      </c>
    </row>
    <row r="120" spans="1:11" x14ac:dyDescent="0.25">
      <c r="E120" s="103" t="s">
        <v>60</v>
      </c>
    </row>
  </sheetData>
  <mergeCells count="26">
    <mergeCell ref="A81:A86"/>
    <mergeCell ref="A87:A92"/>
    <mergeCell ref="A93:A98"/>
    <mergeCell ref="A99:A104"/>
    <mergeCell ref="A105:A110"/>
    <mergeCell ref="A111:A116"/>
    <mergeCell ref="A45:A50"/>
    <mergeCell ref="A51:A56"/>
    <mergeCell ref="A57:A62"/>
    <mergeCell ref="A63:A68"/>
    <mergeCell ref="A69:A74"/>
    <mergeCell ref="A75:A80"/>
    <mergeCell ref="A9:A14"/>
    <mergeCell ref="A15:A20"/>
    <mergeCell ref="A21:A26"/>
    <mergeCell ref="A27:A32"/>
    <mergeCell ref="A33:A38"/>
    <mergeCell ref="A39:A44"/>
    <mergeCell ref="A5:G5"/>
    <mergeCell ref="A6:B8"/>
    <mergeCell ref="C6:K6"/>
    <mergeCell ref="C7:C8"/>
    <mergeCell ref="D7:D8"/>
    <mergeCell ref="E7:G7"/>
    <mergeCell ref="H7:J7"/>
    <mergeCell ref="K7:K8"/>
  </mergeCells>
  <hyperlinks>
    <hyperlink ref="I2" location="ÍNDICE!A1" display="VOLVER AL ÍNDICE"/>
  </hyperlinks>
  <pageMargins left="0.51181102362204722" right="0.51181102362204722" top="0.74803149606299213" bottom="0.74803149606299213" header="0.31496062992125984" footer="0.31496062992125984"/>
  <pageSetup paperSize="9" orientation="portrait" r:id="rId1"/>
  <rowBreaks count="3" manualBreakCount="3">
    <brk id="38" max="10" man="1"/>
    <brk id="80" max="10" man="1"/>
    <brk id="123" max="10" man="1"/>
  </rowBreaks>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8"/>
  <dimension ref="A2:O244"/>
  <sheetViews>
    <sheetView zoomScaleNormal="100" workbookViewId="0"/>
  </sheetViews>
  <sheetFormatPr baseColWidth="10" defaultColWidth="9.140625" defaultRowHeight="15" x14ac:dyDescent="0.2"/>
  <cols>
    <col min="1" max="1" width="7.85546875" style="27" customWidth="1"/>
    <col min="2" max="2" width="8.140625" style="27" customWidth="1"/>
    <col min="3" max="6" width="7.42578125" style="27" customWidth="1"/>
    <col min="7" max="7" width="9.140625" style="27"/>
    <col min="8" max="9" width="7.42578125" style="27" customWidth="1"/>
    <col min="10" max="10" width="9" style="27" customWidth="1"/>
    <col min="11" max="11" width="7.42578125" style="27" customWidth="1"/>
    <col min="12" max="16384" width="9.140625" style="27"/>
  </cols>
  <sheetData>
    <row r="2" spans="1:11" ht="18" customHeight="1" x14ac:dyDescent="0.25">
      <c r="D2" s="121"/>
      <c r="I2" s="377" t="s">
        <v>61</v>
      </c>
    </row>
    <row r="3" spans="1:11" ht="18.75" customHeight="1" x14ac:dyDescent="0.2"/>
    <row r="4" spans="1:11" ht="24" customHeight="1" x14ac:dyDescent="0.25">
      <c r="C4" s="30"/>
      <c r="K4" s="2" t="s">
        <v>651</v>
      </c>
    </row>
    <row r="5" spans="1:11" s="32" customFormat="1" ht="31.5" customHeight="1" x14ac:dyDescent="0.2">
      <c r="A5" s="378" t="s">
        <v>614</v>
      </c>
      <c r="B5" s="378"/>
      <c r="C5" s="378"/>
      <c r="D5" s="378"/>
      <c r="E5" s="378"/>
      <c r="F5" s="378"/>
      <c r="G5" s="378"/>
      <c r="H5" s="378"/>
      <c r="I5" s="378"/>
      <c r="J5" s="378"/>
      <c r="K5" s="378"/>
    </row>
    <row r="6" spans="1:11" s="32" customFormat="1" ht="16.5" customHeight="1" x14ac:dyDescent="0.2">
      <c r="A6" s="235"/>
      <c r="B6" s="270" t="s">
        <v>615</v>
      </c>
      <c r="C6" s="271"/>
      <c r="D6" s="271"/>
      <c r="E6" s="271"/>
      <c r="F6" s="271"/>
      <c r="G6" s="271"/>
      <c r="H6" s="271"/>
      <c r="I6" s="271"/>
      <c r="J6" s="271"/>
      <c r="K6" s="272"/>
    </row>
    <row r="7" spans="1:11" s="32" customFormat="1" ht="16.5" customHeight="1" x14ac:dyDescent="0.2">
      <c r="A7" s="235"/>
      <c r="B7" s="34" t="s">
        <v>616</v>
      </c>
      <c r="C7" s="35"/>
      <c r="D7" s="35"/>
      <c r="E7" s="35"/>
      <c r="F7" s="36"/>
      <c r="G7" s="34" t="s">
        <v>617</v>
      </c>
      <c r="H7" s="35"/>
      <c r="I7" s="35"/>
      <c r="J7" s="35"/>
      <c r="K7" s="36"/>
    </row>
    <row r="8" spans="1:11" s="32" customFormat="1" ht="25.5" customHeight="1" x14ac:dyDescent="0.2">
      <c r="A8" s="235"/>
      <c r="B8" s="242" t="s">
        <v>65</v>
      </c>
      <c r="C8" s="243" t="s">
        <v>66</v>
      </c>
      <c r="D8" s="244"/>
      <c r="E8" s="243" t="s">
        <v>67</v>
      </c>
      <c r="F8" s="244"/>
      <c r="G8" s="242" t="s">
        <v>65</v>
      </c>
      <c r="H8" s="243" t="s">
        <v>66</v>
      </c>
      <c r="I8" s="244"/>
      <c r="J8" s="243" t="s">
        <v>67</v>
      </c>
      <c r="K8" s="244"/>
    </row>
    <row r="9" spans="1:11" s="32" customFormat="1" ht="15" customHeight="1" x14ac:dyDescent="0.2">
      <c r="A9" s="246"/>
      <c r="B9" s="247"/>
      <c r="C9" s="40" t="s">
        <v>151</v>
      </c>
      <c r="D9" s="41" t="s">
        <v>69</v>
      </c>
      <c r="E9" s="40" t="s">
        <v>151</v>
      </c>
      <c r="F9" s="41" t="s">
        <v>69</v>
      </c>
      <c r="G9" s="247"/>
      <c r="H9" s="40" t="s">
        <v>151</v>
      </c>
      <c r="I9" s="41" t="s">
        <v>69</v>
      </c>
      <c r="J9" s="40" t="s">
        <v>151</v>
      </c>
      <c r="K9" s="41" t="s">
        <v>69</v>
      </c>
    </row>
    <row r="10" spans="1:11" ht="12" customHeight="1" x14ac:dyDescent="0.2">
      <c r="A10" s="379">
        <v>38353</v>
      </c>
      <c r="B10" s="136">
        <v>235260</v>
      </c>
      <c r="C10" s="136">
        <v>5446.4200000000128</v>
      </c>
      <c r="D10" s="187">
        <v>2.3699295750930007</v>
      </c>
      <c r="E10" s="136">
        <v>-24683.390000000014</v>
      </c>
      <c r="F10" s="187">
        <v>-9.4956790399632833</v>
      </c>
      <c r="G10" s="136">
        <v>2176599</v>
      </c>
      <c r="H10" s="136">
        <v>63884</v>
      </c>
      <c r="I10" s="187">
        <v>3.0237869281942902</v>
      </c>
      <c r="J10" s="136">
        <v>-55961</v>
      </c>
      <c r="K10" s="187">
        <v>-2.5065843695130252</v>
      </c>
    </row>
    <row r="11" spans="1:11" ht="12" customHeight="1" x14ac:dyDescent="0.2">
      <c r="A11" s="379">
        <v>38384</v>
      </c>
      <c r="B11" s="136">
        <v>233111</v>
      </c>
      <c r="C11" s="136">
        <v>-2149</v>
      </c>
      <c r="D11" s="187">
        <v>-0.91345745133044287</v>
      </c>
      <c r="E11" s="136">
        <v>-28768.890000000014</v>
      </c>
      <c r="F11" s="187">
        <v>-10.985528518436453</v>
      </c>
      <c r="G11" s="136">
        <v>2165420</v>
      </c>
      <c r="H11" s="136">
        <v>-11179</v>
      </c>
      <c r="I11" s="187">
        <v>-0.51359942736351527</v>
      </c>
      <c r="J11" s="136">
        <v>-53880</v>
      </c>
      <c r="K11" s="187">
        <v>-2.4277925471995676</v>
      </c>
    </row>
    <row r="12" spans="1:11" ht="12" customHeight="1" x14ac:dyDescent="0.2">
      <c r="A12" s="379">
        <v>38412</v>
      </c>
      <c r="B12" s="136">
        <v>234722</v>
      </c>
      <c r="C12" s="136">
        <v>1611</v>
      </c>
      <c r="D12" s="187">
        <v>0.69108707868783537</v>
      </c>
      <c r="E12" s="136">
        <v>-23408.809999999998</v>
      </c>
      <c r="F12" s="187">
        <v>-9.0685842577257638</v>
      </c>
      <c r="G12" s="136">
        <v>2144835</v>
      </c>
      <c r="H12" s="136">
        <v>-20585</v>
      </c>
      <c r="I12" s="187">
        <v>-0.95062389744252851</v>
      </c>
      <c r="J12" s="136">
        <v>-36711</v>
      </c>
      <c r="K12" s="187">
        <v>-1.6827974289792651</v>
      </c>
    </row>
    <row r="13" spans="1:11" ht="12" customHeight="1" x14ac:dyDescent="0.2">
      <c r="A13" s="379">
        <v>38443</v>
      </c>
      <c r="B13" s="136">
        <v>233518</v>
      </c>
      <c r="C13" s="136">
        <v>-1204</v>
      </c>
      <c r="D13" s="187">
        <v>-0.51294723119264496</v>
      </c>
      <c r="E13" s="136">
        <v>-27278.200000000012</v>
      </c>
      <c r="F13" s="187">
        <v>-10.459584917264902</v>
      </c>
      <c r="G13" s="136">
        <v>2095945</v>
      </c>
      <c r="H13" s="136">
        <v>-48890</v>
      </c>
      <c r="I13" s="187">
        <v>-2.2794294199786931</v>
      </c>
      <c r="J13" s="136">
        <v>-66460</v>
      </c>
      <c r="K13" s="187">
        <v>-3.0734298154138564</v>
      </c>
    </row>
    <row r="14" spans="1:11" ht="12" customHeight="1" x14ac:dyDescent="0.2">
      <c r="A14" s="379">
        <v>38473</v>
      </c>
      <c r="B14" s="136">
        <v>222420</v>
      </c>
      <c r="C14" s="136">
        <v>-11098</v>
      </c>
      <c r="D14" s="187">
        <v>-4.7525244306648737</v>
      </c>
      <c r="E14" s="136">
        <v>-30789.119999999995</v>
      </c>
      <c r="F14" s="187">
        <v>-12.159562025254065</v>
      </c>
      <c r="G14" s="136">
        <v>2007393</v>
      </c>
      <c r="H14" s="136">
        <v>-88552</v>
      </c>
      <c r="I14" s="187">
        <v>-4.2249200241418547</v>
      </c>
      <c r="J14" s="136">
        <v>-83309</v>
      </c>
      <c r="K14" s="187">
        <v>-3.9847381405862721</v>
      </c>
    </row>
    <row r="15" spans="1:11" ht="12" customHeight="1" x14ac:dyDescent="0.2">
      <c r="A15" s="379">
        <v>38504</v>
      </c>
      <c r="B15" s="136">
        <v>221890</v>
      </c>
      <c r="C15" s="136">
        <v>-530</v>
      </c>
      <c r="D15" s="187">
        <v>-0.23828792374786439</v>
      </c>
      <c r="E15" s="136">
        <v>-23937.48000000001</v>
      </c>
      <c r="F15" s="187">
        <v>-9.7375118518076214</v>
      </c>
      <c r="G15" s="136">
        <v>1974860</v>
      </c>
      <c r="H15" s="136">
        <v>-32533</v>
      </c>
      <c r="I15" s="187">
        <v>-1.6206592331446807</v>
      </c>
      <c r="J15" s="136">
        <v>-79253</v>
      </c>
      <c r="K15" s="187">
        <v>-3.8582590149616891</v>
      </c>
    </row>
    <row r="16" spans="1:11" ht="12" customHeight="1" x14ac:dyDescent="0.2">
      <c r="A16" s="379">
        <v>38534</v>
      </c>
      <c r="B16" s="136">
        <v>224153</v>
      </c>
      <c r="C16" s="136">
        <v>2263</v>
      </c>
      <c r="D16" s="187">
        <v>1.0198747126954797</v>
      </c>
      <c r="E16" s="136">
        <v>-16646.299999999988</v>
      </c>
      <c r="F16" s="187">
        <v>-6.9129353781344003</v>
      </c>
      <c r="G16" s="136">
        <v>1989417</v>
      </c>
      <c r="H16" s="136">
        <v>14557</v>
      </c>
      <c r="I16" s="187">
        <v>0.73711554236756027</v>
      </c>
      <c r="J16" s="136">
        <v>-24801</v>
      </c>
      <c r="K16" s="187">
        <v>-1.2312967116766904</v>
      </c>
    </row>
    <row r="17" spans="1:11" ht="12" customHeight="1" x14ac:dyDescent="0.2">
      <c r="A17" s="379">
        <v>38565</v>
      </c>
      <c r="B17" s="136">
        <v>227684</v>
      </c>
      <c r="C17" s="136">
        <v>3531</v>
      </c>
      <c r="D17" s="187">
        <v>1.5752633246041765</v>
      </c>
      <c r="E17" s="136">
        <v>-15872.26999999999</v>
      </c>
      <c r="F17" s="187">
        <v>-6.5168800622541934</v>
      </c>
      <c r="G17" s="136">
        <v>2019110</v>
      </c>
      <c r="H17" s="136">
        <v>29693</v>
      </c>
      <c r="I17" s="187">
        <v>1.4925478167724515</v>
      </c>
      <c r="J17" s="136">
        <v>-30529</v>
      </c>
      <c r="K17" s="187">
        <v>-1.4894818063083304</v>
      </c>
    </row>
    <row r="18" spans="1:11" ht="12" customHeight="1" x14ac:dyDescent="0.2">
      <c r="A18" s="379">
        <v>38596</v>
      </c>
      <c r="B18" s="136">
        <v>221671</v>
      </c>
      <c r="C18" s="136">
        <v>-6013</v>
      </c>
      <c r="D18" s="187">
        <v>-2.6409409532509969</v>
      </c>
      <c r="E18" s="136">
        <v>-19663.51999999999</v>
      </c>
      <c r="F18" s="187">
        <v>-8.147827339412526</v>
      </c>
      <c r="G18" s="136">
        <v>2013286</v>
      </c>
      <c r="H18" s="136">
        <v>-5824</v>
      </c>
      <c r="I18" s="187">
        <v>-0.28844391836006955</v>
      </c>
      <c r="J18" s="136">
        <v>-37228</v>
      </c>
      <c r="K18" s="187">
        <v>-1.815544785356257</v>
      </c>
    </row>
    <row r="19" spans="1:11" ht="12" customHeight="1" x14ac:dyDescent="0.2">
      <c r="A19" s="379">
        <v>38626</v>
      </c>
      <c r="B19" s="136">
        <v>221285</v>
      </c>
      <c r="C19" s="136">
        <v>-386</v>
      </c>
      <c r="D19" s="187">
        <v>-0.17413193426293921</v>
      </c>
      <c r="E19" s="136">
        <v>-20895.670000000013</v>
      </c>
      <c r="F19" s="187">
        <v>-8.6281328728671909</v>
      </c>
      <c r="G19" s="136">
        <v>2052861</v>
      </c>
      <c r="H19" s="136">
        <v>39575</v>
      </c>
      <c r="I19" s="187">
        <v>1.9656919086508324</v>
      </c>
      <c r="J19" s="136">
        <v>-22950</v>
      </c>
      <c r="K19" s="187">
        <v>-1.1055919830851653</v>
      </c>
    </row>
    <row r="20" spans="1:11" ht="12" customHeight="1" x14ac:dyDescent="0.2">
      <c r="A20" s="379">
        <v>38657</v>
      </c>
      <c r="B20" s="136">
        <v>220227</v>
      </c>
      <c r="C20" s="136">
        <v>-1058</v>
      </c>
      <c r="D20" s="187">
        <v>-0.47811645615382875</v>
      </c>
      <c r="E20" s="136">
        <v>-18989.359999999986</v>
      </c>
      <c r="F20" s="187">
        <v>-7.9381527250059261</v>
      </c>
      <c r="G20" s="136">
        <v>2095580</v>
      </c>
      <c r="H20" s="136">
        <v>42719</v>
      </c>
      <c r="I20" s="187">
        <v>2.0809494651610607</v>
      </c>
      <c r="J20" s="136">
        <v>-25509</v>
      </c>
      <c r="K20" s="187">
        <v>-1.202636947341672</v>
      </c>
    </row>
    <row r="21" spans="1:11" ht="12" customHeight="1" x14ac:dyDescent="0.2">
      <c r="A21" s="379">
        <v>38687</v>
      </c>
      <c r="B21" s="136">
        <v>216066</v>
      </c>
      <c r="C21" s="136">
        <v>-4161</v>
      </c>
      <c r="D21" s="187">
        <v>-1.8894141045375907</v>
      </c>
      <c r="E21" s="136">
        <v>-13747.579999999987</v>
      </c>
      <c r="F21" s="187">
        <v>-5.9820572831248642</v>
      </c>
      <c r="G21" s="136">
        <v>2102937</v>
      </c>
      <c r="H21" s="136">
        <v>7357</v>
      </c>
      <c r="I21" s="187">
        <v>0.35107225684536025</v>
      </c>
      <c r="J21" s="136">
        <v>-9778</v>
      </c>
      <c r="K21" s="187">
        <v>-0.46281680207694836</v>
      </c>
    </row>
    <row r="22" spans="1:11" ht="12" customHeight="1" x14ac:dyDescent="0.2">
      <c r="A22" s="379">
        <v>38718</v>
      </c>
      <c r="B22" s="136">
        <v>225259</v>
      </c>
      <c r="C22" s="136">
        <v>9193</v>
      </c>
      <c r="D22" s="187">
        <v>4.2547184656540127</v>
      </c>
      <c r="E22" s="136">
        <v>-10001</v>
      </c>
      <c r="F22" s="187">
        <v>-4.2510414010031452</v>
      </c>
      <c r="G22" s="136">
        <v>2171503</v>
      </c>
      <c r="H22" s="136">
        <v>68566</v>
      </c>
      <c r="I22" s="187">
        <v>3.2604875942550824</v>
      </c>
      <c r="J22" s="136">
        <v>-5096</v>
      </c>
      <c r="K22" s="187">
        <v>-0.23412672706364379</v>
      </c>
    </row>
    <row r="23" spans="1:11" ht="12" customHeight="1" x14ac:dyDescent="0.2">
      <c r="A23" s="379">
        <v>38749</v>
      </c>
      <c r="B23" s="136">
        <v>225214</v>
      </c>
      <c r="C23" s="136">
        <v>-45</v>
      </c>
      <c r="D23" s="187">
        <v>-1.9977004248442905E-2</v>
      </c>
      <c r="E23" s="136">
        <v>-7897</v>
      </c>
      <c r="F23" s="187">
        <v>-3.3876565241451497</v>
      </c>
      <c r="G23" s="136">
        <v>2169277</v>
      </c>
      <c r="H23" s="136">
        <v>-2226</v>
      </c>
      <c r="I23" s="187">
        <v>-0.10250964424179934</v>
      </c>
      <c r="J23" s="136">
        <v>3857</v>
      </c>
      <c r="K23" s="187">
        <v>0.17811787089802439</v>
      </c>
    </row>
    <row r="24" spans="1:11" ht="12" customHeight="1" x14ac:dyDescent="0.2">
      <c r="A24" s="379">
        <v>38777</v>
      </c>
      <c r="B24" s="136">
        <v>223860</v>
      </c>
      <c r="C24" s="136">
        <v>-1354</v>
      </c>
      <c r="D24" s="187">
        <v>-0.60120596410525096</v>
      </c>
      <c r="E24" s="136">
        <v>-10862</v>
      </c>
      <c r="F24" s="187">
        <v>-4.6276020142977652</v>
      </c>
      <c r="G24" s="136">
        <v>2148530</v>
      </c>
      <c r="H24" s="136">
        <v>-20747</v>
      </c>
      <c r="I24" s="187">
        <v>-0.95640160293037724</v>
      </c>
      <c r="J24" s="136">
        <v>3695</v>
      </c>
      <c r="K24" s="187">
        <v>0.17227432413215935</v>
      </c>
    </row>
    <row r="25" spans="1:11" ht="12" customHeight="1" x14ac:dyDescent="0.2">
      <c r="A25" s="379">
        <v>38808</v>
      </c>
      <c r="B25" s="136">
        <v>220235</v>
      </c>
      <c r="C25" s="136">
        <v>-3625</v>
      </c>
      <c r="D25" s="187">
        <v>-1.6193156437058875</v>
      </c>
      <c r="E25" s="136">
        <v>-13283</v>
      </c>
      <c r="F25" s="187">
        <v>-5.6882124718437126</v>
      </c>
      <c r="G25" s="136">
        <v>2075676</v>
      </c>
      <c r="H25" s="136">
        <v>-72854</v>
      </c>
      <c r="I25" s="187">
        <v>-3.3908765528058717</v>
      </c>
      <c r="J25" s="136">
        <v>-20269</v>
      </c>
      <c r="K25" s="187">
        <v>-0.96705781878818386</v>
      </c>
    </row>
    <row r="26" spans="1:11" ht="12" customHeight="1" x14ac:dyDescent="0.2">
      <c r="A26" s="379">
        <v>38838</v>
      </c>
      <c r="B26" s="136">
        <v>215751</v>
      </c>
      <c r="C26" s="136">
        <v>-4487</v>
      </c>
      <c r="D26" s="187">
        <v>-2.0373691738370376</v>
      </c>
      <c r="E26" s="136">
        <v>-6672</v>
      </c>
      <c r="F26" s="187">
        <v>-2.9997302400863233</v>
      </c>
      <c r="G26" s="136">
        <v>2004528</v>
      </c>
      <c r="H26" s="136">
        <v>-71148</v>
      </c>
      <c r="I26" s="187">
        <v>-3.4277025894214703</v>
      </c>
      <c r="J26" s="136">
        <v>-2865</v>
      </c>
      <c r="K26" s="187">
        <v>-0.14272242655025696</v>
      </c>
    </row>
    <row r="27" spans="1:11" ht="12" customHeight="1" x14ac:dyDescent="0.2">
      <c r="A27" s="379">
        <v>38869</v>
      </c>
      <c r="B27" s="136">
        <v>206759</v>
      </c>
      <c r="C27" s="136">
        <v>-8989</v>
      </c>
      <c r="D27" s="187">
        <v>-4.1664349148080166</v>
      </c>
      <c r="E27" s="136">
        <v>-15131</v>
      </c>
      <c r="F27" s="187">
        <v>-6.8191446212087072</v>
      </c>
      <c r="G27" s="136">
        <v>1959754</v>
      </c>
      <c r="H27" s="136">
        <v>-44774</v>
      </c>
      <c r="I27" s="187">
        <v>-2.2336430321751553</v>
      </c>
      <c r="J27" s="136">
        <v>-15106</v>
      </c>
      <c r="K27" s="187">
        <v>-0.76491498131513125</v>
      </c>
    </row>
    <row r="28" spans="1:11" ht="12" customHeight="1" x14ac:dyDescent="0.2">
      <c r="A28" s="379">
        <v>38899</v>
      </c>
      <c r="B28" s="136">
        <v>212432</v>
      </c>
      <c r="C28" s="136">
        <v>5673</v>
      </c>
      <c r="D28" s="187">
        <v>2.7437741525157309</v>
      </c>
      <c r="E28" s="136">
        <v>-11721</v>
      </c>
      <c r="F28" s="187">
        <v>-5.2290176798882904</v>
      </c>
      <c r="G28" s="136">
        <v>1954984</v>
      </c>
      <c r="H28" s="136">
        <v>-4770</v>
      </c>
      <c r="I28" s="187">
        <v>-0.24339789585835772</v>
      </c>
      <c r="J28" s="136">
        <v>-34433</v>
      </c>
      <c r="K28" s="187">
        <v>-1.73080857356703</v>
      </c>
    </row>
    <row r="29" spans="1:11" ht="12" customHeight="1" x14ac:dyDescent="0.2">
      <c r="A29" s="379">
        <v>38930</v>
      </c>
      <c r="B29" s="136">
        <v>217021</v>
      </c>
      <c r="C29" s="136">
        <v>4589</v>
      </c>
      <c r="D29" s="187">
        <v>2.1602206823830685</v>
      </c>
      <c r="E29" s="136">
        <v>-10663</v>
      </c>
      <c r="F29" s="187">
        <v>-4.6832451994870086</v>
      </c>
      <c r="G29" s="136">
        <v>1983677</v>
      </c>
      <c r="H29" s="136">
        <v>28693</v>
      </c>
      <c r="I29" s="187">
        <v>1.4676846460124482</v>
      </c>
      <c r="J29" s="136">
        <v>-35433</v>
      </c>
      <c r="K29" s="187">
        <v>-1.7548821015199767</v>
      </c>
    </row>
    <row r="30" spans="1:11" ht="12" customHeight="1" x14ac:dyDescent="0.2">
      <c r="A30" s="379">
        <v>38961</v>
      </c>
      <c r="B30" s="136">
        <v>213081</v>
      </c>
      <c r="C30" s="136">
        <v>-3940</v>
      </c>
      <c r="D30" s="187">
        <v>-1.8154925099414343</v>
      </c>
      <c r="E30" s="136">
        <v>-8590</v>
      </c>
      <c r="F30" s="187">
        <v>-3.8751122158514195</v>
      </c>
      <c r="G30" s="136">
        <v>1966166</v>
      </c>
      <c r="H30" s="136">
        <v>-17511</v>
      </c>
      <c r="I30" s="187">
        <v>-0.88275460168162456</v>
      </c>
      <c r="J30" s="136">
        <v>-47120</v>
      </c>
      <c r="K30" s="187">
        <v>-2.3404523748737138</v>
      </c>
    </row>
    <row r="31" spans="1:11" ht="12" customHeight="1" x14ac:dyDescent="0.2">
      <c r="A31" s="379">
        <v>38991</v>
      </c>
      <c r="B31" s="136">
        <v>213581</v>
      </c>
      <c r="C31" s="136">
        <v>500</v>
      </c>
      <c r="D31" s="187">
        <v>0.23465254996926052</v>
      </c>
      <c r="E31" s="136">
        <v>-7704</v>
      </c>
      <c r="F31" s="187">
        <v>-3.4814831552070857</v>
      </c>
      <c r="G31" s="136">
        <v>1992836</v>
      </c>
      <c r="H31" s="136">
        <v>26670</v>
      </c>
      <c r="I31" s="187">
        <v>1.3564470141381755</v>
      </c>
      <c r="J31" s="136">
        <v>-60025</v>
      </c>
      <c r="K31" s="187">
        <v>-2.9239680621337731</v>
      </c>
    </row>
    <row r="32" spans="1:11" ht="12" customHeight="1" x14ac:dyDescent="0.2">
      <c r="A32" s="379">
        <v>39022</v>
      </c>
      <c r="B32" s="136">
        <v>212754</v>
      </c>
      <c r="C32" s="136">
        <v>-827</v>
      </c>
      <c r="D32" s="187">
        <v>-0.3872067271901527</v>
      </c>
      <c r="E32" s="136">
        <v>-7473</v>
      </c>
      <c r="F32" s="187">
        <v>-3.3933168957484776</v>
      </c>
      <c r="G32" s="136">
        <v>2023164</v>
      </c>
      <c r="H32" s="136">
        <v>30328</v>
      </c>
      <c r="I32" s="187">
        <v>1.5218512712536305</v>
      </c>
      <c r="J32" s="136">
        <v>-72416</v>
      </c>
      <c r="K32" s="187">
        <v>-3.4556542818694584</v>
      </c>
    </row>
    <row r="33" spans="1:11" ht="12" customHeight="1" x14ac:dyDescent="0.2">
      <c r="A33" s="379">
        <v>39052</v>
      </c>
      <c r="B33" s="136">
        <v>211558</v>
      </c>
      <c r="C33" s="136">
        <v>-1196</v>
      </c>
      <c r="D33" s="187">
        <v>-0.5621515929195221</v>
      </c>
      <c r="E33" s="136">
        <v>-4508</v>
      </c>
      <c r="F33" s="187">
        <v>-2.0863995260707378</v>
      </c>
      <c r="G33" s="136">
        <v>2022873</v>
      </c>
      <c r="H33" s="136">
        <v>-291</v>
      </c>
      <c r="I33" s="187">
        <v>-1.4383411329976215E-2</v>
      </c>
      <c r="J33" s="136">
        <v>-80064</v>
      </c>
      <c r="K33" s="187">
        <v>-3.8072467220843991</v>
      </c>
    </row>
    <row r="34" spans="1:11" ht="12" customHeight="1" x14ac:dyDescent="0.2">
      <c r="A34" s="379">
        <v>39083</v>
      </c>
      <c r="B34" s="136">
        <v>218201</v>
      </c>
      <c r="C34" s="136">
        <v>6643</v>
      </c>
      <c r="D34" s="187">
        <v>3.1400372474687792</v>
      </c>
      <c r="E34" s="136">
        <v>-7058</v>
      </c>
      <c r="F34" s="187">
        <v>-3.1332821330113334</v>
      </c>
      <c r="G34" s="136">
        <v>2082508</v>
      </c>
      <c r="H34" s="136">
        <v>59635</v>
      </c>
      <c r="I34" s="187">
        <v>2.948034800009689</v>
      </c>
      <c r="J34" s="136">
        <v>-88995</v>
      </c>
      <c r="K34" s="187">
        <v>-4.0983134722816406</v>
      </c>
    </row>
    <row r="35" spans="1:11" ht="12" customHeight="1" x14ac:dyDescent="0.2">
      <c r="A35" s="379">
        <v>39114</v>
      </c>
      <c r="B35" s="136">
        <v>220752</v>
      </c>
      <c r="C35" s="136">
        <v>2551</v>
      </c>
      <c r="D35" s="187">
        <v>1.1691055494704423</v>
      </c>
      <c r="E35" s="136">
        <v>-4462</v>
      </c>
      <c r="F35" s="187">
        <v>-1.9812267443409379</v>
      </c>
      <c r="G35" s="136">
        <v>2075275</v>
      </c>
      <c r="H35" s="136">
        <v>-7233</v>
      </c>
      <c r="I35" s="187">
        <v>-0.34732159492304471</v>
      </c>
      <c r="J35" s="136">
        <v>-94002</v>
      </c>
      <c r="K35" s="187">
        <v>-4.3333331796723051</v>
      </c>
    </row>
    <row r="36" spans="1:11" ht="12" customHeight="1" x14ac:dyDescent="0.2">
      <c r="A36" s="379">
        <v>39142</v>
      </c>
      <c r="B36" s="136">
        <v>222811</v>
      </c>
      <c r="C36" s="136">
        <v>2059</v>
      </c>
      <c r="D36" s="187">
        <v>0.93272088135101838</v>
      </c>
      <c r="E36" s="136">
        <v>-1049</v>
      </c>
      <c r="F36" s="187">
        <v>-0.46859644420620028</v>
      </c>
      <c r="G36" s="136">
        <v>2059451</v>
      </c>
      <c r="H36" s="136">
        <v>-15824</v>
      </c>
      <c r="I36" s="187">
        <v>-0.76250135524207641</v>
      </c>
      <c r="J36" s="136">
        <v>-89079</v>
      </c>
      <c r="K36" s="187">
        <v>-4.1460440394129936</v>
      </c>
    </row>
    <row r="37" spans="1:11" ht="12" customHeight="1" x14ac:dyDescent="0.2">
      <c r="A37" s="379">
        <v>39173</v>
      </c>
      <c r="B37" s="136">
        <v>222172</v>
      </c>
      <c r="C37" s="136">
        <v>-639</v>
      </c>
      <c r="D37" s="187">
        <v>-0.28679014949890264</v>
      </c>
      <c r="E37" s="136">
        <v>1937</v>
      </c>
      <c r="F37" s="187">
        <v>0.8795150634549459</v>
      </c>
      <c r="G37" s="136">
        <v>2023124</v>
      </c>
      <c r="H37" s="136">
        <v>-36327</v>
      </c>
      <c r="I37" s="187">
        <v>-1.7639166943034819</v>
      </c>
      <c r="J37" s="136">
        <v>-52552</v>
      </c>
      <c r="K37" s="187">
        <v>-2.5318016877393195</v>
      </c>
    </row>
    <row r="38" spans="1:11" ht="12" customHeight="1" x14ac:dyDescent="0.2">
      <c r="A38" s="379">
        <v>39203</v>
      </c>
      <c r="B38" s="136">
        <v>218126</v>
      </c>
      <c r="C38" s="136">
        <v>-4046</v>
      </c>
      <c r="D38" s="187">
        <v>-1.8211115712150947</v>
      </c>
      <c r="E38" s="136">
        <v>2378</v>
      </c>
      <c r="F38" s="187">
        <v>1.1022118397389546</v>
      </c>
      <c r="G38" s="136">
        <v>1973231</v>
      </c>
      <c r="H38" s="136">
        <v>-49893</v>
      </c>
      <c r="I38" s="187">
        <v>-2.4661365294465392</v>
      </c>
      <c r="J38" s="136">
        <v>-31297</v>
      </c>
      <c r="K38" s="187">
        <v>-1.5613151824269853</v>
      </c>
    </row>
    <row r="39" spans="1:11" ht="12" customHeight="1" x14ac:dyDescent="0.2">
      <c r="A39" s="379">
        <v>39234</v>
      </c>
      <c r="B39" s="136">
        <v>216651</v>
      </c>
      <c r="C39" s="136">
        <v>-1475</v>
      </c>
      <c r="D39" s="187">
        <v>-0.67621466491844162</v>
      </c>
      <c r="E39" s="136">
        <v>9892</v>
      </c>
      <c r="F39" s="187">
        <v>4.7843141048273594</v>
      </c>
      <c r="G39" s="136">
        <v>1965869</v>
      </c>
      <c r="H39" s="136">
        <v>-7362</v>
      </c>
      <c r="I39" s="187">
        <v>-0.37309367225631462</v>
      </c>
      <c r="J39" s="136">
        <v>6115</v>
      </c>
      <c r="K39" s="187">
        <v>0.31202895873665776</v>
      </c>
    </row>
    <row r="40" spans="1:11" ht="12" customHeight="1" x14ac:dyDescent="0.2">
      <c r="A40" s="379">
        <v>39264</v>
      </c>
      <c r="B40" s="136">
        <v>216289</v>
      </c>
      <c r="C40" s="136">
        <v>-362</v>
      </c>
      <c r="D40" s="187">
        <v>-0.16708900489727718</v>
      </c>
      <c r="E40" s="136">
        <v>3857</v>
      </c>
      <c r="F40" s="187">
        <v>1.8156398282744597</v>
      </c>
      <c r="G40" s="136">
        <v>1970338</v>
      </c>
      <c r="H40" s="136">
        <v>4469</v>
      </c>
      <c r="I40" s="187">
        <v>0.22732949143610282</v>
      </c>
      <c r="J40" s="136">
        <v>15354</v>
      </c>
      <c r="K40" s="187">
        <v>0.7853772716298445</v>
      </c>
    </row>
    <row r="41" spans="1:11" ht="12" customHeight="1" x14ac:dyDescent="0.2">
      <c r="A41" s="379">
        <v>39295</v>
      </c>
      <c r="B41" s="136">
        <v>223083</v>
      </c>
      <c r="C41" s="136">
        <v>6794</v>
      </c>
      <c r="D41" s="187">
        <v>3.1411676044551502</v>
      </c>
      <c r="E41" s="136">
        <v>6062</v>
      </c>
      <c r="F41" s="187">
        <v>2.7932780698642068</v>
      </c>
      <c r="G41" s="136">
        <v>2028296</v>
      </c>
      <c r="H41" s="136">
        <v>57958</v>
      </c>
      <c r="I41" s="187">
        <v>2.9415257686752221</v>
      </c>
      <c r="J41" s="136">
        <v>44619</v>
      </c>
      <c r="K41" s="187">
        <v>2.2493077249975677</v>
      </c>
    </row>
    <row r="42" spans="1:11" ht="12" customHeight="1" x14ac:dyDescent="0.2">
      <c r="A42" s="379">
        <v>39326</v>
      </c>
      <c r="B42" s="136">
        <v>220372</v>
      </c>
      <c r="C42" s="136">
        <v>-2711</v>
      </c>
      <c r="D42" s="187">
        <v>-1.215242757180063</v>
      </c>
      <c r="E42" s="136">
        <v>7291</v>
      </c>
      <c r="F42" s="187">
        <v>3.4217034836517568</v>
      </c>
      <c r="G42" s="136">
        <v>2017363</v>
      </c>
      <c r="H42" s="136">
        <v>-10933</v>
      </c>
      <c r="I42" s="187">
        <v>-0.53902389000422024</v>
      </c>
      <c r="J42" s="136">
        <v>51197</v>
      </c>
      <c r="K42" s="187">
        <v>2.6039001793337899</v>
      </c>
    </row>
    <row r="43" spans="1:11" ht="12" customHeight="1" x14ac:dyDescent="0.2">
      <c r="A43" s="379">
        <v>39356</v>
      </c>
      <c r="B43" s="136">
        <v>225543</v>
      </c>
      <c r="C43" s="136">
        <v>5171</v>
      </c>
      <c r="D43" s="187">
        <v>2.3464868495090121</v>
      </c>
      <c r="E43" s="136">
        <v>11962</v>
      </c>
      <c r="F43" s="187">
        <v>5.6006854542304794</v>
      </c>
      <c r="G43" s="136">
        <v>2048577</v>
      </c>
      <c r="H43" s="136">
        <v>31214</v>
      </c>
      <c r="I43" s="187">
        <v>1.5472673980835379</v>
      </c>
      <c r="J43" s="136">
        <v>55741</v>
      </c>
      <c r="K43" s="187">
        <v>2.7970691015216507</v>
      </c>
    </row>
    <row r="44" spans="1:11" ht="12" customHeight="1" x14ac:dyDescent="0.2">
      <c r="A44" s="379">
        <v>39387</v>
      </c>
      <c r="B44" s="136">
        <v>227629</v>
      </c>
      <c r="C44" s="136">
        <v>2086</v>
      </c>
      <c r="D44" s="187">
        <v>0.92487906962308741</v>
      </c>
      <c r="E44" s="136">
        <v>14875</v>
      </c>
      <c r="F44" s="187">
        <v>6.9916429303326844</v>
      </c>
      <c r="G44" s="136">
        <v>2094473</v>
      </c>
      <c r="H44" s="136">
        <v>45896</v>
      </c>
      <c r="I44" s="187">
        <v>2.2403844229433405</v>
      </c>
      <c r="J44" s="136">
        <v>71309</v>
      </c>
      <c r="K44" s="187">
        <v>3.5246277612689827</v>
      </c>
    </row>
    <row r="45" spans="1:11" ht="12" customHeight="1" x14ac:dyDescent="0.2">
      <c r="A45" s="379">
        <v>39417</v>
      </c>
      <c r="B45" s="136">
        <v>229150</v>
      </c>
      <c r="C45" s="136">
        <v>1521</v>
      </c>
      <c r="D45" s="187">
        <v>0.66819254137214501</v>
      </c>
      <c r="E45" s="136">
        <v>17592</v>
      </c>
      <c r="F45" s="187">
        <v>8.3154501366055644</v>
      </c>
      <c r="G45" s="136">
        <v>2129547</v>
      </c>
      <c r="H45" s="136">
        <v>35074</v>
      </c>
      <c r="I45" s="187">
        <v>1.6745978582679271</v>
      </c>
      <c r="J45" s="136">
        <v>106674</v>
      </c>
      <c r="K45" s="187">
        <v>5.2733908653682162</v>
      </c>
    </row>
    <row r="46" spans="1:11" ht="12" customHeight="1" x14ac:dyDescent="0.2">
      <c r="A46" s="379">
        <v>39448</v>
      </c>
      <c r="B46" s="136">
        <v>246797</v>
      </c>
      <c r="C46" s="136">
        <v>17647</v>
      </c>
      <c r="D46" s="187">
        <v>7.7010691686668125</v>
      </c>
      <c r="E46" s="136">
        <v>28596</v>
      </c>
      <c r="F46" s="187">
        <v>13.105347821504026</v>
      </c>
      <c r="G46" s="136">
        <v>2261925</v>
      </c>
      <c r="H46" s="136">
        <v>132378</v>
      </c>
      <c r="I46" s="187">
        <v>6.2162516253456719</v>
      </c>
      <c r="J46" s="136">
        <v>179417</v>
      </c>
      <c r="K46" s="187">
        <v>8.6154290883876552</v>
      </c>
    </row>
    <row r="47" spans="1:11" ht="12" customHeight="1" x14ac:dyDescent="0.2">
      <c r="A47" s="379">
        <v>39479</v>
      </c>
      <c r="B47" s="136">
        <v>255339</v>
      </c>
      <c r="C47" s="136">
        <v>8542</v>
      </c>
      <c r="D47" s="187">
        <v>3.4611441792242208</v>
      </c>
      <c r="E47" s="136">
        <v>34587</v>
      </c>
      <c r="F47" s="187">
        <v>15.667808219178083</v>
      </c>
      <c r="G47" s="136">
        <v>2315331</v>
      </c>
      <c r="H47" s="136">
        <v>53406</v>
      </c>
      <c r="I47" s="187">
        <v>2.3610862429125632</v>
      </c>
      <c r="J47" s="136">
        <v>240056</v>
      </c>
      <c r="K47" s="187">
        <v>11.567430822421125</v>
      </c>
    </row>
    <row r="48" spans="1:11" ht="12" customHeight="1" x14ac:dyDescent="0.2">
      <c r="A48" s="379">
        <v>39508</v>
      </c>
      <c r="B48" s="136">
        <v>253924</v>
      </c>
      <c r="C48" s="136">
        <v>-1415</v>
      </c>
      <c r="D48" s="187">
        <v>-0.55416524698538017</v>
      </c>
      <c r="E48" s="136">
        <v>31113</v>
      </c>
      <c r="F48" s="187">
        <v>13.963852772080372</v>
      </c>
      <c r="G48" s="136">
        <v>2300975</v>
      </c>
      <c r="H48" s="136">
        <v>-14356</v>
      </c>
      <c r="I48" s="187">
        <v>-0.620040935831637</v>
      </c>
      <c r="J48" s="136">
        <v>241524</v>
      </c>
      <c r="K48" s="187">
        <v>11.727591479476812</v>
      </c>
    </row>
    <row r="49" spans="1:11" ht="12" customHeight="1" x14ac:dyDescent="0.2">
      <c r="A49" s="379">
        <v>39539</v>
      </c>
      <c r="B49" s="136">
        <v>259611</v>
      </c>
      <c r="C49" s="136">
        <v>5687</v>
      </c>
      <c r="D49" s="187">
        <v>2.2396465084040895</v>
      </c>
      <c r="E49" s="136">
        <v>37439</v>
      </c>
      <c r="F49" s="187">
        <v>16.851358406999982</v>
      </c>
      <c r="G49" s="136">
        <v>2338517</v>
      </c>
      <c r="H49" s="136">
        <v>37542</v>
      </c>
      <c r="I49" s="187">
        <v>1.6315692260889405</v>
      </c>
      <c r="J49" s="136">
        <v>315393</v>
      </c>
      <c r="K49" s="187">
        <v>15.589405295968017</v>
      </c>
    </row>
    <row r="50" spans="1:11" ht="12" customHeight="1" x14ac:dyDescent="0.2">
      <c r="A50" s="379">
        <v>39569</v>
      </c>
      <c r="B50" s="136">
        <v>262660</v>
      </c>
      <c r="C50" s="136">
        <v>3049</v>
      </c>
      <c r="D50" s="187">
        <v>1.1744494647761459</v>
      </c>
      <c r="E50" s="136">
        <v>44534</v>
      </c>
      <c r="F50" s="187">
        <v>20.416639923713817</v>
      </c>
      <c r="G50" s="136">
        <v>2353575</v>
      </c>
      <c r="H50" s="136">
        <v>15058</v>
      </c>
      <c r="I50" s="187">
        <v>0.64391235984172879</v>
      </c>
      <c r="J50" s="136">
        <v>380344</v>
      </c>
      <c r="K50" s="187">
        <v>19.275188764011919</v>
      </c>
    </row>
    <row r="51" spans="1:11" ht="12" customHeight="1" x14ac:dyDescent="0.2">
      <c r="A51" s="379">
        <v>39600</v>
      </c>
      <c r="B51" s="136">
        <v>266936</v>
      </c>
      <c r="C51" s="136">
        <v>4276</v>
      </c>
      <c r="D51" s="187">
        <v>1.6279601005101652</v>
      </c>
      <c r="E51" s="136">
        <v>50285</v>
      </c>
      <c r="F51" s="187">
        <v>23.210139810109347</v>
      </c>
      <c r="G51" s="136">
        <v>2390424</v>
      </c>
      <c r="H51" s="136">
        <v>36849</v>
      </c>
      <c r="I51" s="187">
        <v>1.5656607501354323</v>
      </c>
      <c r="J51" s="136">
        <v>424555</v>
      </c>
      <c r="K51" s="187">
        <v>21.596301686429769</v>
      </c>
    </row>
    <row r="52" spans="1:11" ht="12" customHeight="1" x14ac:dyDescent="0.2">
      <c r="A52" s="379">
        <v>39630</v>
      </c>
      <c r="B52" s="136">
        <v>268135</v>
      </c>
      <c r="C52" s="136">
        <v>1199</v>
      </c>
      <c r="D52" s="187">
        <v>0.44917133694968081</v>
      </c>
      <c r="E52" s="136">
        <v>51846</v>
      </c>
      <c r="F52" s="187">
        <v>23.970705861139493</v>
      </c>
      <c r="G52" s="136">
        <v>2426916</v>
      </c>
      <c r="H52" s="136">
        <v>36492</v>
      </c>
      <c r="I52" s="187">
        <v>1.5265910984829469</v>
      </c>
      <c r="J52" s="136">
        <v>456578</v>
      </c>
      <c r="K52" s="187">
        <v>23.172572421584519</v>
      </c>
    </row>
    <row r="53" spans="1:11" ht="12" customHeight="1" x14ac:dyDescent="0.2">
      <c r="A53" s="379">
        <v>39661</v>
      </c>
      <c r="B53" s="136">
        <v>279234</v>
      </c>
      <c r="C53" s="136">
        <v>11099</v>
      </c>
      <c r="D53" s="187">
        <v>4.1393327987767359</v>
      </c>
      <c r="E53" s="136">
        <v>56151</v>
      </c>
      <c r="F53" s="187">
        <v>25.17045225319724</v>
      </c>
      <c r="G53" s="136">
        <v>2530001</v>
      </c>
      <c r="H53" s="136">
        <v>103085</v>
      </c>
      <c r="I53" s="187">
        <v>4.2475718154233606</v>
      </c>
      <c r="J53" s="136">
        <v>501705</v>
      </c>
      <c r="K53" s="187">
        <v>24.73529504569353</v>
      </c>
    </row>
    <row r="54" spans="1:11" ht="12" customHeight="1" x14ac:dyDescent="0.2">
      <c r="A54" s="379">
        <v>39692</v>
      </c>
      <c r="B54" s="136">
        <v>288972</v>
      </c>
      <c r="C54" s="136">
        <v>9738</v>
      </c>
      <c r="D54" s="187">
        <v>3.4873976664732806</v>
      </c>
      <c r="E54" s="136">
        <v>68600</v>
      </c>
      <c r="F54" s="187">
        <v>31.129181565716152</v>
      </c>
      <c r="G54" s="136">
        <v>2625368</v>
      </c>
      <c r="H54" s="136">
        <v>95367</v>
      </c>
      <c r="I54" s="187">
        <v>3.7694451504169364</v>
      </c>
      <c r="J54" s="136">
        <v>608005</v>
      </c>
      <c r="K54" s="187">
        <v>30.138601729088915</v>
      </c>
    </row>
    <row r="55" spans="1:11" ht="12" customHeight="1" x14ac:dyDescent="0.2">
      <c r="A55" s="379">
        <v>39722</v>
      </c>
      <c r="B55" s="136">
        <v>315159</v>
      </c>
      <c r="C55" s="136">
        <v>26187</v>
      </c>
      <c r="D55" s="187">
        <v>9.0621236659607156</v>
      </c>
      <c r="E55" s="136">
        <v>89616</v>
      </c>
      <c r="F55" s="187">
        <v>39.733443290193001</v>
      </c>
      <c r="G55" s="136">
        <v>2818026</v>
      </c>
      <c r="H55" s="136">
        <v>192658</v>
      </c>
      <c r="I55" s="187">
        <v>7.3383236178699516</v>
      </c>
      <c r="J55" s="136">
        <v>769449</v>
      </c>
      <c r="K55" s="187">
        <v>37.560169815437739</v>
      </c>
    </row>
    <row r="56" spans="1:11" ht="12" customHeight="1" x14ac:dyDescent="0.2">
      <c r="A56" s="379">
        <v>39753</v>
      </c>
      <c r="B56" s="136">
        <v>330439</v>
      </c>
      <c r="C56" s="136">
        <v>15280</v>
      </c>
      <c r="D56" s="187">
        <v>4.8483463902347701</v>
      </c>
      <c r="E56" s="136">
        <v>102810</v>
      </c>
      <c r="F56" s="187">
        <v>45.165598407935718</v>
      </c>
      <c r="G56" s="136">
        <v>2989269</v>
      </c>
      <c r="H56" s="136">
        <v>171243</v>
      </c>
      <c r="I56" s="187">
        <v>6.0767004988598403</v>
      </c>
      <c r="J56" s="136">
        <v>894796</v>
      </c>
      <c r="K56" s="187">
        <v>42.721772971052864</v>
      </c>
    </row>
    <row r="57" spans="1:11" ht="12" customHeight="1" x14ac:dyDescent="0.2">
      <c r="A57" s="379">
        <v>39783</v>
      </c>
      <c r="B57" s="136">
        <v>345333</v>
      </c>
      <c r="C57" s="136">
        <v>14894</v>
      </c>
      <c r="D57" s="187">
        <v>4.5073372089856223</v>
      </c>
      <c r="E57" s="136">
        <v>116183</v>
      </c>
      <c r="F57" s="187">
        <v>50.701723761728125</v>
      </c>
      <c r="G57" s="136">
        <v>3128963</v>
      </c>
      <c r="H57" s="136">
        <v>139694</v>
      </c>
      <c r="I57" s="187">
        <v>4.6731826409734287</v>
      </c>
      <c r="J57" s="136">
        <v>999416</v>
      </c>
      <c r="K57" s="187">
        <v>46.930920050132727</v>
      </c>
    </row>
    <row r="58" spans="1:11" ht="12" customHeight="1" x14ac:dyDescent="0.2">
      <c r="A58" s="379">
        <v>39814</v>
      </c>
      <c r="B58" s="136">
        <v>369256</v>
      </c>
      <c r="C58" s="136">
        <v>23923</v>
      </c>
      <c r="D58" s="187">
        <v>6.9275163393014862</v>
      </c>
      <c r="E58" s="136">
        <v>122459</v>
      </c>
      <c r="F58" s="187">
        <v>49.619322763242664</v>
      </c>
      <c r="G58" s="136">
        <v>3327801</v>
      </c>
      <c r="H58" s="136">
        <v>198838</v>
      </c>
      <c r="I58" s="187">
        <v>6.3547571511711709</v>
      </c>
      <c r="J58" s="136">
        <v>1065876</v>
      </c>
      <c r="K58" s="187">
        <v>47.122517324844985</v>
      </c>
    </row>
    <row r="59" spans="1:11" ht="12" customHeight="1" x14ac:dyDescent="0.2">
      <c r="A59" s="379">
        <v>39845</v>
      </c>
      <c r="B59" s="136">
        <v>387545</v>
      </c>
      <c r="C59" s="136">
        <v>18289</v>
      </c>
      <c r="D59" s="187">
        <v>4.9529323829538319</v>
      </c>
      <c r="E59" s="136">
        <v>132206</v>
      </c>
      <c r="F59" s="187">
        <v>51.776657698197297</v>
      </c>
      <c r="G59" s="136">
        <v>3481859</v>
      </c>
      <c r="H59" s="136">
        <v>154058</v>
      </c>
      <c r="I59" s="187">
        <v>4.6294234541067807</v>
      </c>
      <c r="J59" s="136">
        <v>1166528</v>
      </c>
      <c r="K59" s="187">
        <v>50.382774644316513</v>
      </c>
    </row>
    <row r="60" spans="1:11" ht="12" customHeight="1" x14ac:dyDescent="0.2">
      <c r="A60" s="379">
        <v>39873</v>
      </c>
      <c r="B60" s="136">
        <v>405673</v>
      </c>
      <c r="C60" s="136">
        <v>18128</v>
      </c>
      <c r="D60" s="187">
        <v>4.6776503373801752</v>
      </c>
      <c r="E60" s="136">
        <v>151749</v>
      </c>
      <c r="F60" s="187">
        <v>59.761582205699341</v>
      </c>
      <c r="G60" s="136">
        <v>3605402</v>
      </c>
      <c r="H60" s="136">
        <v>123543</v>
      </c>
      <c r="I60" s="187">
        <v>3.5481907796955592</v>
      </c>
      <c r="J60" s="136">
        <v>1304427</v>
      </c>
      <c r="K60" s="187">
        <v>56.690185682156475</v>
      </c>
    </row>
    <row r="61" spans="1:11" ht="12" customHeight="1" x14ac:dyDescent="0.2">
      <c r="A61" s="379">
        <v>39904</v>
      </c>
      <c r="B61" s="136">
        <v>415142</v>
      </c>
      <c r="C61" s="136">
        <v>9469</v>
      </c>
      <c r="D61" s="187">
        <v>2.3341459747136239</v>
      </c>
      <c r="E61" s="136">
        <v>155531</v>
      </c>
      <c r="F61" s="187">
        <v>59.909248837684075</v>
      </c>
      <c r="G61" s="136">
        <v>3644880</v>
      </c>
      <c r="H61" s="136">
        <v>39478</v>
      </c>
      <c r="I61" s="187">
        <v>1.0949680507194481</v>
      </c>
      <c r="J61" s="136">
        <v>1306363</v>
      </c>
      <c r="K61" s="187">
        <v>55.862882330981556</v>
      </c>
    </row>
    <row r="62" spans="1:11" ht="12" customHeight="1" x14ac:dyDescent="0.2">
      <c r="A62" s="379">
        <v>39934</v>
      </c>
      <c r="B62" s="136">
        <v>417273</v>
      </c>
      <c r="C62" s="136">
        <v>2131</v>
      </c>
      <c r="D62" s="187">
        <v>0.51331833444941732</v>
      </c>
      <c r="E62" s="136">
        <v>154613</v>
      </c>
      <c r="F62" s="187">
        <v>58.864311276935965</v>
      </c>
      <c r="G62" s="136">
        <v>3620139</v>
      </c>
      <c r="H62" s="136">
        <v>-24741</v>
      </c>
      <c r="I62" s="187">
        <v>-0.67878777902153153</v>
      </c>
      <c r="J62" s="136">
        <v>1266564</v>
      </c>
      <c r="K62" s="187">
        <v>53.814473726140022</v>
      </c>
    </row>
    <row r="63" spans="1:11" ht="12" customHeight="1" x14ac:dyDescent="0.2">
      <c r="A63" s="379">
        <v>39965</v>
      </c>
      <c r="B63" s="136">
        <v>418284</v>
      </c>
      <c r="C63" s="136">
        <v>1011</v>
      </c>
      <c r="D63" s="187">
        <v>0.24228742334155337</v>
      </c>
      <c r="E63" s="136">
        <v>151348</v>
      </c>
      <c r="F63" s="187">
        <v>56.698234782869299</v>
      </c>
      <c r="G63" s="136">
        <v>3564889</v>
      </c>
      <c r="H63" s="136">
        <v>-55250</v>
      </c>
      <c r="I63" s="187">
        <v>-1.5261844918109497</v>
      </c>
      <c r="J63" s="136">
        <v>1174465</v>
      </c>
      <c r="K63" s="187">
        <v>49.132078660522147</v>
      </c>
    </row>
    <row r="64" spans="1:11" ht="12" customHeight="1" x14ac:dyDescent="0.2">
      <c r="A64" s="379">
        <v>39995</v>
      </c>
      <c r="B64" s="136">
        <v>416264</v>
      </c>
      <c r="C64" s="136">
        <v>-2020</v>
      </c>
      <c r="D64" s="187">
        <v>-0.48292547647053197</v>
      </c>
      <c r="E64" s="136">
        <v>148129</v>
      </c>
      <c r="F64" s="187">
        <v>55.244186696999648</v>
      </c>
      <c r="G64" s="136">
        <v>3544095</v>
      </c>
      <c r="H64" s="136">
        <v>-20794</v>
      </c>
      <c r="I64" s="187">
        <v>-0.58330006909051024</v>
      </c>
      <c r="J64" s="136">
        <v>1117179</v>
      </c>
      <c r="K64" s="187">
        <v>46.032866403287137</v>
      </c>
    </row>
    <row r="65" spans="1:11" ht="12" customHeight="1" x14ac:dyDescent="0.2">
      <c r="A65" s="379">
        <v>40026</v>
      </c>
      <c r="B65" s="136">
        <v>424759</v>
      </c>
      <c r="C65" s="136">
        <v>8495</v>
      </c>
      <c r="D65" s="187">
        <v>2.0407722022562607</v>
      </c>
      <c r="E65" s="136">
        <v>145525</v>
      </c>
      <c r="F65" s="187">
        <v>52.115788191982354</v>
      </c>
      <c r="G65" s="136">
        <v>3629080</v>
      </c>
      <c r="H65" s="136">
        <v>84985</v>
      </c>
      <c r="I65" s="187">
        <v>2.3979323353352546</v>
      </c>
      <c r="J65" s="136">
        <v>1099079</v>
      </c>
      <c r="K65" s="187">
        <v>43.441840536821921</v>
      </c>
    </row>
    <row r="66" spans="1:11" ht="12" customHeight="1" x14ac:dyDescent="0.2">
      <c r="A66" s="379">
        <v>40057</v>
      </c>
      <c r="B66" s="136">
        <v>430784</v>
      </c>
      <c r="C66" s="136">
        <v>6025</v>
      </c>
      <c r="D66" s="187">
        <v>1.4184514042080332</v>
      </c>
      <c r="E66" s="136">
        <v>141812</v>
      </c>
      <c r="F66" s="187">
        <v>49.074650831222399</v>
      </c>
      <c r="G66" s="136">
        <v>3709447</v>
      </c>
      <c r="H66" s="136">
        <v>80367</v>
      </c>
      <c r="I66" s="187">
        <v>2.214528199984569</v>
      </c>
      <c r="J66" s="136">
        <v>1084079</v>
      </c>
      <c r="K66" s="187">
        <v>41.292458809584026</v>
      </c>
    </row>
    <row r="67" spans="1:11" ht="12" customHeight="1" x14ac:dyDescent="0.2">
      <c r="A67" s="379">
        <v>40087</v>
      </c>
      <c r="B67" s="136">
        <v>441858</v>
      </c>
      <c r="C67" s="136">
        <v>11074</v>
      </c>
      <c r="D67" s="187">
        <v>2.5706618630218392</v>
      </c>
      <c r="E67" s="136">
        <v>126699</v>
      </c>
      <c r="F67" s="187">
        <v>40.20161251939497</v>
      </c>
      <c r="G67" s="136">
        <v>3808353</v>
      </c>
      <c r="H67" s="136">
        <v>98906</v>
      </c>
      <c r="I67" s="187">
        <v>2.6663273528372287</v>
      </c>
      <c r="J67" s="136">
        <v>990327</v>
      </c>
      <c r="K67" s="187">
        <v>35.142578528374116</v>
      </c>
    </row>
    <row r="68" spans="1:11" ht="12" customHeight="1" x14ac:dyDescent="0.2">
      <c r="A68" s="379">
        <v>40118</v>
      </c>
      <c r="B68" s="136">
        <v>448224</v>
      </c>
      <c r="C68" s="136">
        <v>6366</v>
      </c>
      <c r="D68" s="187">
        <v>1.4407343535706041</v>
      </c>
      <c r="E68" s="136">
        <v>117785</v>
      </c>
      <c r="F68" s="187">
        <v>35.645005583481371</v>
      </c>
      <c r="G68" s="136">
        <v>3868946</v>
      </c>
      <c r="H68" s="136">
        <v>60593</v>
      </c>
      <c r="I68" s="187">
        <v>1.5910552409401124</v>
      </c>
      <c r="J68" s="136">
        <v>879677</v>
      </c>
      <c r="K68" s="187">
        <v>29.427830014628995</v>
      </c>
    </row>
    <row r="69" spans="1:11" ht="12" customHeight="1" x14ac:dyDescent="0.2">
      <c r="A69" s="379">
        <v>40148</v>
      </c>
      <c r="B69" s="136">
        <v>451929</v>
      </c>
      <c r="C69" s="136">
        <v>3705</v>
      </c>
      <c r="D69" s="187">
        <v>0.82659563075605058</v>
      </c>
      <c r="E69" s="136">
        <v>106596</v>
      </c>
      <c r="F69" s="187">
        <v>30.867597362545716</v>
      </c>
      <c r="G69" s="136">
        <v>3923603</v>
      </c>
      <c r="H69" s="136">
        <v>54657</v>
      </c>
      <c r="I69" s="187">
        <v>1.4127103350628312</v>
      </c>
      <c r="J69" s="136">
        <v>794640</v>
      </c>
      <c r="K69" s="187">
        <v>25.396273461846626</v>
      </c>
    </row>
    <row r="70" spans="1:11" ht="12" customHeight="1" x14ac:dyDescent="0.2">
      <c r="A70" s="379">
        <v>40179</v>
      </c>
      <c r="B70" s="136">
        <v>465452</v>
      </c>
      <c r="C70" s="136">
        <v>13523</v>
      </c>
      <c r="D70" s="187">
        <v>2.9922841862327934</v>
      </c>
      <c r="E70" s="136">
        <v>96196</v>
      </c>
      <c r="F70" s="187">
        <v>26.051303160950667</v>
      </c>
      <c r="G70" s="136">
        <v>4048493</v>
      </c>
      <c r="H70" s="136">
        <v>124890</v>
      </c>
      <c r="I70" s="187">
        <v>3.1830437483099079</v>
      </c>
      <c r="J70" s="136">
        <v>720692</v>
      </c>
      <c r="K70" s="187">
        <v>21.656703631016399</v>
      </c>
    </row>
    <row r="71" spans="1:11" ht="12" customHeight="1" x14ac:dyDescent="0.2">
      <c r="A71" s="379">
        <v>40210</v>
      </c>
      <c r="B71" s="136">
        <v>474356</v>
      </c>
      <c r="C71" s="136">
        <v>8904</v>
      </c>
      <c r="D71" s="187">
        <v>1.9129792116050635</v>
      </c>
      <c r="E71" s="136">
        <v>86811</v>
      </c>
      <c r="F71" s="187">
        <v>22.40023739178676</v>
      </c>
      <c r="G71" s="136">
        <v>4130625</v>
      </c>
      <c r="H71" s="136">
        <v>82132</v>
      </c>
      <c r="I71" s="187">
        <v>2.0287054960944726</v>
      </c>
      <c r="J71" s="136">
        <v>648766</v>
      </c>
      <c r="K71" s="187">
        <v>18.632747621313786</v>
      </c>
    </row>
    <row r="72" spans="1:11" ht="12" customHeight="1" x14ac:dyDescent="0.2">
      <c r="A72" s="379">
        <v>40238</v>
      </c>
      <c r="B72" s="136">
        <v>480022</v>
      </c>
      <c r="C72" s="136">
        <v>5666</v>
      </c>
      <c r="D72" s="187">
        <v>1.1944615436507602</v>
      </c>
      <c r="E72" s="136">
        <v>74349</v>
      </c>
      <c r="F72" s="187">
        <v>18.327322745166672</v>
      </c>
      <c r="G72" s="136">
        <v>4166613</v>
      </c>
      <c r="H72" s="136">
        <v>35988</v>
      </c>
      <c r="I72" s="187">
        <v>0.87124829777576029</v>
      </c>
      <c r="J72" s="136">
        <v>561211</v>
      </c>
      <c r="K72" s="187">
        <v>15.565837041195406</v>
      </c>
    </row>
    <row r="73" spans="1:11" ht="12" customHeight="1" x14ac:dyDescent="0.2">
      <c r="A73" s="379">
        <v>40269</v>
      </c>
      <c r="B73" s="136">
        <v>481244</v>
      </c>
      <c r="C73" s="136">
        <v>1222</v>
      </c>
      <c r="D73" s="187">
        <v>0.25457166546533283</v>
      </c>
      <c r="E73" s="136">
        <v>66102</v>
      </c>
      <c r="F73" s="187">
        <v>15.922744506698912</v>
      </c>
      <c r="G73" s="136">
        <v>4142425</v>
      </c>
      <c r="H73" s="136">
        <v>-24188</v>
      </c>
      <c r="I73" s="187">
        <v>-0.58051947709086493</v>
      </c>
      <c r="J73" s="136">
        <v>497545</v>
      </c>
      <c r="K73" s="187">
        <v>13.650517986874739</v>
      </c>
    </row>
    <row r="74" spans="1:11" ht="12" customHeight="1" x14ac:dyDescent="0.2">
      <c r="A74" s="379">
        <v>40299</v>
      </c>
      <c r="B74" s="136">
        <v>474661</v>
      </c>
      <c r="C74" s="136">
        <v>-6583</v>
      </c>
      <c r="D74" s="187">
        <v>-1.367913158397819</v>
      </c>
      <c r="E74" s="136">
        <v>57388</v>
      </c>
      <c r="F74" s="187">
        <v>13.753106479451104</v>
      </c>
      <c r="G74" s="136">
        <v>4066202</v>
      </c>
      <c r="H74" s="136">
        <v>-76223</v>
      </c>
      <c r="I74" s="187">
        <v>-1.8400574542689367</v>
      </c>
      <c r="J74" s="136">
        <v>446063</v>
      </c>
      <c r="K74" s="187">
        <v>12.321709194039235</v>
      </c>
    </row>
    <row r="75" spans="1:11" ht="12" customHeight="1" x14ac:dyDescent="0.2">
      <c r="A75" s="379">
        <v>40330</v>
      </c>
      <c r="B75" s="136">
        <v>470913</v>
      </c>
      <c r="C75" s="136">
        <v>-3748</v>
      </c>
      <c r="D75" s="187">
        <v>-0.78961616817054703</v>
      </c>
      <c r="E75" s="136">
        <v>52629</v>
      </c>
      <c r="F75" s="187">
        <v>12.582121238201795</v>
      </c>
      <c r="G75" s="136">
        <v>3982368</v>
      </c>
      <c r="H75" s="136">
        <v>-83834</v>
      </c>
      <c r="I75" s="187">
        <v>-2.0617273809810728</v>
      </c>
      <c r="J75" s="136">
        <v>417479</v>
      </c>
      <c r="K75" s="187">
        <v>11.710855513313318</v>
      </c>
    </row>
    <row r="76" spans="1:11" ht="12" customHeight="1" x14ac:dyDescent="0.2">
      <c r="A76" s="379">
        <v>40360</v>
      </c>
      <c r="B76" s="136">
        <v>462720</v>
      </c>
      <c r="C76" s="136">
        <v>-8193</v>
      </c>
      <c r="D76" s="187">
        <v>-1.739811812372986</v>
      </c>
      <c r="E76" s="136">
        <v>46456</v>
      </c>
      <c r="F76" s="187">
        <v>11.160225241673553</v>
      </c>
      <c r="G76" s="136">
        <v>3908578</v>
      </c>
      <c r="H76" s="136">
        <v>-73790</v>
      </c>
      <c r="I76" s="187">
        <v>-1.8529176610499081</v>
      </c>
      <c r="J76" s="136">
        <v>364483</v>
      </c>
      <c r="K76" s="187">
        <v>10.28423335153262</v>
      </c>
    </row>
    <row r="77" spans="1:11" ht="12" customHeight="1" x14ac:dyDescent="0.2">
      <c r="A77" s="379">
        <v>40391</v>
      </c>
      <c r="B77" s="136">
        <v>468609</v>
      </c>
      <c r="C77" s="136">
        <v>5889</v>
      </c>
      <c r="D77" s="187">
        <v>1.272691908713693</v>
      </c>
      <c r="E77" s="136">
        <v>43850</v>
      </c>
      <c r="F77" s="187">
        <v>10.323501091207014</v>
      </c>
      <c r="G77" s="136">
        <v>3969661</v>
      </c>
      <c r="H77" s="136">
        <v>61083</v>
      </c>
      <c r="I77" s="187">
        <v>1.5627934251280133</v>
      </c>
      <c r="J77" s="136">
        <v>340581</v>
      </c>
      <c r="K77" s="187">
        <v>9.3847752047350852</v>
      </c>
    </row>
    <row r="78" spans="1:11" ht="12" customHeight="1" x14ac:dyDescent="0.2">
      <c r="A78" s="379">
        <v>40422</v>
      </c>
      <c r="B78" s="136">
        <v>471643</v>
      </c>
      <c r="C78" s="136">
        <v>3034</v>
      </c>
      <c r="D78" s="187">
        <v>0.64744808571751711</v>
      </c>
      <c r="E78" s="136">
        <v>40859</v>
      </c>
      <c r="F78" s="187">
        <v>9.484799806863764</v>
      </c>
      <c r="G78" s="136">
        <v>4017763</v>
      </c>
      <c r="H78" s="136">
        <v>48102</v>
      </c>
      <c r="I78" s="187">
        <v>1.2117407506585576</v>
      </c>
      <c r="J78" s="136">
        <v>308316</v>
      </c>
      <c r="K78" s="187">
        <v>8.3116432179783128</v>
      </c>
    </row>
    <row r="79" spans="1:11" ht="12" customHeight="1" x14ac:dyDescent="0.2">
      <c r="A79" s="379">
        <v>40452</v>
      </c>
      <c r="B79" s="136">
        <v>471388</v>
      </c>
      <c r="C79" s="136">
        <v>-255</v>
      </c>
      <c r="D79" s="187">
        <v>-5.4066317108490955E-2</v>
      </c>
      <c r="E79" s="136">
        <v>29530</v>
      </c>
      <c r="F79" s="187">
        <v>6.6831425480584263</v>
      </c>
      <c r="G79" s="136">
        <v>4085976</v>
      </c>
      <c r="H79" s="136">
        <v>68213</v>
      </c>
      <c r="I79" s="187">
        <v>1.6977855587798485</v>
      </c>
      <c r="J79" s="136">
        <v>277623</v>
      </c>
      <c r="K79" s="187">
        <v>7.2898441924895092</v>
      </c>
    </row>
    <row r="80" spans="1:11" ht="12" customHeight="1" x14ac:dyDescent="0.2">
      <c r="A80" s="379">
        <v>40483</v>
      </c>
      <c r="B80" s="136">
        <v>469079</v>
      </c>
      <c r="C80" s="136">
        <v>-2309</v>
      </c>
      <c r="D80" s="187">
        <v>-0.48983003385745927</v>
      </c>
      <c r="E80" s="136">
        <v>20855</v>
      </c>
      <c r="F80" s="187">
        <v>4.6528075248090239</v>
      </c>
      <c r="G80" s="136">
        <v>4110294</v>
      </c>
      <c r="H80" s="136">
        <v>24318</v>
      </c>
      <c r="I80" s="187">
        <v>0.5951576808086978</v>
      </c>
      <c r="J80" s="136">
        <v>241348</v>
      </c>
      <c r="K80" s="187">
        <v>6.238081379269703</v>
      </c>
    </row>
    <row r="81" spans="1:11" ht="12" customHeight="1" x14ac:dyDescent="0.2">
      <c r="A81" s="379">
        <v>40513</v>
      </c>
      <c r="B81" s="136">
        <v>461928</v>
      </c>
      <c r="C81" s="136">
        <v>-7151</v>
      </c>
      <c r="D81" s="187">
        <v>-1.5244766872957434</v>
      </c>
      <c r="E81" s="136">
        <v>9999</v>
      </c>
      <c r="F81" s="187">
        <v>2.2125156827731791</v>
      </c>
      <c r="G81" s="136">
        <v>4100073</v>
      </c>
      <c r="H81" s="136">
        <v>-10221</v>
      </c>
      <c r="I81" s="187">
        <v>-0.2486683434323676</v>
      </c>
      <c r="J81" s="136">
        <v>176470</v>
      </c>
      <c r="K81" s="187">
        <v>4.4976517756765908</v>
      </c>
    </row>
    <row r="82" spans="1:11" ht="12" customHeight="1" x14ac:dyDescent="0.2">
      <c r="A82" s="379">
        <v>40544</v>
      </c>
      <c r="B82" s="136">
        <v>472468</v>
      </c>
      <c r="C82" s="136">
        <v>10540</v>
      </c>
      <c r="D82" s="187">
        <v>2.2817408773661696</v>
      </c>
      <c r="E82" s="136">
        <v>7016</v>
      </c>
      <c r="F82" s="187">
        <v>1.5073519933312136</v>
      </c>
      <c r="G82" s="136">
        <v>4231003</v>
      </c>
      <c r="H82" s="136">
        <v>130930</v>
      </c>
      <c r="I82" s="187">
        <v>3.1933577768005592</v>
      </c>
      <c r="J82" s="136">
        <v>182510</v>
      </c>
      <c r="K82" s="187">
        <v>4.5080972104928918</v>
      </c>
    </row>
    <row r="83" spans="1:11" ht="12" customHeight="1" x14ac:dyDescent="0.2">
      <c r="A83" s="379">
        <v>40575</v>
      </c>
      <c r="B83" s="136">
        <v>478170</v>
      </c>
      <c r="C83" s="136">
        <v>5702</v>
      </c>
      <c r="D83" s="187">
        <v>1.2068542208149546</v>
      </c>
      <c r="E83" s="136">
        <v>3814</v>
      </c>
      <c r="F83" s="187">
        <v>0.8040374739647016</v>
      </c>
      <c r="G83" s="136">
        <v>4299263</v>
      </c>
      <c r="H83" s="136">
        <v>68260</v>
      </c>
      <c r="I83" s="187">
        <v>1.6133290380555154</v>
      </c>
      <c r="J83" s="136">
        <v>168638</v>
      </c>
      <c r="K83" s="187">
        <v>4.0826267211378422</v>
      </c>
    </row>
    <row r="84" spans="1:11" ht="12" customHeight="1" x14ac:dyDescent="0.2">
      <c r="A84" s="379">
        <v>40603</v>
      </c>
      <c r="B84" s="136">
        <v>482025</v>
      </c>
      <c r="C84" s="136">
        <v>3855</v>
      </c>
      <c r="D84" s="187">
        <v>0.80619863228558886</v>
      </c>
      <c r="E84" s="136">
        <v>2003</v>
      </c>
      <c r="F84" s="187">
        <v>0.41727254167517325</v>
      </c>
      <c r="G84" s="136">
        <v>4333669</v>
      </c>
      <c r="H84" s="136">
        <v>34406</v>
      </c>
      <c r="I84" s="187">
        <v>0.80027669858764161</v>
      </c>
      <c r="J84" s="136">
        <v>167056</v>
      </c>
      <c r="K84" s="187">
        <v>4.009395641015856</v>
      </c>
    </row>
    <row r="85" spans="1:11" ht="12" customHeight="1" x14ac:dyDescent="0.2">
      <c r="A85" s="379">
        <v>40634</v>
      </c>
      <c r="B85" s="136">
        <v>479070</v>
      </c>
      <c r="C85" s="136">
        <v>-2955</v>
      </c>
      <c r="D85" s="187">
        <v>-0.61303874280379644</v>
      </c>
      <c r="E85" s="136">
        <v>-2174</v>
      </c>
      <c r="F85" s="187">
        <v>-0.45174589189683406</v>
      </c>
      <c r="G85" s="136">
        <v>4269360</v>
      </c>
      <c r="H85" s="136">
        <v>-64309</v>
      </c>
      <c r="I85" s="187">
        <v>-1.4839388979638271</v>
      </c>
      <c r="J85" s="136">
        <v>126935</v>
      </c>
      <c r="K85" s="187">
        <v>3.0642679107044786</v>
      </c>
    </row>
    <row r="86" spans="1:11" ht="12" customHeight="1" x14ac:dyDescent="0.2">
      <c r="A86" s="379">
        <v>40664</v>
      </c>
      <c r="B86" s="136">
        <v>475876</v>
      </c>
      <c r="C86" s="136">
        <v>-3194</v>
      </c>
      <c r="D86" s="187">
        <v>-0.66670841421921645</v>
      </c>
      <c r="E86" s="136">
        <v>1215</v>
      </c>
      <c r="F86" s="187">
        <v>0.25597215697097508</v>
      </c>
      <c r="G86" s="136">
        <v>4189659</v>
      </c>
      <c r="H86" s="136">
        <v>-79701</v>
      </c>
      <c r="I86" s="187">
        <v>-1.866813761313171</v>
      </c>
      <c r="J86" s="136">
        <v>123457</v>
      </c>
      <c r="K86" s="187">
        <v>3.0361747891521373</v>
      </c>
    </row>
    <row r="87" spans="1:11" ht="12" customHeight="1" x14ac:dyDescent="0.2">
      <c r="A87" s="379">
        <v>40695</v>
      </c>
      <c r="B87" s="136">
        <v>469511</v>
      </c>
      <c r="C87" s="136">
        <v>-6365</v>
      </c>
      <c r="D87" s="187">
        <v>-1.3375333069959401</v>
      </c>
      <c r="E87" s="136">
        <v>-1402</v>
      </c>
      <c r="F87" s="187">
        <v>-0.29771953630500753</v>
      </c>
      <c r="G87" s="136">
        <v>4121801</v>
      </c>
      <c r="H87" s="136">
        <v>-67858</v>
      </c>
      <c r="I87" s="187">
        <v>-1.6196544873938428</v>
      </c>
      <c r="J87" s="136">
        <v>139433</v>
      </c>
      <c r="K87" s="187">
        <v>3.5012585476781655</v>
      </c>
    </row>
    <row r="88" spans="1:11" ht="12" customHeight="1" x14ac:dyDescent="0.2">
      <c r="A88" s="379">
        <v>40725</v>
      </c>
      <c r="B88" s="136">
        <v>469957</v>
      </c>
      <c r="C88" s="136">
        <v>446</v>
      </c>
      <c r="D88" s="187">
        <v>9.4992449591170383E-2</v>
      </c>
      <c r="E88" s="136">
        <v>7237</v>
      </c>
      <c r="F88" s="187">
        <v>1.5640127939142463</v>
      </c>
      <c r="G88" s="136">
        <v>4079742</v>
      </c>
      <c r="H88" s="136">
        <v>-42059</v>
      </c>
      <c r="I88" s="187">
        <v>-1.020403459555665</v>
      </c>
      <c r="J88" s="136">
        <v>171164</v>
      </c>
      <c r="K88" s="187">
        <v>4.3791885437619511</v>
      </c>
    </row>
    <row r="89" spans="1:11" ht="12" customHeight="1" x14ac:dyDescent="0.2">
      <c r="A89" s="379">
        <v>40756</v>
      </c>
      <c r="B89" s="136">
        <v>474997</v>
      </c>
      <c r="C89" s="136">
        <v>5040</v>
      </c>
      <c r="D89" s="187">
        <v>1.0724385422496101</v>
      </c>
      <c r="E89" s="136">
        <v>6388</v>
      </c>
      <c r="F89" s="187">
        <v>1.3631833788937047</v>
      </c>
      <c r="G89" s="136">
        <v>4130927</v>
      </c>
      <c r="H89" s="136">
        <v>51185</v>
      </c>
      <c r="I89" s="187">
        <v>1.254613649588626</v>
      </c>
      <c r="J89" s="136">
        <v>161266</v>
      </c>
      <c r="K89" s="187">
        <v>4.0624627644526825</v>
      </c>
    </row>
    <row r="90" spans="1:11" ht="12" customHeight="1" x14ac:dyDescent="0.2">
      <c r="A90" s="379">
        <v>40787</v>
      </c>
      <c r="B90" s="136">
        <v>485206</v>
      </c>
      <c r="C90" s="136">
        <v>10209</v>
      </c>
      <c r="D90" s="187">
        <v>2.1492767322740987</v>
      </c>
      <c r="E90" s="136">
        <v>13563</v>
      </c>
      <c r="F90" s="187">
        <v>2.8756919958527956</v>
      </c>
      <c r="G90" s="136">
        <v>4226744</v>
      </c>
      <c r="H90" s="136">
        <v>95817</v>
      </c>
      <c r="I90" s="187">
        <v>2.3195035884197419</v>
      </c>
      <c r="J90" s="136">
        <v>208981</v>
      </c>
      <c r="K90" s="187">
        <v>5.2014267640973344</v>
      </c>
    </row>
    <row r="91" spans="1:11" ht="12" customHeight="1" x14ac:dyDescent="0.2">
      <c r="A91" s="379">
        <v>40817</v>
      </c>
      <c r="B91" s="136">
        <v>497025</v>
      </c>
      <c r="C91" s="136">
        <v>11819</v>
      </c>
      <c r="D91" s="187">
        <v>2.4358725984427232</v>
      </c>
      <c r="E91" s="136">
        <v>25637</v>
      </c>
      <c r="F91" s="187">
        <v>5.4386195660475023</v>
      </c>
      <c r="G91" s="136">
        <v>4360926</v>
      </c>
      <c r="H91" s="136">
        <v>134182</v>
      </c>
      <c r="I91" s="187">
        <v>3.1745949127744666</v>
      </c>
      <c r="J91" s="136">
        <v>274950</v>
      </c>
      <c r="K91" s="187">
        <v>6.7291144147689561</v>
      </c>
    </row>
    <row r="92" spans="1:11" ht="12" customHeight="1" x14ac:dyDescent="0.2">
      <c r="A92" s="379">
        <v>40848</v>
      </c>
      <c r="B92" s="136">
        <v>493012</v>
      </c>
      <c r="C92" s="136">
        <v>-4013</v>
      </c>
      <c r="D92" s="187">
        <v>-0.80740405412202609</v>
      </c>
      <c r="E92" s="136">
        <v>23933</v>
      </c>
      <c r="F92" s="187">
        <v>5.1021256547404592</v>
      </c>
      <c r="G92" s="136">
        <v>4420462</v>
      </c>
      <c r="H92" s="136">
        <v>59536</v>
      </c>
      <c r="I92" s="187">
        <v>1.3652146356072081</v>
      </c>
      <c r="J92" s="136">
        <v>310168</v>
      </c>
      <c r="K92" s="187">
        <v>7.5461268707299283</v>
      </c>
    </row>
    <row r="93" spans="1:11" ht="12" customHeight="1" x14ac:dyDescent="0.2">
      <c r="A93" s="379">
        <v>40878</v>
      </c>
      <c r="B93" s="136">
        <v>488709</v>
      </c>
      <c r="C93" s="136">
        <v>-4303</v>
      </c>
      <c r="D93" s="187">
        <v>-0.87279822803501739</v>
      </c>
      <c r="E93" s="136">
        <v>26781</v>
      </c>
      <c r="F93" s="187">
        <v>5.7976567776796388</v>
      </c>
      <c r="G93" s="136">
        <v>4422359</v>
      </c>
      <c r="H93" s="136">
        <v>1897</v>
      </c>
      <c r="I93" s="187">
        <v>4.2914066448258126E-2</v>
      </c>
      <c r="J93" s="136">
        <v>322286</v>
      </c>
      <c r="K93" s="187">
        <v>7.8604941912009858</v>
      </c>
    </row>
    <row r="94" spans="1:11" ht="12" customHeight="1" x14ac:dyDescent="0.2">
      <c r="A94" s="379">
        <v>40909</v>
      </c>
      <c r="B94" s="136">
        <v>511465</v>
      </c>
      <c r="C94" s="136">
        <v>22756</v>
      </c>
      <c r="D94" s="187">
        <v>4.6563496886695352</v>
      </c>
      <c r="E94" s="136">
        <v>38997</v>
      </c>
      <c r="F94" s="187">
        <v>8.2538923270994022</v>
      </c>
      <c r="G94" s="136">
        <v>4599829</v>
      </c>
      <c r="H94" s="136">
        <v>177470</v>
      </c>
      <c r="I94" s="187">
        <v>4.0130165823263102</v>
      </c>
      <c r="J94" s="136">
        <v>368826</v>
      </c>
      <c r="K94" s="187">
        <v>8.7172237883074057</v>
      </c>
    </row>
    <row r="95" spans="1:11" ht="12" customHeight="1" x14ac:dyDescent="0.2">
      <c r="A95" s="379">
        <v>40940</v>
      </c>
      <c r="B95" s="136">
        <v>526374</v>
      </c>
      <c r="C95" s="136">
        <v>14909</v>
      </c>
      <c r="D95" s="187">
        <v>2.9149599679352449</v>
      </c>
      <c r="E95" s="136">
        <v>48204</v>
      </c>
      <c r="F95" s="187">
        <v>10.080933559194429</v>
      </c>
      <c r="G95" s="136">
        <v>4712098</v>
      </c>
      <c r="H95" s="136">
        <v>112269</v>
      </c>
      <c r="I95" s="187">
        <v>2.4407211659389949</v>
      </c>
      <c r="J95" s="136">
        <v>412835</v>
      </c>
      <c r="K95" s="187">
        <v>9.6024597704304195</v>
      </c>
    </row>
    <row r="96" spans="1:11" ht="12" customHeight="1" x14ac:dyDescent="0.2">
      <c r="A96" s="379">
        <v>40969</v>
      </c>
      <c r="B96" s="136">
        <v>530875</v>
      </c>
      <c r="C96" s="136">
        <v>4501</v>
      </c>
      <c r="D96" s="187">
        <v>0.85509542644583514</v>
      </c>
      <c r="E96" s="136">
        <v>48850</v>
      </c>
      <c r="F96" s="187">
        <v>10.134329132306416</v>
      </c>
      <c r="G96" s="136">
        <v>4750867</v>
      </c>
      <c r="H96" s="136">
        <v>38769</v>
      </c>
      <c r="I96" s="187">
        <v>0.82275453524099029</v>
      </c>
      <c r="J96" s="136">
        <v>417198</v>
      </c>
      <c r="K96" s="187">
        <v>9.6269004393275068</v>
      </c>
    </row>
    <row r="97" spans="1:11" ht="12" customHeight="1" x14ac:dyDescent="0.2">
      <c r="A97" s="379">
        <v>41000</v>
      </c>
      <c r="B97" s="136">
        <v>531317</v>
      </c>
      <c r="C97" s="136">
        <v>442</v>
      </c>
      <c r="D97" s="187">
        <v>8.3258770897103831E-2</v>
      </c>
      <c r="E97" s="136">
        <v>52247</v>
      </c>
      <c r="F97" s="187">
        <v>10.905921890329179</v>
      </c>
      <c r="G97" s="136">
        <v>4744235</v>
      </c>
      <c r="H97" s="136">
        <v>-6632</v>
      </c>
      <c r="I97" s="187">
        <v>-0.13959557276598145</v>
      </c>
      <c r="J97" s="136">
        <v>474875</v>
      </c>
      <c r="K97" s="187">
        <v>11.122861506174228</v>
      </c>
    </row>
    <row r="98" spans="1:11" ht="12" customHeight="1" x14ac:dyDescent="0.2">
      <c r="A98" s="379">
        <v>41030</v>
      </c>
      <c r="B98" s="136">
        <v>529740</v>
      </c>
      <c r="C98" s="136">
        <v>-1577</v>
      </c>
      <c r="D98" s="187">
        <v>-0.29680962589188753</v>
      </c>
      <c r="E98" s="136">
        <v>53864</v>
      </c>
      <c r="F98" s="187">
        <v>11.318915011473576</v>
      </c>
      <c r="G98" s="136">
        <v>4714122</v>
      </c>
      <c r="H98" s="136">
        <v>-30113</v>
      </c>
      <c r="I98" s="187">
        <v>-0.63472825439717884</v>
      </c>
      <c r="J98" s="136">
        <v>524463</v>
      </c>
      <c r="K98" s="187">
        <v>12.518035477350304</v>
      </c>
    </row>
    <row r="99" spans="1:11" ht="12" customHeight="1" x14ac:dyDescent="0.2">
      <c r="A99" s="379">
        <v>41061</v>
      </c>
      <c r="B99" s="136">
        <v>521246</v>
      </c>
      <c r="C99" s="136">
        <v>-8494</v>
      </c>
      <c r="D99" s="187">
        <v>-1.6034280968022048</v>
      </c>
      <c r="E99" s="136">
        <v>51735</v>
      </c>
      <c r="F99" s="187">
        <v>11.018911165020628</v>
      </c>
      <c r="G99" s="136">
        <v>4615269</v>
      </c>
      <c r="H99" s="136">
        <v>-98853</v>
      </c>
      <c r="I99" s="187">
        <v>-2.0969546396974876</v>
      </c>
      <c r="J99" s="136">
        <v>493468</v>
      </c>
      <c r="K99" s="187">
        <v>11.972145186048525</v>
      </c>
    </row>
    <row r="100" spans="1:11" ht="12" customHeight="1" x14ac:dyDescent="0.2">
      <c r="A100" s="379">
        <v>41091</v>
      </c>
      <c r="B100" s="136">
        <v>522421</v>
      </c>
      <c r="C100" s="136">
        <v>1175</v>
      </c>
      <c r="D100" s="187">
        <v>0.22542139412101003</v>
      </c>
      <c r="E100" s="136">
        <v>52464</v>
      </c>
      <c r="F100" s="187">
        <v>11.163574539798322</v>
      </c>
      <c r="G100" s="136">
        <v>4587455</v>
      </c>
      <c r="H100" s="136">
        <v>-27814</v>
      </c>
      <c r="I100" s="187">
        <v>-0.60265176309333213</v>
      </c>
      <c r="J100" s="136">
        <v>507713</v>
      </c>
      <c r="K100" s="187">
        <v>12.44473302478441</v>
      </c>
    </row>
    <row r="101" spans="1:11" ht="12" customHeight="1" x14ac:dyDescent="0.2">
      <c r="A101" s="379">
        <v>41122</v>
      </c>
      <c r="B101" s="136">
        <v>527261</v>
      </c>
      <c r="C101" s="136">
        <v>4840</v>
      </c>
      <c r="D101" s="187">
        <v>0.92645586605438912</v>
      </c>
      <c r="E101" s="136">
        <v>52264</v>
      </c>
      <c r="F101" s="187">
        <v>11.003016861159123</v>
      </c>
      <c r="G101" s="136">
        <v>4625634</v>
      </c>
      <c r="H101" s="136">
        <v>38179</v>
      </c>
      <c r="I101" s="187">
        <v>0.83224794575641614</v>
      </c>
      <c r="J101" s="136">
        <v>494707</v>
      </c>
      <c r="K101" s="187">
        <v>11.975689718070544</v>
      </c>
    </row>
    <row r="102" spans="1:11" ht="12" customHeight="1" x14ac:dyDescent="0.2">
      <c r="A102" s="379">
        <v>41153</v>
      </c>
      <c r="B102" s="136">
        <v>536457</v>
      </c>
      <c r="C102" s="136">
        <v>9196</v>
      </c>
      <c r="D102" s="187">
        <v>1.7441077568794203</v>
      </c>
      <c r="E102" s="136">
        <v>51251</v>
      </c>
      <c r="F102" s="187">
        <v>10.562730056924275</v>
      </c>
      <c r="G102" s="136">
        <v>4705279</v>
      </c>
      <c r="H102" s="136">
        <v>79645</v>
      </c>
      <c r="I102" s="187">
        <v>1.7218180253777104</v>
      </c>
      <c r="J102" s="136">
        <v>478535</v>
      </c>
      <c r="K102" s="187">
        <v>11.321598847718244</v>
      </c>
    </row>
    <row r="103" spans="1:11" ht="12" customHeight="1" x14ac:dyDescent="0.2">
      <c r="A103" s="379">
        <v>41183</v>
      </c>
      <c r="B103" s="136">
        <v>549354</v>
      </c>
      <c r="C103" s="136">
        <v>12897</v>
      </c>
      <c r="D103" s="187">
        <v>2.4041069461298856</v>
      </c>
      <c r="E103" s="136">
        <v>52329</v>
      </c>
      <c r="F103" s="187">
        <v>10.528444243247321</v>
      </c>
      <c r="G103" s="136">
        <v>4833521</v>
      </c>
      <c r="H103" s="136">
        <v>128242</v>
      </c>
      <c r="I103" s="187">
        <v>2.7254919421356312</v>
      </c>
      <c r="J103" s="136">
        <v>472595</v>
      </c>
      <c r="K103" s="187">
        <v>10.837033235601796</v>
      </c>
    </row>
    <row r="104" spans="1:11" ht="12" customHeight="1" x14ac:dyDescent="0.2">
      <c r="A104" s="379">
        <v>41214</v>
      </c>
      <c r="B104" s="136">
        <v>553762</v>
      </c>
      <c r="C104" s="136">
        <v>4408</v>
      </c>
      <c r="D104" s="187">
        <v>0.80239699720034807</v>
      </c>
      <c r="E104" s="136">
        <v>60750</v>
      </c>
      <c r="F104" s="187">
        <v>12.322215280763958</v>
      </c>
      <c r="G104" s="136">
        <v>4907817</v>
      </c>
      <c r="H104" s="136">
        <v>74296</v>
      </c>
      <c r="I104" s="187">
        <v>1.5370989388480985</v>
      </c>
      <c r="J104" s="136">
        <v>487355</v>
      </c>
      <c r="K104" s="187">
        <v>11.024978837053684</v>
      </c>
    </row>
    <row r="105" spans="1:11" ht="12" customHeight="1" x14ac:dyDescent="0.2">
      <c r="A105" s="379">
        <v>41244</v>
      </c>
      <c r="B105" s="136">
        <v>544484</v>
      </c>
      <c r="C105" s="136">
        <v>-9278</v>
      </c>
      <c r="D105" s="187">
        <v>-1.6754490196149248</v>
      </c>
      <c r="E105" s="136">
        <v>55775</v>
      </c>
      <c r="F105" s="187">
        <v>11.412722090241841</v>
      </c>
      <c r="G105" s="136">
        <v>4848723</v>
      </c>
      <c r="H105" s="136">
        <v>-59094</v>
      </c>
      <c r="I105" s="187">
        <v>-1.2040791251996559</v>
      </c>
      <c r="J105" s="136">
        <v>426364</v>
      </c>
      <c r="K105" s="187">
        <v>9.6410987891304174</v>
      </c>
    </row>
    <row r="106" spans="1:11" ht="12" customHeight="1" x14ac:dyDescent="0.2">
      <c r="A106" s="379">
        <v>41275</v>
      </c>
      <c r="B106" s="136">
        <v>561919</v>
      </c>
      <c r="C106" s="136">
        <v>17435</v>
      </c>
      <c r="D106" s="187">
        <v>3.2021142953695607</v>
      </c>
      <c r="E106" s="136">
        <v>50454</v>
      </c>
      <c r="F106" s="187">
        <v>9.8646046161516434</v>
      </c>
      <c r="G106" s="136">
        <v>4980778</v>
      </c>
      <c r="H106" s="136">
        <v>132055</v>
      </c>
      <c r="I106" s="187">
        <v>2.7235006000549009</v>
      </c>
      <c r="J106" s="136">
        <v>380949</v>
      </c>
      <c r="K106" s="187">
        <v>8.2818078672054991</v>
      </c>
    </row>
    <row r="107" spans="1:11" ht="12" customHeight="1" x14ac:dyDescent="0.2">
      <c r="A107" s="379">
        <v>41306</v>
      </c>
      <c r="B107" s="136">
        <v>570039</v>
      </c>
      <c r="C107" s="136">
        <v>8120</v>
      </c>
      <c r="D107" s="187">
        <v>1.4450481297126454</v>
      </c>
      <c r="E107" s="136">
        <v>43665</v>
      </c>
      <c r="F107" s="187">
        <v>8.2954325251627168</v>
      </c>
      <c r="G107" s="136">
        <v>5040222</v>
      </c>
      <c r="H107" s="136">
        <v>59444</v>
      </c>
      <c r="I107" s="187">
        <v>1.1934681690290152</v>
      </c>
      <c r="J107" s="136">
        <v>328124</v>
      </c>
      <c r="K107" s="187">
        <v>6.9634375176407621</v>
      </c>
    </row>
    <row r="108" spans="1:11" ht="12" customHeight="1" x14ac:dyDescent="0.2">
      <c r="A108" s="379">
        <v>41334</v>
      </c>
      <c r="B108" s="136">
        <v>571751</v>
      </c>
      <c r="C108" s="136">
        <v>1712</v>
      </c>
      <c r="D108" s="187">
        <v>0.30033032827578465</v>
      </c>
      <c r="E108" s="136">
        <v>40876</v>
      </c>
      <c r="F108" s="187">
        <v>7.6997409936425711</v>
      </c>
      <c r="G108" s="136">
        <v>5035243</v>
      </c>
      <c r="H108" s="136">
        <v>-4979</v>
      </c>
      <c r="I108" s="187">
        <v>-9.8785331281042776E-2</v>
      </c>
      <c r="J108" s="136">
        <v>284376</v>
      </c>
      <c r="K108" s="187">
        <v>5.985770597240462</v>
      </c>
    </row>
    <row r="109" spans="1:11" ht="12" customHeight="1" x14ac:dyDescent="0.2">
      <c r="A109" s="379">
        <v>41365</v>
      </c>
      <c r="B109" s="136">
        <v>569030</v>
      </c>
      <c r="C109" s="136">
        <v>-2721</v>
      </c>
      <c r="D109" s="187">
        <v>-0.4759064697744298</v>
      </c>
      <c r="E109" s="136">
        <v>37713</v>
      </c>
      <c r="F109" s="187">
        <v>7.0980224611672504</v>
      </c>
      <c r="G109" s="136">
        <v>4989193</v>
      </c>
      <c r="H109" s="136">
        <v>-46050</v>
      </c>
      <c r="I109" s="187">
        <v>-0.91455367695263168</v>
      </c>
      <c r="J109" s="136">
        <v>244958</v>
      </c>
      <c r="K109" s="187">
        <v>5.1632771142238951</v>
      </c>
    </row>
    <row r="110" spans="1:11" ht="12" customHeight="1" x14ac:dyDescent="0.2">
      <c r="A110" s="379">
        <v>41395</v>
      </c>
      <c r="B110" s="136">
        <v>560560</v>
      </c>
      <c r="C110" s="136">
        <v>-8470</v>
      </c>
      <c r="D110" s="187">
        <v>-1.4884979702300405</v>
      </c>
      <c r="E110" s="136">
        <v>30820</v>
      </c>
      <c r="F110" s="187">
        <v>5.8179484275304869</v>
      </c>
      <c r="G110" s="136">
        <v>4890928</v>
      </c>
      <c r="H110" s="136">
        <v>-98265</v>
      </c>
      <c r="I110" s="187">
        <v>-1.9695570005008827</v>
      </c>
      <c r="J110" s="136">
        <v>176806</v>
      </c>
      <c r="K110" s="187">
        <v>3.750560549769395</v>
      </c>
    </row>
    <row r="111" spans="1:11" ht="12" customHeight="1" x14ac:dyDescent="0.2">
      <c r="A111" s="379">
        <v>41426</v>
      </c>
      <c r="B111" s="136">
        <v>545844</v>
      </c>
      <c r="C111" s="136">
        <v>-14716</v>
      </c>
      <c r="D111" s="187">
        <v>-2.6252319109461966</v>
      </c>
      <c r="E111" s="136">
        <v>24598</v>
      </c>
      <c r="F111" s="187">
        <v>4.7190769809264728</v>
      </c>
      <c r="G111" s="136">
        <v>4763680</v>
      </c>
      <c r="H111" s="136">
        <v>-127248</v>
      </c>
      <c r="I111" s="187">
        <v>-2.6017148483886903</v>
      </c>
      <c r="J111" s="136">
        <v>148411</v>
      </c>
      <c r="K111" s="187">
        <v>3.2156522187547463</v>
      </c>
    </row>
    <row r="112" spans="1:11" ht="12" customHeight="1" x14ac:dyDescent="0.2">
      <c r="A112" s="379">
        <v>41456</v>
      </c>
      <c r="B112" s="136">
        <v>542400</v>
      </c>
      <c r="C112" s="136">
        <v>-3444</v>
      </c>
      <c r="D112" s="187">
        <v>-0.63094950205553235</v>
      </c>
      <c r="E112" s="136">
        <v>19979</v>
      </c>
      <c r="F112" s="187">
        <v>3.8243102784918679</v>
      </c>
      <c r="G112" s="136">
        <v>4698814</v>
      </c>
      <c r="H112" s="136">
        <v>-64866</v>
      </c>
      <c r="I112" s="187">
        <v>-1.3616783663050416</v>
      </c>
      <c r="J112" s="136">
        <v>111359</v>
      </c>
      <c r="K112" s="187">
        <v>2.4274679533641201</v>
      </c>
    </row>
    <row r="113" spans="1:11" ht="12" customHeight="1" x14ac:dyDescent="0.2">
      <c r="A113" s="379">
        <v>41487</v>
      </c>
      <c r="B113" s="136">
        <v>543905</v>
      </c>
      <c r="C113" s="136">
        <v>1505</v>
      </c>
      <c r="D113" s="187">
        <v>0.27747050147492625</v>
      </c>
      <c r="E113" s="136">
        <v>16644</v>
      </c>
      <c r="F113" s="187">
        <v>3.1566908988148183</v>
      </c>
      <c r="G113" s="136">
        <v>4698783</v>
      </c>
      <c r="H113" s="136">
        <v>-31</v>
      </c>
      <c r="I113" s="187">
        <v>-6.5974094739651326E-4</v>
      </c>
      <c r="J113" s="136">
        <v>73149</v>
      </c>
      <c r="K113" s="187">
        <v>1.5813832222782866</v>
      </c>
    </row>
    <row r="114" spans="1:11" ht="12" customHeight="1" x14ac:dyDescent="0.2">
      <c r="A114" s="379">
        <v>41518</v>
      </c>
      <c r="B114" s="136">
        <v>547701</v>
      </c>
      <c r="C114" s="136">
        <v>3796</v>
      </c>
      <c r="D114" s="187">
        <v>0.6979159963596584</v>
      </c>
      <c r="E114" s="136">
        <v>11244</v>
      </c>
      <c r="F114" s="187">
        <v>2.0959741414502933</v>
      </c>
      <c r="G114" s="136">
        <v>4724355</v>
      </c>
      <c r="H114" s="136">
        <v>25572</v>
      </c>
      <c r="I114" s="187">
        <v>0.54422602618592941</v>
      </c>
      <c r="J114" s="136">
        <v>19076</v>
      </c>
      <c r="K114" s="187">
        <v>0.4054169795244873</v>
      </c>
    </row>
    <row r="115" spans="1:11" ht="12" customHeight="1" x14ac:dyDescent="0.2">
      <c r="A115" s="379">
        <v>41548</v>
      </c>
      <c r="B115" s="136">
        <v>552758</v>
      </c>
      <c r="C115" s="136">
        <v>5057</v>
      </c>
      <c r="D115" s="187">
        <v>0.92331399796604352</v>
      </c>
      <c r="E115" s="136">
        <v>3404</v>
      </c>
      <c r="F115" s="187">
        <v>0.6196368825930092</v>
      </c>
      <c r="G115" s="136">
        <v>4811383</v>
      </c>
      <c r="H115" s="136">
        <v>87028</v>
      </c>
      <c r="I115" s="187">
        <v>1.84211389702933</v>
      </c>
      <c r="J115" s="136">
        <v>-22138</v>
      </c>
      <c r="K115" s="187">
        <v>-0.45800980279179504</v>
      </c>
    </row>
    <row r="116" spans="1:11" ht="12" customHeight="1" x14ac:dyDescent="0.2">
      <c r="A116" s="379">
        <v>41579</v>
      </c>
      <c r="B116" s="136">
        <v>550269</v>
      </c>
      <c r="C116" s="136">
        <v>-2489</v>
      </c>
      <c r="D116" s="187">
        <v>-0.45028746757170407</v>
      </c>
      <c r="E116" s="136">
        <v>-3493</v>
      </c>
      <c r="F116" s="187">
        <v>-0.63077639852499812</v>
      </c>
      <c r="G116" s="136">
        <v>4808908</v>
      </c>
      <c r="H116" s="136">
        <v>-2475</v>
      </c>
      <c r="I116" s="187">
        <v>-5.1440510971585508E-2</v>
      </c>
      <c r="J116" s="136">
        <v>-98909</v>
      </c>
      <c r="K116" s="187">
        <v>-2.0153359426400779</v>
      </c>
    </row>
    <row r="117" spans="1:11" ht="12" customHeight="1" x14ac:dyDescent="0.2">
      <c r="A117" s="379">
        <v>41609</v>
      </c>
      <c r="B117" s="136">
        <v>535563</v>
      </c>
      <c r="C117" s="136">
        <v>-14706</v>
      </c>
      <c r="D117" s="187">
        <v>-2.6725110809440475</v>
      </c>
      <c r="E117" s="136">
        <v>-8921</v>
      </c>
      <c r="F117" s="187">
        <v>-1.6384319833089678</v>
      </c>
      <c r="G117" s="136">
        <v>4701338</v>
      </c>
      <c r="H117" s="136">
        <v>-107570</v>
      </c>
      <c r="I117" s="187">
        <v>-2.2368903709532391</v>
      </c>
      <c r="J117" s="136">
        <v>-147385</v>
      </c>
      <c r="K117" s="187">
        <v>-3.0396663203899252</v>
      </c>
    </row>
    <row r="118" spans="1:11" ht="12" customHeight="1" x14ac:dyDescent="0.2">
      <c r="A118" s="379">
        <v>41640</v>
      </c>
      <c r="B118" s="136">
        <v>547353</v>
      </c>
      <c r="C118" s="136">
        <v>11790</v>
      </c>
      <c r="D118" s="187">
        <v>2.2014216814828509</v>
      </c>
      <c r="E118" s="136">
        <v>-14566</v>
      </c>
      <c r="F118" s="187">
        <v>-2.5921885538663045</v>
      </c>
      <c r="G118" s="136">
        <v>4814435</v>
      </c>
      <c r="H118" s="136">
        <v>113097</v>
      </c>
      <c r="I118" s="187">
        <v>2.4056343109131912</v>
      </c>
      <c r="J118" s="136">
        <v>-166343</v>
      </c>
      <c r="K118" s="187">
        <v>-3.3396991393713993</v>
      </c>
    </row>
    <row r="119" spans="1:11" ht="12" customHeight="1" x14ac:dyDescent="0.2">
      <c r="A119" s="379">
        <v>41671</v>
      </c>
      <c r="B119" s="136">
        <v>549514</v>
      </c>
      <c r="C119" s="136">
        <v>2161</v>
      </c>
      <c r="D119" s="187">
        <v>0.39480919991303604</v>
      </c>
      <c r="E119" s="136">
        <v>-20525</v>
      </c>
      <c r="F119" s="187">
        <v>-3.6006308340306541</v>
      </c>
      <c r="G119" s="136">
        <v>4812486</v>
      </c>
      <c r="H119" s="136">
        <v>-1949</v>
      </c>
      <c r="I119" s="187">
        <v>-4.048242420969439E-2</v>
      </c>
      <c r="J119" s="136">
        <v>-227736</v>
      </c>
      <c r="K119" s="187">
        <v>-4.5183724050250165</v>
      </c>
    </row>
    <row r="120" spans="1:11" ht="12" customHeight="1" x14ac:dyDescent="0.2">
      <c r="A120" s="379">
        <v>41699</v>
      </c>
      <c r="B120" s="136">
        <v>546879</v>
      </c>
      <c r="C120" s="136">
        <v>-2635</v>
      </c>
      <c r="D120" s="187">
        <v>-0.47951462565102981</v>
      </c>
      <c r="E120" s="136">
        <v>-24872</v>
      </c>
      <c r="F120" s="187">
        <v>-4.3501454304408735</v>
      </c>
      <c r="G120" s="136">
        <v>4795866</v>
      </c>
      <c r="H120" s="136">
        <v>-16620</v>
      </c>
      <c r="I120" s="187">
        <v>-0.34535165401000645</v>
      </c>
      <c r="J120" s="136">
        <v>-239377</v>
      </c>
      <c r="K120" s="187">
        <v>-4.7540307389335528</v>
      </c>
    </row>
    <row r="121" spans="1:11" ht="12" customHeight="1" x14ac:dyDescent="0.2">
      <c r="A121" s="379">
        <v>41730</v>
      </c>
      <c r="B121" s="136">
        <v>535914</v>
      </c>
      <c r="C121" s="136">
        <v>-10965</v>
      </c>
      <c r="D121" s="187">
        <v>-2.0050139061840007</v>
      </c>
      <c r="E121" s="136">
        <v>-33116</v>
      </c>
      <c r="F121" s="187">
        <v>-5.8197283095794594</v>
      </c>
      <c r="G121" s="136">
        <v>4684301</v>
      </c>
      <c r="H121" s="136">
        <v>-111565</v>
      </c>
      <c r="I121" s="187">
        <v>-2.3262743371061658</v>
      </c>
      <c r="J121" s="136">
        <v>-304892</v>
      </c>
      <c r="K121" s="187">
        <v>-6.1110484200551074</v>
      </c>
    </row>
    <row r="122" spans="1:11" ht="12" customHeight="1" x14ac:dyDescent="0.2">
      <c r="A122" s="379">
        <v>41760</v>
      </c>
      <c r="B122" s="136">
        <v>520863</v>
      </c>
      <c r="C122" s="136">
        <v>-15051</v>
      </c>
      <c r="D122" s="187">
        <v>-2.8084730012651282</v>
      </c>
      <c r="E122" s="136">
        <v>-39697</v>
      </c>
      <c r="F122" s="187">
        <v>-7.0816683316683315</v>
      </c>
      <c r="G122" s="136">
        <v>4572385</v>
      </c>
      <c r="H122" s="136">
        <v>-111916</v>
      </c>
      <c r="I122" s="187">
        <v>-2.3891718316137243</v>
      </c>
      <c r="J122" s="136">
        <v>-318543</v>
      </c>
      <c r="K122" s="187">
        <v>-6.5129357864192645</v>
      </c>
    </row>
    <row r="123" spans="1:11" ht="12" customHeight="1" x14ac:dyDescent="0.2">
      <c r="A123" s="379">
        <v>41791</v>
      </c>
      <c r="B123" s="136">
        <v>505428</v>
      </c>
      <c r="C123" s="136">
        <v>-15435</v>
      </c>
      <c r="D123" s="187">
        <v>-2.96335120751522</v>
      </c>
      <c r="E123" s="136">
        <v>-40416</v>
      </c>
      <c r="F123" s="187">
        <v>-7.4043133202893134</v>
      </c>
      <c r="G123" s="136">
        <v>4449701</v>
      </c>
      <c r="H123" s="136">
        <v>-122684</v>
      </c>
      <c r="I123" s="187">
        <v>-2.6831511344735843</v>
      </c>
      <c r="J123" s="136">
        <v>-313979</v>
      </c>
      <c r="K123" s="187">
        <v>-6.5911018372350787</v>
      </c>
    </row>
    <row r="124" spans="1:11" ht="12" customHeight="1" x14ac:dyDescent="0.2">
      <c r="A124" s="379">
        <v>41821</v>
      </c>
      <c r="B124" s="136">
        <v>505978</v>
      </c>
      <c r="C124" s="136">
        <v>550</v>
      </c>
      <c r="D124" s="187">
        <v>0.1088186645773483</v>
      </c>
      <c r="E124" s="136">
        <v>-36422</v>
      </c>
      <c r="F124" s="187">
        <v>-6.7149705014749266</v>
      </c>
      <c r="G124" s="136">
        <v>4419860</v>
      </c>
      <c r="H124" s="136">
        <v>-29841</v>
      </c>
      <c r="I124" s="187">
        <v>-0.67062932992576352</v>
      </c>
      <c r="J124" s="136">
        <v>-278954</v>
      </c>
      <c r="K124" s="187">
        <v>-5.9366895561305473</v>
      </c>
    </row>
    <row r="125" spans="1:11" ht="12" customHeight="1" x14ac:dyDescent="0.2">
      <c r="A125" s="379">
        <v>41852</v>
      </c>
      <c r="B125" s="136">
        <v>508153</v>
      </c>
      <c r="C125" s="136">
        <v>2175</v>
      </c>
      <c r="D125" s="187">
        <v>0.42986058682393308</v>
      </c>
      <c r="E125" s="136">
        <v>-35752</v>
      </c>
      <c r="F125" s="187">
        <v>-6.5732067180849594</v>
      </c>
      <c r="G125" s="136">
        <v>4427930</v>
      </c>
      <c r="H125" s="136">
        <v>8070</v>
      </c>
      <c r="I125" s="187">
        <v>0.18258496875466643</v>
      </c>
      <c r="J125" s="136">
        <v>-270853</v>
      </c>
      <c r="K125" s="187">
        <v>-5.7643223787946791</v>
      </c>
    </row>
    <row r="126" spans="1:11" ht="12" customHeight="1" x14ac:dyDescent="0.2">
      <c r="A126" s="379">
        <v>41883</v>
      </c>
      <c r="B126" s="136">
        <v>510581</v>
      </c>
      <c r="C126" s="136">
        <v>2428</v>
      </c>
      <c r="D126" s="187">
        <v>0.47780884890967878</v>
      </c>
      <c r="E126" s="136">
        <v>-37120</v>
      </c>
      <c r="F126" s="187">
        <v>-6.777420526893323</v>
      </c>
      <c r="G126" s="136">
        <v>4447650</v>
      </c>
      <c r="H126" s="136">
        <v>19720</v>
      </c>
      <c r="I126" s="187">
        <v>0.4453548271991653</v>
      </c>
      <c r="J126" s="136">
        <v>-276705</v>
      </c>
      <c r="K126" s="187">
        <v>-5.8569900018097707</v>
      </c>
    </row>
    <row r="127" spans="1:11" ht="12" customHeight="1" x14ac:dyDescent="0.2">
      <c r="A127" s="379">
        <v>41913</v>
      </c>
      <c r="B127" s="136">
        <v>516048</v>
      </c>
      <c r="C127" s="136">
        <v>5467</v>
      </c>
      <c r="D127" s="187">
        <v>1.0707409793940628</v>
      </c>
      <c r="E127" s="136">
        <v>-36710</v>
      </c>
      <c r="F127" s="187">
        <v>-6.6412426414452614</v>
      </c>
      <c r="G127" s="136">
        <v>4526804</v>
      </c>
      <c r="H127" s="136">
        <v>79154</v>
      </c>
      <c r="I127" s="187">
        <v>1.7796814047867975</v>
      </c>
      <c r="J127" s="136">
        <v>-284579</v>
      </c>
      <c r="K127" s="187">
        <v>-5.9147026956698312</v>
      </c>
    </row>
    <row r="128" spans="1:11" ht="12" customHeight="1" x14ac:dyDescent="0.2">
      <c r="A128" s="379">
        <v>41944</v>
      </c>
      <c r="B128" s="136">
        <v>512177</v>
      </c>
      <c r="C128" s="136">
        <v>-3871</v>
      </c>
      <c r="D128" s="187">
        <v>-0.750124019471057</v>
      </c>
      <c r="E128" s="136">
        <v>-38092</v>
      </c>
      <c r="F128" s="187">
        <v>-6.9224324830219404</v>
      </c>
      <c r="G128" s="136">
        <v>4512116</v>
      </c>
      <c r="H128" s="136">
        <v>-14688</v>
      </c>
      <c r="I128" s="187">
        <v>-0.32446732838444076</v>
      </c>
      <c r="J128" s="136">
        <v>-296792</v>
      </c>
      <c r="K128" s="187">
        <v>-6.1717129959649881</v>
      </c>
    </row>
    <row r="129" spans="1:11" ht="12" customHeight="1" x14ac:dyDescent="0.2">
      <c r="A129" s="379">
        <v>41974</v>
      </c>
      <c r="B129" s="136">
        <v>498649</v>
      </c>
      <c r="C129" s="136">
        <v>-13528</v>
      </c>
      <c r="D129" s="187">
        <v>-2.6412744031848363</v>
      </c>
      <c r="E129" s="136">
        <v>-36914</v>
      </c>
      <c r="F129" s="187">
        <v>-6.8925597922186554</v>
      </c>
      <c r="G129" s="136">
        <v>4447711</v>
      </c>
      <c r="H129" s="136">
        <v>-64405</v>
      </c>
      <c r="I129" s="187">
        <v>-1.4273790833391695</v>
      </c>
      <c r="J129" s="136">
        <v>-253627</v>
      </c>
      <c r="K129" s="187">
        <v>-5.3947833574186754</v>
      </c>
    </row>
    <row r="130" spans="1:11" ht="12" customHeight="1" x14ac:dyDescent="0.2">
      <c r="A130" s="379">
        <v>42005</v>
      </c>
      <c r="B130" s="136">
        <v>506037</v>
      </c>
      <c r="C130" s="136">
        <v>7388</v>
      </c>
      <c r="D130" s="187">
        <v>1.4816032920952413</v>
      </c>
      <c r="E130" s="136">
        <v>-41316</v>
      </c>
      <c r="F130" s="187">
        <v>-7.548328044242016</v>
      </c>
      <c r="G130" s="136">
        <v>4525691</v>
      </c>
      <c r="H130" s="136">
        <v>77980</v>
      </c>
      <c r="I130" s="187">
        <v>1.7532613967049568</v>
      </c>
      <c r="J130" s="136">
        <v>-288744</v>
      </c>
      <c r="K130" s="187">
        <v>-5.9974638768619783</v>
      </c>
    </row>
    <row r="131" spans="1:11" ht="12" customHeight="1" x14ac:dyDescent="0.2">
      <c r="A131" s="379">
        <v>42036</v>
      </c>
      <c r="B131" s="136">
        <v>508448</v>
      </c>
      <c r="C131" s="136">
        <v>2411</v>
      </c>
      <c r="D131" s="187">
        <v>0.47644737440147655</v>
      </c>
      <c r="E131" s="136">
        <v>-41066</v>
      </c>
      <c r="F131" s="187">
        <v>-7.4731490007533932</v>
      </c>
      <c r="G131" s="136">
        <v>4512153</v>
      </c>
      <c r="H131" s="136">
        <v>-13538</v>
      </c>
      <c r="I131" s="187">
        <v>-0.29913664012854613</v>
      </c>
      <c r="J131" s="136">
        <v>-300333</v>
      </c>
      <c r="K131" s="187">
        <v>-6.2407038690606065</v>
      </c>
    </row>
    <row r="132" spans="1:11" ht="12" customHeight="1" x14ac:dyDescent="0.2">
      <c r="A132" s="379">
        <v>42064</v>
      </c>
      <c r="B132" s="136">
        <v>503441</v>
      </c>
      <c r="C132" s="136">
        <v>-5007</v>
      </c>
      <c r="D132" s="187">
        <v>-0.9847614701995091</v>
      </c>
      <c r="E132" s="136">
        <v>-43438</v>
      </c>
      <c r="F132" s="187">
        <v>-7.942890474858241</v>
      </c>
      <c r="G132" s="136">
        <v>4451939</v>
      </c>
      <c r="H132" s="136">
        <v>-60214</v>
      </c>
      <c r="I132" s="187">
        <v>-1.3344848900292166</v>
      </c>
      <c r="J132" s="136">
        <v>-343927</v>
      </c>
      <c r="K132" s="187">
        <v>-7.1713221345216898</v>
      </c>
    </row>
    <row r="133" spans="1:11" ht="12" customHeight="1" x14ac:dyDescent="0.2">
      <c r="A133" s="379">
        <v>42095</v>
      </c>
      <c r="B133" s="136">
        <v>491281</v>
      </c>
      <c r="C133" s="136">
        <v>-12160</v>
      </c>
      <c r="D133" s="187">
        <v>-2.4153773729195676</v>
      </c>
      <c r="E133" s="136">
        <v>-44633</v>
      </c>
      <c r="F133" s="187">
        <v>-8.3283885100967687</v>
      </c>
      <c r="G133" s="136">
        <v>4333016</v>
      </c>
      <c r="H133" s="136">
        <v>-118923</v>
      </c>
      <c r="I133" s="187">
        <v>-2.6712630159577659</v>
      </c>
      <c r="J133" s="136">
        <v>-351285</v>
      </c>
      <c r="K133" s="187">
        <v>-7.4991978525718137</v>
      </c>
    </row>
    <row r="134" spans="1:11" ht="12" customHeight="1" x14ac:dyDescent="0.2">
      <c r="A134" s="379">
        <v>42125</v>
      </c>
      <c r="B134" s="136">
        <v>475184</v>
      </c>
      <c r="C134" s="136">
        <v>-16097</v>
      </c>
      <c r="D134" s="187">
        <v>-3.2765362389345407</v>
      </c>
      <c r="E134" s="136">
        <v>-45679</v>
      </c>
      <c r="F134" s="187">
        <v>-8.7698684682920458</v>
      </c>
      <c r="G134" s="136">
        <v>4215031</v>
      </c>
      <c r="H134" s="136">
        <v>-117985</v>
      </c>
      <c r="I134" s="187">
        <v>-2.72293017150179</v>
      </c>
      <c r="J134" s="136">
        <v>-357354</v>
      </c>
      <c r="K134" s="187">
        <v>-7.8154836042896649</v>
      </c>
    </row>
    <row r="135" spans="1:11" ht="12" customHeight="1" x14ac:dyDescent="0.2">
      <c r="A135" s="379">
        <v>42156</v>
      </c>
      <c r="B135" s="136">
        <v>461094</v>
      </c>
      <c r="C135" s="136">
        <v>-14090</v>
      </c>
      <c r="D135" s="187">
        <v>-2.9651671773460384</v>
      </c>
      <c r="E135" s="136">
        <v>-44334</v>
      </c>
      <c r="F135" s="187">
        <v>-8.7715757734039261</v>
      </c>
      <c r="G135" s="136">
        <v>4120304</v>
      </c>
      <c r="H135" s="136">
        <v>-94727</v>
      </c>
      <c r="I135" s="187">
        <v>-2.2473618817987342</v>
      </c>
      <c r="J135" s="136">
        <v>-329397</v>
      </c>
      <c r="K135" s="187">
        <v>-7.4026771686457131</v>
      </c>
    </row>
    <row r="136" spans="1:11" ht="12" customHeight="1" x14ac:dyDescent="0.2">
      <c r="A136" s="379">
        <v>42186</v>
      </c>
      <c r="B136" s="136">
        <v>454661</v>
      </c>
      <c r="C136" s="136">
        <v>-6433</v>
      </c>
      <c r="D136" s="187">
        <v>-1.3951602059449917</v>
      </c>
      <c r="E136" s="136">
        <v>-51317</v>
      </c>
      <c r="F136" s="187">
        <v>-10.142140567376448</v>
      </c>
      <c r="G136" s="136">
        <v>4046276</v>
      </c>
      <c r="H136" s="136">
        <v>-74028</v>
      </c>
      <c r="I136" s="187">
        <v>-1.7966635471557439</v>
      </c>
      <c r="J136" s="136">
        <v>-373584</v>
      </c>
      <c r="K136" s="187">
        <v>-8.4523944197327516</v>
      </c>
    </row>
    <row r="137" spans="1:11" ht="12" customHeight="1" x14ac:dyDescent="0.2">
      <c r="A137" s="379">
        <v>42217</v>
      </c>
      <c r="B137" s="136">
        <v>458696</v>
      </c>
      <c r="C137" s="136">
        <v>4035</v>
      </c>
      <c r="D137" s="187">
        <v>0.88747440400650157</v>
      </c>
      <c r="E137" s="136">
        <v>-49457</v>
      </c>
      <c r="F137" s="187">
        <v>-9.732698616361608</v>
      </c>
      <c r="G137" s="136">
        <v>4067955</v>
      </c>
      <c r="H137" s="136">
        <v>21679</v>
      </c>
      <c r="I137" s="187">
        <v>0.53577660050871467</v>
      </c>
      <c r="J137" s="136">
        <v>-359975</v>
      </c>
      <c r="K137" s="187">
        <v>-8.1296452292606247</v>
      </c>
    </row>
    <row r="138" spans="1:11" ht="12" customHeight="1" x14ac:dyDescent="0.2">
      <c r="A138" s="379">
        <v>42248</v>
      </c>
      <c r="B138" s="136">
        <v>460986</v>
      </c>
      <c r="C138" s="136">
        <v>2290</v>
      </c>
      <c r="D138" s="187">
        <v>0.49924132758951462</v>
      </c>
      <c r="E138" s="136">
        <v>-49595</v>
      </c>
      <c r="F138" s="187">
        <v>-9.7134440960396091</v>
      </c>
      <c r="G138" s="136">
        <v>4094042</v>
      </c>
      <c r="H138" s="136">
        <v>26087</v>
      </c>
      <c r="I138" s="187">
        <v>0.64128044680926899</v>
      </c>
      <c r="J138" s="136">
        <v>-353608</v>
      </c>
      <c r="K138" s="187">
        <v>-7.9504457410092968</v>
      </c>
    </row>
    <row r="139" spans="1:11" ht="12" customHeight="1" x14ac:dyDescent="0.2">
      <c r="A139" s="379">
        <v>42278</v>
      </c>
      <c r="B139" s="136">
        <v>466314</v>
      </c>
      <c r="C139" s="136">
        <v>5328</v>
      </c>
      <c r="D139" s="187">
        <v>1.1557834728169618</v>
      </c>
      <c r="E139" s="136">
        <v>-49734</v>
      </c>
      <c r="F139" s="187">
        <v>-9.6374755836666353</v>
      </c>
      <c r="G139" s="136">
        <v>4176369</v>
      </c>
      <c r="H139" s="136">
        <v>82327</v>
      </c>
      <c r="I139" s="187">
        <v>2.0108977875654426</v>
      </c>
      <c r="J139" s="136">
        <v>-350435</v>
      </c>
      <c r="K139" s="187">
        <v>-7.741333620806202</v>
      </c>
    </row>
    <row r="140" spans="1:11" ht="12" customHeight="1" x14ac:dyDescent="0.2">
      <c r="A140" s="379">
        <v>42309</v>
      </c>
      <c r="B140" s="380">
        <v>461636</v>
      </c>
      <c r="C140" s="380">
        <v>-4678</v>
      </c>
      <c r="D140" s="187">
        <v>-1.0031866939444236</v>
      </c>
      <c r="E140" s="380">
        <v>-50541</v>
      </c>
      <c r="F140" s="381">
        <v>-9.8678777063398009</v>
      </c>
      <c r="G140" s="136">
        <v>4149298</v>
      </c>
      <c r="H140" s="380">
        <v>-27071</v>
      </c>
      <c r="I140" s="187">
        <v>-0.64819463988933923</v>
      </c>
      <c r="J140" s="136">
        <v>-362818</v>
      </c>
      <c r="K140" s="187">
        <v>-8.0409723508881417</v>
      </c>
    </row>
    <row r="141" spans="1:11" ht="12" customHeight="1" x14ac:dyDescent="0.2">
      <c r="A141" s="379">
        <v>42339</v>
      </c>
      <c r="B141" s="136">
        <v>452352</v>
      </c>
      <c r="C141" s="136">
        <v>-9284</v>
      </c>
      <c r="D141" s="187">
        <v>-2.0111083191085619</v>
      </c>
      <c r="E141" s="136">
        <v>-46297</v>
      </c>
      <c r="F141" s="187">
        <v>-9.2844866830175139</v>
      </c>
      <c r="G141" s="136">
        <v>4093508</v>
      </c>
      <c r="H141" s="136">
        <v>-55790</v>
      </c>
      <c r="I141" s="187">
        <v>-1.3445647914418295</v>
      </c>
      <c r="J141" s="136">
        <v>-354203</v>
      </c>
      <c r="K141" s="187">
        <v>-7.9637143690316208</v>
      </c>
    </row>
    <row r="142" spans="1:11" ht="12" customHeight="1" x14ac:dyDescent="0.2">
      <c r="A142" s="379">
        <v>42370</v>
      </c>
      <c r="B142" s="380">
        <v>460330</v>
      </c>
      <c r="C142" s="380">
        <v>7978</v>
      </c>
      <c r="D142" s="187">
        <v>1.7636707696661007</v>
      </c>
      <c r="E142" s="380">
        <v>-45707</v>
      </c>
      <c r="F142" s="381">
        <v>-9.0323434847649473</v>
      </c>
      <c r="G142" s="136">
        <v>4150755</v>
      </c>
      <c r="H142" s="380">
        <v>57247</v>
      </c>
      <c r="I142" s="187">
        <v>1.3984826706091695</v>
      </c>
      <c r="J142" s="136">
        <v>-374936</v>
      </c>
      <c r="K142" s="187">
        <v>-8.2846133330799656</v>
      </c>
    </row>
    <row r="143" spans="1:11" ht="12" customHeight="1" x14ac:dyDescent="0.2">
      <c r="A143" s="379">
        <v>42401</v>
      </c>
      <c r="B143" s="136">
        <v>462540</v>
      </c>
      <c r="C143" s="136">
        <v>2210</v>
      </c>
      <c r="D143" s="187">
        <v>0.48009036995199095</v>
      </c>
      <c r="E143" s="136">
        <v>-45908</v>
      </c>
      <c r="F143" s="187">
        <v>-9.0290452514318087</v>
      </c>
      <c r="G143" s="136">
        <v>4152986</v>
      </c>
      <c r="H143" s="136">
        <v>2231</v>
      </c>
      <c r="I143" s="187">
        <v>5.374925766517176E-2</v>
      </c>
      <c r="J143" s="136">
        <v>-359167</v>
      </c>
      <c r="K143" s="187">
        <v>-7.9599916048946033</v>
      </c>
    </row>
    <row r="144" spans="1:11" s="85" customFormat="1" ht="12" customHeight="1" x14ac:dyDescent="0.2">
      <c r="A144" s="379">
        <v>42430</v>
      </c>
      <c r="B144" s="380">
        <v>458434</v>
      </c>
      <c r="C144" s="380">
        <v>-4106</v>
      </c>
      <c r="D144" s="187">
        <v>-0.88770700912353528</v>
      </c>
      <c r="E144" s="380">
        <v>-45007</v>
      </c>
      <c r="F144" s="381">
        <v>-8.9398757749170219</v>
      </c>
      <c r="G144" s="136">
        <v>4094770</v>
      </c>
      <c r="H144" s="380">
        <v>-58216</v>
      </c>
      <c r="I144" s="187">
        <v>-1.4017865699523187</v>
      </c>
      <c r="J144" s="136">
        <v>-357169</v>
      </c>
      <c r="K144" s="187">
        <v>-8.0227738969469264</v>
      </c>
    </row>
    <row r="145" spans="1:11" s="85" customFormat="1" ht="12" customHeight="1" x14ac:dyDescent="0.2">
      <c r="A145" s="379">
        <v>42461</v>
      </c>
      <c r="B145" s="136">
        <v>450003</v>
      </c>
      <c r="C145" s="136">
        <v>-8431</v>
      </c>
      <c r="D145" s="187">
        <v>-1.8390869787144932</v>
      </c>
      <c r="E145" s="136">
        <v>-41278</v>
      </c>
      <c r="F145" s="187">
        <v>-8.4021161005615923</v>
      </c>
      <c r="G145" s="136">
        <v>4011171</v>
      </c>
      <c r="H145" s="136">
        <v>-83599</v>
      </c>
      <c r="I145" s="187">
        <v>-2.041604290350862</v>
      </c>
      <c r="J145" s="136">
        <v>-321845</v>
      </c>
      <c r="K145" s="187">
        <v>-7.4277362465312846</v>
      </c>
    </row>
    <row r="146" spans="1:11" ht="12" customHeight="1" x14ac:dyDescent="0.2">
      <c r="A146" s="379">
        <v>42491</v>
      </c>
      <c r="B146" s="380">
        <v>437366</v>
      </c>
      <c r="C146" s="380">
        <v>-12637</v>
      </c>
      <c r="D146" s="187">
        <v>-2.8082035008655497</v>
      </c>
      <c r="E146" s="380">
        <v>-37818</v>
      </c>
      <c r="F146" s="381">
        <v>-7.9586012997070608</v>
      </c>
      <c r="G146" s="136">
        <v>3891403</v>
      </c>
      <c r="H146" s="380">
        <v>-119768</v>
      </c>
      <c r="I146" s="187">
        <v>-2.9858612360330685</v>
      </c>
      <c r="J146" s="136">
        <v>-323628</v>
      </c>
      <c r="K146" s="187">
        <v>-7.677950648524293</v>
      </c>
    </row>
    <row r="147" spans="1:11" ht="12" customHeight="1" x14ac:dyDescent="0.2">
      <c r="A147" s="379">
        <v>42522</v>
      </c>
      <c r="B147" s="136">
        <v>425540</v>
      </c>
      <c r="C147" s="136">
        <v>-11826</v>
      </c>
      <c r="D147" s="187">
        <v>-2.7039138844811896</v>
      </c>
      <c r="E147" s="136">
        <v>-35554</v>
      </c>
      <c r="F147" s="187">
        <v>-7.7107921595162807</v>
      </c>
      <c r="G147" s="136">
        <v>3767054</v>
      </c>
      <c r="H147" s="136">
        <v>-124349</v>
      </c>
      <c r="I147" s="187">
        <v>-3.1954798821915902</v>
      </c>
      <c r="J147" s="136">
        <v>-353250</v>
      </c>
      <c r="K147" s="187">
        <v>-8.5733965260815701</v>
      </c>
    </row>
    <row r="148" spans="1:11" ht="12" customHeight="1" x14ac:dyDescent="0.2">
      <c r="A148" s="379">
        <v>42552</v>
      </c>
      <c r="B148" s="380">
        <v>418405</v>
      </c>
      <c r="C148" s="380">
        <v>-7135</v>
      </c>
      <c r="D148" s="187">
        <v>-1.6766931428302863</v>
      </c>
      <c r="E148" s="380">
        <v>-36256</v>
      </c>
      <c r="F148" s="381">
        <v>-7.9742929347359901</v>
      </c>
      <c r="G148" s="136">
        <v>3683061</v>
      </c>
      <c r="H148" s="380">
        <v>-83993</v>
      </c>
      <c r="I148" s="187">
        <v>-2.2296733734106282</v>
      </c>
      <c r="J148" s="136">
        <v>-363215</v>
      </c>
      <c r="K148" s="187">
        <v>-8.9765255756157014</v>
      </c>
    </row>
    <row r="149" spans="1:11" ht="12" customHeight="1" x14ac:dyDescent="0.2">
      <c r="A149" s="379">
        <v>42583</v>
      </c>
      <c r="B149" s="136">
        <v>421564</v>
      </c>
      <c r="C149" s="136">
        <v>3159</v>
      </c>
      <c r="D149" s="187">
        <v>0.75501009787167939</v>
      </c>
      <c r="E149" s="136">
        <v>-37132</v>
      </c>
      <c r="F149" s="187">
        <v>-8.0951218236043037</v>
      </c>
      <c r="G149" s="136">
        <v>3697496</v>
      </c>
      <c r="H149" s="136">
        <v>14435</v>
      </c>
      <c r="I149" s="187">
        <v>0.39192943043843154</v>
      </c>
      <c r="J149" s="136">
        <v>-370459</v>
      </c>
      <c r="K149" s="187">
        <v>-9.1067624887689274</v>
      </c>
    </row>
    <row r="150" spans="1:11" ht="12" customHeight="1" x14ac:dyDescent="0.2">
      <c r="A150" s="379">
        <v>42614</v>
      </c>
      <c r="B150" s="380">
        <v>419532</v>
      </c>
      <c r="C150" s="380">
        <v>-2032</v>
      </c>
      <c r="D150" s="187">
        <v>-0.48201459327646573</v>
      </c>
      <c r="E150" s="380">
        <v>-41454</v>
      </c>
      <c r="F150" s="381">
        <v>-8.9924639793833219</v>
      </c>
      <c r="G150" s="136">
        <v>3720297</v>
      </c>
      <c r="H150" s="380">
        <v>22801</v>
      </c>
      <c r="I150" s="187">
        <v>0.61666057245227579</v>
      </c>
      <c r="J150" s="136">
        <v>-373745</v>
      </c>
      <c r="K150" s="187">
        <v>-9.1289976995839321</v>
      </c>
    </row>
    <row r="151" spans="1:11" ht="12" customHeight="1" x14ac:dyDescent="0.2">
      <c r="A151" s="379">
        <v>42644</v>
      </c>
      <c r="B151" s="136">
        <v>420305</v>
      </c>
      <c r="C151" s="136">
        <v>773</v>
      </c>
      <c r="D151" s="187">
        <v>0.18425292945472574</v>
      </c>
      <c r="E151" s="136">
        <v>-46009</v>
      </c>
      <c r="F151" s="187">
        <v>-9.8665277045081208</v>
      </c>
      <c r="G151" s="136">
        <v>3764982</v>
      </c>
      <c r="H151" s="136">
        <v>44685</v>
      </c>
      <c r="I151" s="187">
        <v>1.2011137820448206</v>
      </c>
      <c r="J151" s="136">
        <v>-411387</v>
      </c>
      <c r="K151" s="187">
        <v>-9.8503508669851723</v>
      </c>
    </row>
    <row r="152" spans="1:11" ht="12" customHeight="1" x14ac:dyDescent="0.2">
      <c r="A152" s="379">
        <v>42675</v>
      </c>
      <c r="B152" s="380">
        <v>416659</v>
      </c>
      <c r="C152" s="380">
        <v>-3646</v>
      </c>
      <c r="D152" s="187">
        <v>-0.8674652930609914</v>
      </c>
      <c r="E152" s="380">
        <v>-44977</v>
      </c>
      <c r="F152" s="381">
        <v>-9.7429576549489205</v>
      </c>
      <c r="G152" s="136">
        <v>3789823</v>
      </c>
      <c r="H152" s="380">
        <v>24841</v>
      </c>
      <c r="I152" s="187">
        <v>0.6597906709779755</v>
      </c>
      <c r="J152" s="136">
        <v>-359475</v>
      </c>
      <c r="K152" s="187">
        <v>-8.6635136835194775</v>
      </c>
    </row>
    <row r="153" spans="1:11" ht="12" customHeight="1" x14ac:dyDescent="0.2">
      <c r="A153" s="379">
        <v>42705</v>
      </c>
      <c r="B153" s="136">
        <v>405367</v>
      </c>
      <c r="C153" s="136">
        <v>-11292</v>
      </c>
      <c r="D153" s="187">
        <v>-2.7101298663895417</v>
      </c>
      <c r="E153" s="136">
        <v>-46985</v>
      </c>
      <c r="F153" s="187">
        <v>-10.386822651386531</v>
      </c>
      <c r="G153" s="136">
        <v>3702974</v>
      </c>
      <c r="H153" s="136">
        <v>-86849</v>
      </c>
      <c r="I153" s="187">
        <v>-2.2916373667055163</v>
      </c>
      <c r="J153" s="136">
        <v>-390534</v>
      </c>
      <c r="K153" s="187">
        <v>-9.540325803687205</v>
      </c>
    </row>
    <row r="154" spans="1:11" ht="12" customHeight="1" x14ac:dyDescent="0.2">
      <c r="A154" s="379">
        <v>42736</v>
      </c>
      <c r="B154" s="380">
        <v>415034</v>
      </c>
      <c r="C154" s="380">
        <v>9667</v>
      </c>
      <c r="D154" s="187">
        <v>2.3847525822279563</v>
      </c>
      <c r="E154" s="380">
        <v>-45296</v>
      </c>
      <c r="F154" s="381">
        <v>-9.8398974648621635</v>
      </c>
      <c r="G154" s="136">
        <v>3760231</v>
      </c>
      <c r="H154" s="380">
        <v>57257</v>
      </c>
      <c r="I154" s="187">
        <v>1.5462436409221345</v>
      </c>
      <c r="J154" s="136">
        <v>-390524</v>
      </c>
      <c r="K154" s="187">
        <v>-9.4085051996564477</v>
      </c>
    </row>
    <row r="155" spans="1:11" ht="12" customHeight="1" x14ac:dyDescent="0.2">
      <c r="A155" s="379">
        <v>42767</v>
      </c>
      <c r="B155" s="136">
        <v>416707</v>
      </c>
      <c r="C155" s="136">
        <v>1673</v>
      </c>
      <c r="D155" s="187">
        <v>0.4030995051007869</v>
      </c>
      <c r="E155" s="136">
        <v>-45833</v>
      </c>
      <c r="F155" s="187">
        <v>-9.9089808448999008</v>
      </c>
      <c r="G155" s="136">
        <v>3750876</v>
      </c>
      <c r="H155" s="136">
        <v>-9355</v>
      </c>
      <c r="I155" s="187">
        <v>-0.24878790691316571</v>
      </c>
      <c r="J155" s="136">
        <v>-402110</v>
      </c>
      <c r="K155" s="187">
        <v>-9.6824309063406417</v>
      </c>
    </row>
    <row r="156" spans="1:11" ht="12" customHeight="1" x14ac:dyDescent="0.2">
      <c r="A156" s="379">
        <v>42795</v>
      </c>
      <c r="B156" s="380">
        <v>409826</v>
      </c>
      <c r="C156" s="380">
        <v>-6881</v>
      </c>
      <c r="D156" s="187">
        <v>-1.6512801560808914</v>
      </c>
      <c r="E156" s="380">
        <v>-48608</v>
      </c>
      <c r="F156" s="381">
        <v>-10.603053002176976</v>
      </c>
      <c r="G156" s="136">
        <v>3702317</v>
      </c>
      <c r="H156" s="380">
        <v>-48559</v>
      </c>
      <c r="I156" s="187">
        <v>-1.2946042471145407</v>
      </c>
      <c r="J156" s="136">
        <v>-392453</v>
      </c>
      <c r="K156" s="187">
        <v>-9.5842501532442608</v>
      </c>
    </row>
    <row r="157" spans="1:11" ht="12" customHeight="1" x14ac:dyDescent="0.2">
      <c r="A157" s="379">
        <v>42826</v>
      </c>
      <c r="B157" s="136">
        <v>397451</v>
      </c>
      <c r="C157" s="136">
        <v>-12375</v>
      </c>
      <c r="D157" s="187">
        <v>-3.0195741607413877</v>
      </c>
      <c r="E157" s="136">
        <v>-52552</v>
      </c>
      <c r="F157" s="187">
        <v>-11.678144367926436</v>
      </c>
      <c r="G157" s="136">
        <v>3573036</v>
      </c>
      <c r="H157" s="136">
        <v>-129281</v>
      </c>
      <c r="I157" s="187">
        <v>-3.4918944001823724</v>
      </c>
      <c r="J157" s="136">
        <v>-438135</v>
      </c>
      <c r="K157" s="187">
        <v>-10.922870154376366</v>
      </c>
    </row>
    <row r="158" spans="1:11" ht="12" customHeight="1" x14ac:dyDescent="0.2">
      <c r="A158" s="379">
        <v>42856</v>
      </c>
      <c r="B158" s="380">
        <v>387543</v>
      </c>
      <c r="C158" s="380">
        <v>-9908</v>
      </c>
      <c r="D158" s="187">
        <v>-2.4928859154965015</v>
      </c>
      <c r="E158" s="380">
        <v>-49823</v>
      </c>
      <c r="F158" s="381">
        <v>-11.39160337108966</v>
      </c>
      <c r="G158" s="136">
        <v>3461128</v>
      </c>
      <c r="H158" s="380">
        <v>-111908</v>
      </c>
      <c r="I158" s="187">
        <v>-3.1320143429845095</v>
      </c>
      <c r="J158" s="136">
        <v>-430275</v>
      </c>
      <c r="K158" s="187">
        <v>-11.057066050470743</v>
      </c>
    </row>
    <row r="159" spans="1:11" ht="12" customHeight="1" x14ac:dyDescent="0.2">
      <c r="A159" s="379">
        <v>42887</v>
      </c>
      <c r="B159" s="136">
        <v>379808</v>
      </c>
      <c r="C159" s="136">
        <v>-7735</v>
      </c>
      <c r="D159" s="187">
        <v>-1.9959075509040287</v>
      </c>
      <c r="E159" s="136">
        <v>-45732</v>
      </c>
      <c r="F159" s="187">
        <v>-10.7468158104996</v>
      </c>
      <c r="G159" s="136">
        <v>3362811</v>
      </c>
      <c r="H159" s="136">
        <v>-98317</v>
      </c>
      <c r="I159" s="187">
        <v>-2.8406057216028993</v>
      </c>
      <c r="J159" s="136">
        <v>-404243</v>
      </c>
      <c r="K159" s="187">
        <v>-10.731011554387063</v>
      </c>
    </row>
    <row r="160" spans="1:11" ht="12" customHeight="1" x14ac:dyDescent="0.2">
      <c r="A160" s="379">
        <v>42917</v>
      </c>
      <c r="B160" s="380">
        <v>379442</v>
      </c>
      <c r="C160" s="380">
        <v>-366</v>
      </c>
      <c r="D160" s="187">
        <v>-9.636447889459937E-2</v>
      </c>
      <c r="E160" s="380">
        <v>-38963</v>
      </c>
      <c r="F160" s="381">
        <v>-9.312269212844015</v>
      </c>
      <c r="G160" s="136">
        <v>3335924</v>
      </c>
      <c r="H160" s="380">
        <v>-26887</v>
      </c>
      <c r="I160" s="187">
        <v>-0.79953943293274587</v>
      </c>
      <c r="J160" s="136">
        <v>-347137</v>
      </c>
      <c r="K160" s="187">
        <v>-9.4252308066578312</v>
      </c>
    </row>
    <row r="161" spans="1:11" ht="12" customHeight="1" x14ac:dyDescent="0.2">
      <c r="A161" s="379">
        <v>42948</v>
      </c>
      <c r="B161" s="136">
        <v>383307</v>
      </c>
      <c r="C161" s="136">
        <v>3865</v>
      </c>
      <c r="D161" s="187">
        <v>1.0186009983080417</v>
      </c>
      <c r="E161" s="136">
        <v>-38257</v>
      </c>
      <c r="F161" s="187">
        <v>-9.0750158931977118</v>
      </c>
      <c r="G161" s="136">
        <v>3382324</v>
      </c>
      <c r="H161" s="136">
        <v>46400</v>
      </c>
      <c r="I161" s="187">
        <v>1.3909189777704767</v>
      </c>
      <c r="J161" s="136">
        <v>-315172</v>
      </c>
      <c r="K161" s="187">
        <v>-8.5239307899183672</v>
      </c>
    </row>
    <row r="162" spans="1:11" ht="12" customHeight="1" x14ac:dyDescent="0.2">
      <c r="A162" s="379">
        <v>42979</v>
      </c>
      <c r="B162" s="380">
        <v>385461</v>
      </c>
      <c r="C162" s="380">
        <v>2154</v>
      </c>
      <c r="D162" s="187">
        <v>0.56195164711314949</v>
      </c>
      <c r="E162" s="380">
        <v>-34071</v>
      </c>
      <c r="F162" s="381">
        <v>-8.1211921855782165</v>
      </c>
      <c r="G162" s="136">
        <v>3410182</v>
      </c>
      <c r="H162" s="380">
        <v>27858</v>
      </c>
      <c r="I162" s="187">
        <v>0.8236348735366571</v>
      </c>
      <c r="J162" s="136">
        <v>-310115</v>
      </c>
      <c r="K162" s="187">
        <v>-8.335759214922895</v>
      </c>
    </row>
    <row r="163" spans="1:11" ht="12" customHeight="1" x14ac:dyDescent="0.2">
      <c r="A163" s="379">
        <v>43009</v>
      </c>
      <c r="B163" s="136">
        <v>385770</v>
      </c>
      <c r="C163" s="136">
        <v>309</v>
      </c>
      <c r="D163" s="187">
        <v>8.0163751974907965E-2</v>
      </c>
      <c r="E163" s="136">
        <v>-34535</v>
      </c>
      <c r="F163" s="187">
        <v>-8.2166521930502849</v>
      </c>
      <c r="G163" s="136">
        <v>3467026</v>
      </c>
      <c r="H163" s="136">
        <v>56844</v>
      </c>
      <c r="I163" s="187">
        <v>1.666890506137209</v>
      </c>
      <c r="J163" s="136">
        <v>-297956</v>
      </c>
      <c r="K163" s="187">
        <v>-7.9138758166705712</v>
      </c>
    </row>
    <row r="164" spans="1:11" ht="12" customHeight="1" x14ac:dyDescent="0.2">
      <c r="A164" s="379">
        <v>43040</v>
      </c>
      <c r="B164" s="380">
        <v>377579</v>
      </c>
      <c r="C164" s="380">
        <v>-8191</v>
      </c>
      <c r="D164" s="187">
        <v>-2.1232858957409855</v>
      </c>
      <c r="E164" s="380">
        <v>-39080</v>
      </c>
      <c r="F164" s="381">
        <v>-9.3793725804554811</v>
      </c>
      <c r="G164" s="136">
        <v>3474281</v>
      </c>
      <c r="H164" s="380">
        <v>7255</v>
      </c>
      <c r="I164" s="187">
        <v>0.20925715584480761</v>
      </c>
      <c r="J164" s="136">
        <v>-315542</v>
      </c>
      <c r="K164" s="187">
        <v>-8.3260352792201644</v>
      </c>
    </row>
    <row r="165" spans="1:11" ht="12" customHeight="1" x14ac:dyDescent="0.2">
      <c r="A165" s="379">
        <v>43070</v>
      </c>
      <c r="B165" s="136">
        <v>369966</v>
      </c>
      <c r="C165" s="136">
        <v>-7613</v>
      </c>
      <c r="D165" s="187">
        <v>-2.0162667944986348</v>
      </c>
      <c r="E165" s="136">
        <v>-35401</v>
      </c>
      <c r="F165" s="187">
        <v>-8.7330739798750265</v>
      </c>
      <c r="G165" s="136">
        <v>3412781</v>
      </c>
      <c r="H165" s="136">
        <v>-61500</v>
      </c>
      <c r="I165" s="187">
        <v>-1.7701504282468805</v>
      </c>
      <c r="J165" s="136">
        <v>-290193</v>
      </c>
      <c r="K165" s="187">
        <v>-7.8367549974696011</v>
      </c>
    </row>
    <row r="166" spans="1:11" ht="12" customHeight="1" x14ac:dyDescent="0.2">
      <c r="A166" s="379">
        <v>43101</v>
      </c>
      <c r="B166" s="380">
        <v>381732</v>
      </c>
      <c r="C166" s="380">
        <v>11766</v>
      </c>
      <c r="D166" s="187">
        <v>3.1802922430709848</v>
      </c>
      <c r="E166" s="380">
        <v>-33302</v>
      </c>
      <c r="F166" s="381">
        <v>-8.0239209317790827</v>
      </c>
      <c r="G166" s="136">
        <v>3476528</v>
      </c>
      <c r="H166" s="380">
        <v>63747</v>
      </c>
      <c r="I166" s="187">
        <v>1.8678901458956787</v>
      </c>
      <c r="J166" s="136">
        <v>-283703</v>
      </c>
      <c r="K166" s="187">
        <v>-7.5448290277911116</v>
      </c>
    </row>
    <row r="167" spans="1:11" ht="12" customHeight="1" x14ac:dyDescent="0.2">
      <c r="A167" s="379">
        <v>43132</v>
      </c>
      <c r="B167" s="136">
        <v>383463</v>
      </c>
      <c r="C167" s="136">
        <v>1731</v>
      </c>
      <c r="D167" s="187">
        <v>0.45345949514318945</v>
      </c>
      <c r="E167" s="136">
        <v>-33244</v>
      </c>
      <c r="F167" s="187">
        <v>-7.9777877501457857</v>
      </c>
      <c r="G167" s="136">
        <v>3470248</v>
      </c>
      <c r="H167" s="136">
        <v>-6280</v>
      </c>
      <c r="I167" s="187">
        <v>-0.180639994845432</v>
      </c>
      <c r="J167" s="136">
        <v>-280628</v>
      </c>
      <c r="K167" s="187">
        <v>-7.4816656162453787</v>
      </c>
    </row>
    <row r="168" spans="1:11" ht="12" customHeight="1" x14ac:dyDescent="0.2">
      <c r="A168" s="379">
        <v>43160</v>
      </c>
      <c r="B168" s="380">
        <v>380051</v>
      </c>
      <c r="C168" s="380">
        <v>-3412</v>
      </c>
      <c r="D168" s="187">
        <v>-0.88978597674351889</v>
      </c>
      <c r="E168" s="380">
        <v>-29775</v>
      </c>
      <c r="F168" s="381">
        <v>-7.2652784352383692</v>
      </c>
      <c r="G168" s="136">
        <v>3422551</v>
      </c>
      <c r="H168" s="380">
        <v>-47697</v>
      </c>
      <c r="I168" s="187">
        <v>-1.3744550821728014</v>
      </c>
      <c r="J168" s="136">
        <v>-279766</v>
      </c>
      <c r="K168" s="187">
        <v>-7.5565112333708866</v>
      </c>
    </row>
    <row r="169" spans="1:11" ht="12" customHeight="1" x14ac:dyDescent="0.2">
      <c r="A169" s="379">
        <v>43191</v>
      </c>
      <c r="B169" s="136">
        <v>370590</v>
      </c>
      <c r="C169" s="136">
        <v>-9461</v>
      </c>
      <c r="D169" s="187">
        <v>-2.489402738053577</v>
      </c>
      <c r="E169" s="136">
        <v>-26861</v>
      </c>
      <c r="F169" s="187">
        <v>-6.7583173774880425</v>
      </c>
      <c r="G169" s="136">
        <v>3335868</v>
      </c>
      <c r="H169" s="136">
        <v>-86683</v>
      </c>
      <c r="I169" s="187">
        <v>-2.5327014849450014</v>
      </c>
      <c r="J169" s="136">
        <v>-237168</v>
      </c>
      <c r="K169" s="187">
        <v>-6.6377164965592286</v>
      </c>
    </row>
    <row r="170" spans="1:11" ht="12" customHeight="1" x14ac:dyDescent="0.2">
      <c r="A170" s="379">
        <v>43221</v>
      </c>
      <c r="B170" s="380">
        <v>360760</v>
      </c>
      <c r="C170" s="380">
        <v>-9830</v>
      </c>
      <c r="D170" s="187">
        <v>-2.6525270514584851</v>
      </c>
      <c r="E170" s="380">
        <v>-26783</v>
      </c>
      <c r="F170" s="381">
        <v>-6.910975040189089</v>
      </c>
      <c r="G170" s="136">
        <v>3252130</v>
      </c>
      <c r="H170" s="380">
        <v>-83738</v>
      </c>
      <c r="I170" s="187">
        <v>-2.5102312201801751</v>
      </c>
      <c r="J170" s="136">
        <v>-208998</v>
      </c>
      <c r="K170" s="187">
        <v>-6.0384360243250175</v>
      </c>
    </row>
    <row r="171" spans="1:11" ht="12" customHeight="1" x14ac:dyDescent="0.2">
      <c r="A171" s="379">
        <v>43252</v>
      </c>
      <c r="B171" s="136">
        <v>351047</v>
      </c>
      <c r="C171" s="136">
        <v>-9713</v>
      </c>
      <c r="D171" s="187">
        <v>-2.6923716598292495</v>
      </c>
      <c r="E171" s="136">
        <v>-28761</v>
      </c>
      <c r="F171" s="187">
        <v>-7.5725103210042972</v>
      </c>
      <c r="G171" s="136">
        <v>3162162</v>
      </c>
      <c r="H171" s="136">
        <v>-89968</v>
      </c>
      <c r="I171" s="187">
        <v>-2.7664330761685418</v>
      </c>
      <c r="J171" s="136">
        <v>-200649</v>
      </c>
      <c r="K171" s="187">
        <v>-5.9667046408495752</v>
      </c>
    </row>
    <row r="172" spans="1:11" ht="12" customHeight="1" x14ac:dyDescent="0.2">
      <c r="A172" s="379">
        <v>43282</v>
      </c>
      <c r="B172" s="380">
        <v>349703</v>
      </c>
      <c r="C172" s="380">
        <v>-1344</v>
      </c>
      <c r="D172" s="187">
        <v>-0.38285471745948546</v>
      </c>
      <c r="E172" s="380">
        <v>-29739</v>
      </c>
      <c r="F172" s="381">
        <v>-7.8375614718454996</v>
      </c>
      <c r="G172" s="136">
        <v>3135021</v>
      </c>
      <c r="H172" s="380">
        <v>-27141</v>
      </c>
      <c r="I172" s="187">
        <v>-0.85830517222077807</v>
      </c>
      <c r="J172" s="136">
        <v>-200903</v>
      </c>
      <c r="K172" s="187">
        <v>-6.0224093834272008</v>
      </c>
    </row>
    <row r="173" spans="1:11" ht="12" customHeight="1" x14ac:dyDescent="0.2">
      <c r="A173" s="379">
        <v>43313</v>
      </c>
      <c r="B173" s="136">
        <v>354113</v>
      </c>
      <c r="C173" s="136">
        <v>4410</v>
      </c>
      <c r="D173" s="187">
        <v>1.2610701080631279</v>
      </c>
      <c r="E173" s="136">
        <v>-29194</v>
      </c>
      <c r="F173" s="187">
        <v>-7.6163492970386661</v>
      </c>
      <c r="G173" s="136">
        <v>3182068</v>
      </c>
      <c r="H173" s="136">
        <v>47047</v>
      </c>
      <c r="I173" s="187">
        <v>1.5006917019056651</v>
      </c>
      <c r="J173" s="136">
        <v>-200256</v>
      </c>
      <c r="K173" s="187">
        <v>-5.9206628341932941</v>
      </c>
    </row>
    <row r="174" spans="1:11" ht="12" customHeight="1" x14ac:dyDescent="0.2">
      <c r="A174" s="379">
        <v>43344</v>
      </c>
      <c r="B174" s="380">
        <v>353903</v>
      </c>
      <c r="C174" s="380">
        <v>-210</v>
      </c>
      <c r="D174" s="187">
        <v>-5.93031038114952E-2</v>
      </c>
      <c r="E174" s="380">
        <v>-31558</v>
      </c>
      <c r="F174" s="381">
        <v>-8.1870798861622838</v>
      </c>
      <c r="G174" s="136">
        <v>3202509</v>
      </c>
      <c r="H174" s="380">
        <v>20441</v>
      </c>
      <c r="I174" s="187">
        <v>0.64238099248664704</v>
      </c>
      <c r="J174" s="136">
        <v>-207673</v>
      </c>
      <c r="K174" s="187">
        <v>-6.0897922750164071</v>
      </c>
    </row>
    <row r="175" spans="1:11" ht="12" customHeight="1" x14ac:dyDescent="0.2">
      <c r="A175" s="379">
        <v>43374</v>
      </c>
      <c r="B175" s="136">
        <v>351797</v>
      </c>
      <c r="C175" s="136">
        <v>-2106</v>
      </c>
      <c r="D175" s="187">
        <v>-0.5950783124189396</v>
      </c>
      <c r="E175" s="136">
        <v>-33973</v>
      </c>
      <c r="F175" s="187">
        <v>-8.8065427586385674</v>
      </c>
      <c r="G175" s="136">
        <v>3254703</v>
      </c>
      <c r="H175" s="136">
        <v>52194</v>
      </c>
      <c r="I175" s="187">
        <v>1.6297846469752311</v>
      </c>
      <c r="J175" s="136">
        <v>-212323</v>
      </c>
      <c r="K175" s="187">
        <v>-6.1240671399637616</v>
      </c>
    </row>
    <row r="176" spans="1:11" ht="12" customHeight="1" x14ac:dyDescent="0.2">
      <c r="A176" s="379">
        <v>43405</v>
      </c>
      <c r="B176" s="380">
        <v>345876</v>
      </c>
      <c r="C176" s="380">
        <v>-5921</v>
      </c>
      <c r="D176" s="187">
        <v>-1.68307290852395</v>
      </c>
      <c r="E176" s="380">
        <v>-31703</v>
      </c>
      <c r="F176" s="381">
        <v>-8.3963885703389227</v>
      </c>
      <c r="G176" s="136">
        <v>3252867</v>
      </c>
      <c r="H176" s="380">
        <v>-1836</v>
      </c>
      <c r="I176" s="187">
        <v>-5.6410677103256424E-2</v>
      </c>
      <c r="J176" s="136">
        <v>-221414</v>
      </c>
      <c r="K176" s="187">
        <v>-6.3729445027618663</v>
      </c>
    </row>
    <row r="177" spans="1:11" ht="12" customHeight="1" x14ac:dyDescent="0.2">
      <c r="A177" s="379">
        <v>43435</v>
      </c>
      <c r="B177" s="136">
        <v>339298</v>
      </c>
      <c r="C177" s="136">
        <v>-6578</v>
      </c>
      <c r="D177" s="187">
        <v>-1.9018376528004255</v>
      </c>
      <c r="E177" s="136">
        <v>-30668</v>
      </c>
      <c r="F177" s="187">
        <v>-8.2894103782509738</v>
      </c>
      <c r="G177" s="136">
        <v>3202297</v>
      </c>
      <c r="H177" s="136">
        <v>-50570</v>
      </c>
      <c r="I177" s="187">
        <v>-1.5546285784202059</v>
      </c>
      <c r="J177" s="136">
        <v>-210484</v>
      </c>
      <c r="K177" s="187">
        <v>-6.1675214436554819</v>
      </c>
    </row>
    <row r="178" spans="1:11" ht="12" customHeight="1" x14ac:dyDescent="0.2">
      <c r="A178" s="379">
        <v>43466</v>
      </c>
      <c r="B178" s="380">
        <v>350606</v>
      </c>
      <c r="C178" s="136">
        <v>11308</v>
      </c>
      <c r="D178" s="187">
        <v>3.3327635294048301</v>
      </c>
      <c r="E178" s="380">
        <v>-31126</v>
      </c>
      <c r="F178" s="381">
        <v>-8.1538880680686976</v>
      </c>
      <c r="G178" s="136">
        <v>3285761</v>
      </c>
      <c r="H178" s="380">
        <v>83464</v>
      </c>
      <c r="I178" s="187">
        <v>2.6063791084961827</v>
      </c>
      <c r="J178" s="136">
        <v>-190767</v>
      </c>
      <c r="K178" s="187">
        <v>-5.4872850153946695</v>
      </c>
    </row>
    <row r="179" spans="1:11" ht="12" customHeight="1" x14ac:dyDescent="0.2">
      <c r="A179" s="379">
        <v>43497</v>
      </c>
      <c r="B179" s="136">
        <v>354212</v>
      </c>
      <c r="C179" s="136">
        <v>3606</v>
      </c>
      <c r="D179" s="187">
        <v>1.0285049314615267</v>
      </c>
      <c r="E179" s="136">
        <v>-29251</v>
      </c>
      <c r="F179" s="187">
        <v>-7.6281153592393531</v>
      </c>
      <c r="G179" s="136">
        <v>3289040</v>
      </c>
      <c r="H179" s="136">
        <v>3279</v>
      </c>
      <c r="I179" s="187">
        <v>9.9794233360247439E-2</v>
      </c>
      <c r="J179" s="136">
        <v>-181208</v>
      </c>
      <c r="K179" s="187">
        <v>-5.221759367053882</v>
      </c>
    </row>
    <row r="180" spans="1:11" ht="12" customHeight="1" x14ac:dyDescent="0.2">
      <c r="A180" s="379">
        <v>43525</v>
      </c>
      <c r="B180" s="380">
        <v>353737</v>
      </c>
      <c r="C180" s="380">
        <v>-475</v>
      </c>
      <c r="D180" s="381">
        <v>-0.1341004821971023</v>
      </c>
      <c r="E180" s="380">
        <v>-26314</v>
      </c>
      <c r="F180" s="381">
        <v>-6.9238075942439306</v>
      </c>
      <c r="G180" s="136">
        <v>3255084</v>
      </c>
      <c r="H180" s="380">
        <v>-33956</v>
      </c>
      <c r="I180" s="187">
        <v>-1.0323985114197456</v>
      </c>
      <c r="J180" s="136">
        <v>-167467</v>
      </c>
      <c r="K180" s="187">
        <v>-4.8930461518323609</v>
      </c>
    </row>
    <row r="181" spans="1:11" ht="12" customHeight="1" x14ac:dyDescent="0.2">
      <c r="A181" s="379">
        <v>43556</v>
      </c>
      <c r="B181" s="136">
        <v>347725</v>
      </c>
      <c r="C181" s="136">
        <v>-6012</v>
      </c>
      <c r="D181" s="187">
        <v>-1.6995677579670772</v>
      </c>
      <c r="E181" s="136">
        <v>-22865</v>
      </c>
      <c r="F181" s="187">
        <v>-6.1698912544860898</v>
      </c>
      <c r="G181" s="136">
        <v>3163566</v>
      </c>
      <c r="H181" s="136">
        <v>-91518</v>
      </c>
      <c r="I181" s="187">
        <v>-2.8115403473458751</v>
      </c>
      <c r="J181" s="136">
        <v>-172302</v>
      </c>
      <c r="K181" s="187">
        <v>-5.1651324332977202</v>
      </c>
    </row>
    <row r="182" spans="1:11" ht="12" customHeight="1" x14ac:dyDescent="0.2">
      <c r="A182" s="379">
        <v>43586</v>
      </c>
      <c r="B182" s="380">
        <v>341125</v>
      </c>
      <c r="C182" s="380">
        <v>-6600</v>
      </c>
      <c r="D182" s="381">
        <v>-1.8980516212524265</v>
      </c>
      <c r="E182" s="380">
        <v>-19635</v>
      </c>
      <c r="F182" s="381">
        <v>-5.4426765716820045</v>
      </c>
      <c r="G182" s="136">
        <v>3079491</v>
      </c>
      <c r="H182" s="380">
        <v>-84075</v>
      </c>
      <c r="I182" s="187">
        <v>-2.657602212187133</v>
      </c>
      <c r="J182" s="136">
        <v>-172639</v>
      </c>
      <c r="K182" s="187">
        <v>-5.3084901280084127</v>
      </c>
    </row>
    <row r="183" spans="1:11" ht="12" customHeight="1" x14ac:dyDescent="0.2">
      <c r="A183" s="379">
        <v>43617</v>
      </c>
      <c r="B183" s="136">
        <v>334602</v>
      </c>
      <c r="C183" s="136">
        <v>-6523</v>
      </c>
      <c r="D183" s="187">
        <v>-1.9122022718944669</v>
      </c>
      <c r="E183" s="136">
        <v>-16445</v>
      </c>
      <c r="F183" s="187">
        <v>-4.6845579082003264</v>
      </c>
      <c r="G183" s="136">
        <v>3015686</v>
      </c>
      <c r="H183" s="136">
        <v>-63805</v>
      </c>
      <c r="I183" s="187">
        <v>-2.0719333162525886</v>
      </c>
      <c r="J183" s="136">
        <v>-146476</v>
      </c>
      <c r="K183" s="187">
        <v>-4.6321472460930213</v>
      </c>
    </row>
    <row r="184" spans="1:11" ht="12" customHeight="1" x14ac:dyDescent="0.2">
      <c r="A184" s="379">
        <v>43647</v>
      </c>
      <c r="B184" s="380">
        <v>335510</v>
      </c>
      <c r="C184" s="380">
        <v>908</v>
      </c>
      <c r="D184" s="381">
        <v>0.27136717652614151</v>
      </c>
      <c r="E184" s="380">
        <v>-14193</v>
      </c>
      <c r="F184" s="381">
        <v>-4.0585868579909237</v>
      </c>
      <c r="G184" s="136">
        <v>3011433</v>
      </c>
      <c r="H184" s="380">
        <v>-4253</v>
      </c>
      <c r="I184" s="187">
        <v>-0.14102927161514825</v>
      </c>
      <c r="J184" s="136">
        <v>-123588</v>
      </c>
      <c r="K184" s="187">
        <v>-3.9421745500269378</v>
      </c>
    </row>
    <row r="185" spans="1:11" ht="12" customHeight="1" x14ac:dyDescent="0.2">
      <c r="A185" s="379">
        <v>43678</v>
      </c>
      <c r="B185" s="136">
        <v>342709</v>
      </c>
      <c r="C185" s="136">
        <v>7199</v>
      </c>
      <c r="D185" s="187">
        <v>2.1456886530952879</v>
      </c>
      <c r="E185" s="136">
        <v>-11404</v>
      </c>
      <c r="F185" s="187">
        <v>-3.2204409326966252</v>
      </c>
      <c r="G185" s="136">
        <v>3065804</v>
      </c>
      <c r="H185" s="136">
        <v>54371</v>
      </c>
      <c r="I185" s="187">
        <v>1.8054859596743478</v>
      </c>
      <c r="J185" s="136">
        <v>-116264</v>
      </c>
      <c r="K185" s="187">
        <v>-3.6537245589974821</v>
      </c>
    </row>
    <row r="186" spans="1:11" ht="12" customHeight="1" x14ac:dyDescent="0.2">
      <c r="A186" s="379">
        <v>43709</v>
      </c>
      <c r="B186" s="380">
        <v>342516</v>
      </c>
      <c r="C186" s="380">
        <v>-193</v>
      </c>
      <c r="D186" s="381">
        <v>-5.6315999871611191E-2</v>
      </c>
      <c r="E186" s="380">
        <v>-11387</v>
      </c>
      <c r="F186" s="381">
        <v>-3.2175483112604302</v>
      </c>
      <c r="G186" s="136">
        <v>3079711</v>
      </c>
      <c r="H186" s="380">
        <v>13907</v>
      </c>
      <c r="I186" s="187">
        <v>0.45361673479452697</v>
      </c>
      <c r="J186" s="136">
        <v>-122798</v>
      </c>
      <c r="K186" s="187">
        <v>-3.8344310663920069</v>
      </c>
    </row>
    <row r="187" spans="1:11" ht="12" customHeight="1" x14ac:dyDescent="0.2">
      <c r="A187" s="379">
        <v>43739</v>
      </c>
      <c r="B187" s="136">
        <v>345986</v>
      </c>
      <c r="C187" s="136">
        <v>3470</v>
      </c>
      <c r="D187" s="187">
        <v>1.0130913592357729</v>
      </c>
      <c r="E187" s="136">
        <v>-5811</v>
      </c>
      <c r="F187" s="187">
        <v>-1.6518048761075279</v>
      </c>
      <c r="G187" s="136">
        <v>3177659</v>
      </c>
      <c r="H187" s="136">
        <v>97948</v>
      </c>
      <c r="I187" s="187">
        <v>3.1804282934340269</v>
      </c>
      <c r="J187" s="136">
        <v>-77044</v>
      </c>
      <c r="K187" s="187">
        <v>-2.3671591539996122</v>
      </c>
    </row>
    <row r="188" spans="1:11" ht="12" customHeight="1" x14ac:dyDescent="0.2">
      <c r="A188" s="379">
        <v>43770</v>
      </c>
      <c r="B188" s="380">
        <v>343131</v>
      </c>
      <c r="C188" s="380">
        <v>-2855</v>
      </c>
      <c r="D188" s="381">
        <v>-0.82517789737156999</v>
      </c>
      <c r="E188" s="380">
        <v>-2745</v>
      </c>
      <c r="F188" s="381">
        <v>-0.79363702598619157</v>
      </c>
      <c r="G188" s="136">
        <v>3198184</v>
      </c>
      <c r="H188" s="380">
        <v>20525</v>
      </c>
      <c r="I188" s="187">
        <v>0.64591575118664402</v>
      </c>
      <c r="J188" s="136">
        <v>-54683</v>
      </c>
      <c r="K188" s="187">
        <v>-1.6810708830087429</v>
      </c>
    </row>
    <row r="189" spans="1:11" ht="12" customHeight="1" x14ac:dyDescent="0.2">
      <c r="A189" s="379">
        <v>43800</v>
      </c>
      <c r="B189" s="136">
        <v>339332</v>
      </c>
      <c r="C189" s="136">
        <v>-3799</v>
      </c>
      <c r="D189" s="187">
        <v>-1.1071573247535198</v>
      </c>
      <c r="E189" s="136">
        <v>34</v>
      </c>
      <c r="F189" s="187">
        <v>1.002068977712807E-2</v>
      </c>
      <c r="G189" s="136">
        <v>3163605</v>
      </c>
      <c r="H189" s="136">
        <v>-34579</v>
      </c>
      <c r="I189" s="187">
        <v>-1.0812073351627047</v>
      </c>
      <c r="J189" s="136">
        <v>-38692</v>
      </c>
      <c r="K189" s="187">
        <v>-1.2082576975214978</v>
      </c>
    </row>
    <row r="190" spans="1:11" ht="12" customHeight="1" x14ac:dyDescent="0.2">
      <c r="A190" s="379">
        <v>43831</v>
      </c>
      <c r="B190" s="380">
        <v>350749</v>
      </c>
      <c r="C190" s="380">
        <v>11417</v>
      </c>
      <c r="D190" s="381">
        <v>3.3645515306543445</v>
      </c>
      <c r="E190" s="380">
        <v>143</v>
      </c>
      <c r="F190" s="381">
        <v>4.0786523904325654E-2</v>
      </c>
      <c r="G190" s="136">
        <v>3253853</v>
      </c>
      <c r="H190" s="380">
        <v>90248</v>
      </c>
      <c r="I190" s="187">
        <v>2.8526949476941654</v>
      </c>
      <c r="J190" s="136">
        <v>-31908</v>
      </c>
      <c r="K190" s="187">
        <v>-0.97109923698041334</v>
      </c>
    </row>
    <row r="191" spans="1:11" ht="12" customHeight="1" x14ac:dyDescent="0.2">
      <c r="A191" s="379">
        <v>43862</v>
      </c>
      <c r="B191" s="136">
        <v>352896</v>
      </c>
      <c r="C191" s="136">
        <v>2147</v>
      </c>
      <c r="D191" s="187">
        <v>0.6121186375442268</v>
      </c>
      <c r="E191" s="136">
        <v>-1316</v>
      </c>
      <c r="F191" s="187">
        <v>-0.37152891488712975</v>
      </c>
      <c r="G191" s="136">
        <v>3246047</v>
      </c>
      <c r="H191" s="136">
        <v>-7806</v>
      </c>
      <c r="I191" s="187">
        <v>-0.23990020446529084</v>
      </c>
      <c r="J191" s="136">
        <v>-42993</v>
      </c>
      <c r="K191" s="187">
        <v>-1.3071595359132149</v>
      </c>
    </row>
    <row r="192" spans="1:11" ht="12" customHeight="1" x14ac:dyDescent="0.2">
      <c r="A192" s="379">
        <v>43891</v>
      </c>
      <c r="B192" s="380">
        <v>363760</v>
      </c>
      <c r="C192" s="380">
        <v>10864</v>
      </c>
      <c r="D192" s="381">
        <v>3.0785273848385928</v>
      </c>
      <c r="E192" s="380">
        <v>10023</v>
      </c>
      <c r="F192" s="381">
        <v>2.8334610176487049</v>
      </c>
      <c r="G192" s="136">
        <v>3548312</v>
      </c>
      <c r="H192" s="380">
        <v>302265</v>
      </c>
      <c r="I192" s="187">
        <v>9.3117875372722576</v>
      </c>
      <c r="J192" s="136">
        <v>293228</v>
      </c>
      <c r="K192" s="187">
        <v>9.008308234134665</v>
      </c>
    </row>
    <row r="193" spans="1:11" ht="12" customHeight="1" x14ac:dyDescent="0.2">
      <c r="A193" s="379">
        <v>43922</v>
      </c>
      <c r="B193" s="136">
        <v>405023</v>
      </c>
      <c r="C193" s="136">
        <v>41263</v>
      </c>
      <c r="D193" s="187">
        <v>11.343468220804926</v>
      </c>
      <c r="E193" s="136">
        <v>57298</v>
      </c>
      <c r="F193" s="187">
        <v>16.47796390826084</v>
      </c>
      <c r="G193" s="136">
        <v>3831203</v>
      </c>
      <c r="H193" s="136">
        <v>282891</v>
      </c>
      <c r="I193" s="187">
        <v>7.9725514554526207</v>
      </c>
      <c r="J193" s="136">
        <v>667637</v>
      </c>
      <c r="K193" s="187">
        <v>21.103937771489516</v>
      </c>
    </row>
    <row r="194" spans="1:11" ht="12" customHeight="1" x14ac:dyDescent="0.2">
      <c r="A194" s="379">
        <v>43952</v>
      </c>
      <c r="B194" s="136">
        <v>419359</v>
      </c>
      <c r="C194" s="136">
        <v>14336</v>
      </c>
      <c r="D194" s="187">
        <v>3.5395520748204423</v>
      </c>
      <c r="E194" s="136">
        <v>78234</v>
      </c>
      <c r="F194" s="187">
        <v>22.934115060461707</v>
      </c>
      <c r="G194" s="136">
        <v>3857776</v>
      </c>
      <c r="H194" s="136">
        <v>26573</v>
      </c>
      <c r="I194" s="187">
        <v>0.69359415306367211</v>
      </c>
      <c r="J194" s="136">
        <v>778285</v>
      </c>
      <c r="K194" s="187">
        <v>25.273170144027048</v>
      </c>
    </row>
    <row r="195" spans="1:11" ht="12" customHeight="1" x14ac:dyDescent="0.2">
      <c r="A195" s="379">
        <v>43983</v>
      </c>
      <c r="B195" s="136">
        <v>417198</v>
      </c>
      <c r="C195" s="136">
        <v>-2161</v>
      </c>
      <c r="D195" s="187">
        <v>-0.51531027115192474</v>
      </c>
      <c r="E195" s="136">
        <v>82596</v>
      </c>
      <c r="F195" s="187">
        <v>24.684849462944037</v>
      </c>
      <c r="G195" s="136">
        <v>3862883</v>
      </c>
      <c r="H195" s="136">
        <v>5107</v>
      </c>
      <c r="I195" s="187">
        <v>0.13238197344791403</v>
      </c>
      <c r="J195" s="136">
        <v>847197</v>
      </c>
      <c r="K195" s="187">
        <v>28.093011009766933</v>
      </c>
    </row>
    <row r="196" spans="1:11" ht="12" customHeight="1" x14ac:dyDescent="0.2">
      <c r="A196" s="379">
        <v>44013</v>
      </c>
      <c r="B196" s="136">
        <v>423538</v>
      </c>
      <c r="C196" s="136">
        <v>6340</v>
      </c>
      <c r="D196" s="187">
        <v>1.5196621268558335</v>
      </c>
      <c r="E196" s="136">
        <v>88028</v>
      </c>
      <c r="F196" s="187">
        <v>26.237071920360048</v>
      </c>
      <c r="G196" s="136">
        <v>3773034</v>
      </c>
      <c r="H196" s="136">
        <v>-89849</v>
      </c>
      <c r="I196" s="187">
        <v>-2.3259570636749807</v>
      </c>
      <c r="J196" s="136">
        <v>761601</v>
      </c>
      <c r="K196" s="187">
        <v>25.290318595831287</v>
      </c>
    </row>
    <row r="197" spans="1:11" ht="12" customHeight="1" x14ac:dyDescent="0.2">
      <c r="A197" s="382">
        <v>44044</v>
      </c>
      <c r="B197" s="380">
        <v>429798</v>
      </c>
      <c r="C197" s="380">
        <v>6260</v>
      </c>
      <c r="D197" s="381">
        <v>1.4780255844812036</v>
      </c>
      <c r="E197" s="380">
        <v>87089</v>
      </c>
      <c r="F197" s="381">
        <v>25.411938408387289</v>
      </c>
      <c r="G197" s="380">
        <v>3802814</v>
      </c>
      <c r="H197" s="380">
        <v>29780</v>
      </c>
      <c r="I197" s="381">
        <v>0.78928522775039933</v>
      </c>
      <c r="J197" s="380">
        <v>737010</v>
      </c>
      <c r="K197" s="381">
        <v>24.039697253966658</v>
      </c>
    </row>
    <row r="198" spans="1:11" ht="12" customHeight="1" x14ac:dyDescent="0.2">
      <c r="A198" s="382">
        <v>44075</v>
      </c>
      <c r="B198" s="380">
        <v>424411</v>
      </c>
      <c r="C198" s="380">
        <v>-5387</v>
      </c>
      <c r="D198" s="381">
        <v>-1.2533794945532553</v>
      </c>
      <c r="E198" s="380">
        <v>81895</v>
      </c>
      <c r="F198" s="381">
        <v>23.909831949456375</v>
      </c>
      <c r="G198" s="380">
        <v>3776485</v>
      </c>
      <c r="H198" s="380">
        <v>-26329</v>
      </c>
      <c r="I198" s="381">
        <v>-0.69235571342695168</v>
      </c>
      <c r="J198" s="380">
        <v>696774</v>
      </c>
      <c r="K198" s="381">
        <v>22.624655365389806</v>
      </c>
    </row>
    <row r="199" spans="1:11" ht="12" customHeight="1" x14ac:dyDescent="0.2">
      <c r="A199" s="383">
        <v>44105</v>
      </c>
      <c r="B199" s="143">
        <v>430408</v>
      </c>
      <c r="C199" s="143">
        <v>5997</v>
      </c>
      <c r="D199" s="384">
        <v>1.413017098991308</v>
      </c>
      <c r="E199" s="143">
        <v>84422</v>
      </c>
      <c r="F199" s="384">
        <v>24.400409265114774</v>
      </c>
      <c r="G199" s="143">
        <v>3826043</v>
      </c>
      <c r="H199" s="143">
        <v>49558</v>
      </c>
      <c r="I199" s="384">
        <v>1.312278481180251</v>
      </c>
      <c r="J199" s="143">
        <v>648384</v>
      </c>
      <c r="K199" s="384">
        <v>20.404454977705285</v>
      </c>
    </row>
    <row r="200" spans="1:11" ht="12" customHeight="1" x14ac:dyDescent="0.2">
      <c r="A200" s="383">
        <v>44136</v>
      </c>
      <c r="B200" s="143">
        <v>429796</v>
      </c>
      <c r="C200" s="143">
        <v>-612</v>
      </c>
      <c r="D200" s="384">
        <v>-0.14219066560101112</v>
      </c>
      <c r="E200" s="143">
        <v>86665</v>
      </c>
      <c r="F200" s="384">
        <v>25.257117544028375</v>
      </c>
      <c r="G200" s="143">
        <v>3851312</v>
      </c>
      <c r="H200" s="143">
        <v>25269</v>
      </c>
      <c r="I200" s="384">
        <v>0.66044736036683327</v>
      </c>
      <c r="J200" s="143">
        <v>653128</v>
      </c>
      <c r="K200" s="384">
        <v>20.421839393856015</v>
      </c>
    </row>
    <row r="201" spans="1:11" ht="12" customHeight="1" x14ac:dyDescent="0.2">
      <c r="A201" s="383">
        <v>44166</v>
      </c>
      <c r="B201" s="143">
        <v>432516</v>
      </c>
      <c r="C201" s="143">
        <v>2720</v>
      </c>
      <c r="D201" s="384">
        <v>0.63285837932414446</v>
      </c>
      <c r="E201" s="143">
        <v>93184</v>
      </c>
      <c r="F201" s="384">
        <v>27.461011634623318</v>
      </c>
      <c r="G201" s="143">
        <v>3888137</v>
      </c>
      <c r="H201" s="143">
        <v>36825</v>
      </c>
      <c r="I201" s="384">
        <v>0.9561676644218905</v>
      </c>
      <c r="J201" s="143">
        <v>724532</v>
      </c>
      <c r="K201" s="384">
        <v>22.902100609905471</v>
      </c>
    </row>
    <row r="202" spans="1:11" ht="12" customHeight="1" x14ac:dyDescent="0.2">
      <c r="A202" s="383">
        <v>44197</v>
      </c>
      <c r="B202" s="143">
        <v>439684</v>
      </c>
      <c r="C202" s="143">
        <v>7168</v>
      </c>
      <c r="D202" s="384">
        <v>1.6572797306920437</v>
      </c>
      <c r="E202" s="143">
        <v>88935</v>
      </c>
      <c r="F202" s="384">
        <v>25.355738719141037</v>
      </c>
      <c r="G202" s="143">
        <v>3964353</v>
      </c>
      <c r="H202" s="143">
        <v>76216</v>
      </c>
      <c r="I202" s="384">
        <v>1.9602189943409916</v>
      </c>
      <c r="J202" s="143">
        <v>710500</v>
      </c>
      <c r="K202" s="384">
        <v>21.835651456903555</v>
      </c>
    </row>
    <row r="203" spans="1:11" ht="12" customHeight="1" x14ac:dyDescent="0.2">
      <c r="A203" s="383">
        <v>44228</v>
      </c>
      <c r="B203" s="143">
        <v>447101</v>
      </c>
      <c r="C203" s="143">
        <v>7417</v>
      </c>
      <c r="D203" s="384">
        <v>1.6868933142893532</v>
      </c>
      <c r="E203" s="143">
        <v>94205</v>
      </c>
      <c r="F203" s="384">
        <v>26.694833605368153</v>
      </c>
      <c r="G203" s="143">
        <v>4008789</v>
      </c>
      <c r="H203" s="143">
        <v>44436</v>
      </c>
      <c r="I203" s="384">
        <v>1.1208890832879919</v>
      </c>
      <c r="J203" s="143">
        <v>762742</v>
      </c>
      <c r="K203" s="384">
        <v>23.497564884303895</v>
      </c>
    </row>
    <row r="204" spans="1:11" ht="12" customHeight="1" x14ac:dyDescent="0.2">
      <c r="A204" s="383">
        <v>44256</v>
      </c>
      <c r="B204" s="143">
        <v>441630</v>
      </c>
      <c r="C204" s="143">
        <v>-5471</v>
      </c>
      <c r="D204" s="384">
        <v>-1.2236608730465823</v>
      </c>
      <c r="E204" s="143">
        <v>77870</v>
      </c>
      <c r="F204" s="384">
        <v>21.40697162964592</v>
      </c>
      <c r="G204" s="143">
        <v>3949640</v>
      </c>
      <c r="H204" s="143">
        <v>-59149</v>
      </c>
      <c r="I204" s="384">
        <v>-1.4754829949892598</v>
      </c>
      <c r="J204" s="143">
        <v>401328</v>
      </c>
      <c r="K204" s="384">
        <v>11.310392096298184</v>
      </c>
    </row>
    <row r="205" spans="1:11" ht="12" customHeight="1" x14ac:dyDescent="0.2">
      <c r="A205" s="383">
        <v>44287</v>
      </c>
      <c r="B205" s="143">
        <v>438644</v>
      </c>
      <c r="C205" s="143">
        <v>-2986</v>
      </c>
      <c r="D205" s="384">
        <v>-0.67613160337839373</v>
      </c>
      <c r="E205" s="143">
        <v>33621</v>
      </c>
      <c r="F205" s="384">
        <v>8.3010100660950119</v>
      </c>
      <c r="G205" s="143">
        <v>3910628</v>
      </c>
      <c r="H205" s="143">
        <v>-39012</v>
      </c>
      <c r="I205" s="384">
        <v>-0.98773559109184639</v>
      </c>
      <c r="J205" s="143">
        <v>79425</v>
      </c>
      <c r="K205" s="384">
        <v>2.073108629326089</v>
      </c>
    </row>
    <row r="206" spans="1:11" ht="12" customHeight="1" x14ac:dyDescent="0.2">
      <c r="A206" s="383">
        <v>44317</v>
      </c>
      <c r="B206" s="143">
        <v>428054</v>
      </c>
      <c r="C206" s="143">
        <v>-10590</v>
      </c>
      <c r="D206" s="384">
        <v>-2.4142584875206317</v>
      </c>
      <c r="E206" s="143">
        <v>8695</v>
      </c>
      <c r="F206" s="384">
        <v>2.0734025023905533</v>
      </c>
      <c r="G206" s="143">
        <v>3781250</v>
      </c>
      <c r="H206" s="143">
        <v>-129378</v>
      </c>
      <c r="I206" s="384">
        <v>-3.3083688860203528</v>
      </c>
      <c r="J206" s="143">
        <v>-76526</v>
      </c>
      <c r="K206" s="384">
        <v>-1.9836817897151104</v>
      </c>
    </row>
    <row r="207" spans="1:11" ht="12" customHeight="1" x14ac:dyDescent="0.2">
      <c r="A207" s="383">
        <v>44348</v>
      </c>
      <c r="B207" s="143">
        <v>419949</v>
      </c>
      <c r="C207" s="143">
        <v>-8105</v>
      </c>
      <c r="D207" s="384">
        <v>-1.8934526952206965</v>
      </c>
      <c r="E207" s="143">
        <v>2751</v>
      </c>
      <c r="F207" s="384">
        <v>0.65939913422403751</v>
      </c>
      <c r="G207" s="143">
        <v>3614339</v>
      </c>
      <c r="H207" s="143">
        <v>-166911</v>
      </c>
      <c r="I207" s="384">
        <v>-4.4141752066115698</v>
      </c>
      <c r="J207" s="143">
        <v>-248544</v>
      </c>
      <c r="K207" s="384">
        <v>-6.4341581145481239</v>
      </c>
    </row>
    <row r="208" spans="1:11" ht="12" customHeight="1" x14ac:dyDescent="0.2">
      <c r="A208" s="383">
        <v>44378</v>
      </c>
      <c r="B208" s="143">
        <v>415389</v>
      </c>
      <c r="C208" s="143">
        <v>-4560</v>
      </c>
      <c r="D208" s="384">
        <v>-1.08584613845967</v>
      </c>
      <c r="E208" s="143">
        <v>-8149</v>
      </c>
      <c r="F208" s="384">
        <v>-1.9240304293829598</v>
      </c>
      <c r="G208" s="143">
        <v>3416498</v>
      </c>
      <c r="H208" s="143">
        <v>-197841</v>
      </c>
      <c r="I208" s="384">
        <v>-5.4737809596720171</v>
      </c>
      <c r="J208" s="143">
        <v>-356536</v>
      </c>
      <c r="K208" s="384">
        <v>-9.4495835447016905</v>
      </c>
    </row>
    <row r="209" spans="1:15" ht="12" customHeight="1" x14ac:dyDescent="0.2">
      <c r="A209" s="383">
        <v>44409</v>
      </c>
      <c r="B209" s="143">
        <v>418915</v>
      </c>
      <c r="C209" s="143">
        <v>3526</v>
      </c>
      <c r="D209" s="384">
        <v>0.84884289184354911</v>
      </c>
      <c r="E209" s="143">
        <v>-10883</v>
      </c>
      <c r="F209" s="384">
        <v>-2.5321197399708701</v>
      </c>
      <c r="G209" s="143">
        <v>3333915</v>
      </c>
      <c r="H209" s="143">
        <v>-82583</v>
      </c>
      <c r="I209" s="384">
        <v>-2.4171827409236006</v>
      </c>
      <c r="J209" s="143">
        <v>-468899</v>
      </c>
      <c r="K209" s="384">
        <v>-12.330316444611807</v>
      </c>
      <c r="M209" s="385"/>
      <c r="N209" s="385"/>
      <c r="O209" s="385"/>
    </row>
    <row r="210" spans="1:15" ht="12" customHeight="1" x14ac:dyDescent="0.2">
      <c r="A210" s="383">
        <v>44440</v>
      </c>
      <c r="B210" s="143">
        <v>411416</v>
      </c>
      <c r="C210" s="143">
        <v>-7499</v>
      </c>
      <c r="D210" s="384">
        <v>-1.7901006170702887</v>
      </c>
      <c r="E210" s="143">
        <v>-12995</v>
      </c>
      <c r="F210" s="384">
        <v>-3.0618904788047434</v>
      </c>
      <c r="G210" s="143">
        <v>3257802</v>
      </c>
      <c r="H210" s="143">
        <v>-76113</v>
      </c>
      <c r="I210" s="384">
        <v>-2.2829916179626655</v>
      </c>
      <c r="J210" s="143">
        <v>-518683</v>
      </c>
      <c r="K210" s="384">
        <v>-13.734544159449859</v>
      </c>
    </row>
    <row r="211" spans="1:15" ht="12" customHeight="1" x14ac:dyDescent="0.2">
      <c r="A211" s="383">
        <v>44470</v>
      </c>
      <c r="B211" s="143">
        <v>401564</v>
      </c>
      <c r="C211" s="143">
        <v>-9852</v>
      </c>
      <c r="D211" s="384">
        <v>-2.3946565033931591</v>
      </c>
      <c r="E211" s="143">
        <v>-28844</v>
      </c>
      <c r="F211" s="384">
        <v>-6.7015482983587669</v>
      </c>
      <c r="G211" s="143">
        <v>3257068</v>
      </c>
      <c r="H211" s="143">
        <v>-734</v>
      </c>
      <c r="I211" s="384">
        <v>-2.2530528251870432E-2</v>
      </c>
      <c r="J211" s="143">
        <v>-568975</v>
      </c>
      <c r="K211" s="384">
        <v>-14.871108348756144</v>
      </c>
    </row>
    <row r="212" spans="1:15" ht="12" customHeight="1" x14ac:dyDescent="0.2">
      <c r="A212" s="383">
        <v>44501</v>
      </c>
      <c r="B212" s="143">
        <v>390087</v>
      </c>
      <c r="C212" s="143">
        <v>-11477</v>
      </c>
      <c r="D212" s="384">
        <v>-2.8580749270352919</v>
      </c>
      <c r="E212" s="143">
        <v>-39709</v>
      </c>
      <c r="F212" s="384">
        <v>-9.2390343325670781</v>
      </c>
      <c r="G212" s="143">
        <v>3182687</v>
      </c>
      <c r="H212" s="143">
        <v>-74381</v>
      </c>
      <c r="I212" s="384">
        <v>-2.283679677550484</v>
      </c>
      <c r="J212" s="143">
        <v>-668625</v>
      </c>
      <c r="K212" s="384">
        <v>-17.360966860124549</v>
      </c>
    </row>
    <row r="213" spans="1:15" ht="12" customHeight="1" x14ac:dyDescent="0.2">
      <c r="A213" s="383">
        <v>44531</v>
      </c>
      <c r="B213" s="143">
        <v>365707</v>
      </c>
      <c r="C213" s="143">
        <v>-24380</v>
      </c>
      <c r="D213" s="384">
        <v>-6.2498878455318945</v>
      </c>
      <c r="E213" s="143">
        <v>-66809</v>
      </c>
      <c r="F213" s="384">
        <v>-15.446596195285261</v>
      </c>
      <c r="G213" s="143">
        <v>3105905</v>
      </c>
      <c r="H213" s="143">
        <v>-76782</v>
      </c>
      <c r="I213" s="384">
        <v>-2.4124898238500991</v>
      </c>
      <c r="J213" s="143">
        <v>-782232</v>
      </c>
      <c r="K213" s="384">
        <v>-20.118426896994627</v>
      </c>
    </row>
    <row r="214" spans="1:15" ht="12" customHeight="1" x14ac:dyDescent="0.2">
      <c r="A214" s="383">
        <v>44562</v>
      </c>
      <c r="B214" s="143">
        <v>355957</v>
      </c>
      <c r="C214" s="143">
        <v>-9750</v>
      </c>
      <c r="D214" s="384">
        <v>-2.6660687380881418</v>
      </c>
      <c r="E214" s="143">
        <v>-83727</v>
      </c>
      <c r="F214" s="384">
        <v>-19.042539642106604</v>
      </c>
      <c r="G214" s="143">
        <v>3123078</v>
      </c>
      <c r="H214" s="143">
        <v>17173</v>
      </c>
      <c r="I214" s="384">
        <v>0.55291452893762039</v>
      </c>
      <c r="J214" s="143">
        <v>-841275</v>
      </c>
      <c r="K214" s="384">
        <v>-21.220991168041795</v>
      </c>
    </row>
    <row r="215" spans="1:15" ht="12" customHeight="1" x14ac:dyDescent="0.2">
      <c r="A215" s="383">
        <v>44593</v>
      </c>
      <c r="B215" s="143">
        <v>340187</v>
      </c>
      <c r="C215" s="143">
        <v>-15770</v>
      </c>
      <c r="D215" s="384">
        <v>-4.4303104026609956</v>
      </c>
      <c r="E215" s="143">
        <v>-106914</v>
      </c>
      <c r="F215" s="384">
        <v>-23.912717708079384</v>
      </c>
      <c r="G215" s="143">
        <v>3111684</v>
      </c>
      <c r="H215" s="143">
        <v>-11394</v>
      </c>
      <c r="I215" s="384">
        <v>-0.36483238651099975</v>
      </c>
      <c r="J215" s="143">
        <v>-897105</v>
      </c>
      <c r="K215" s="384">
        <v>-22.378453942075772</v>
      </c>
    </row>
    <row r="216" spans="1:15" ht="12" customHeight="1" x14ac:dyDescent="0.2">
      <c r="A216" s="383">
        <v>44621</v>
      </c>
      <c r="B216" s="143">
        <v>339223</v>
      </c>
      <c r="C216" s="143">
        <v>-964</v>
      </c>
      <c r="D216" s="384">
        <v>-0.28337355630873606</v>
      </c>
      <c r="E216" s="143">
        <v>-102407</v>
      </c>
      <c r="F216" s="384">
        <v>-23.188415642053304</v>
      </c>
      <c r="G216" s="143">
        <v>3108763</v>
      </c>
      <c r="H216" s="143">
        <v>-2921</v>
      </c>
      <c r="I216" s="384">
        <v>-9.3871999856026511E-2</v>
      </c>
      <c r="J216" s="143">
        <v>-840877</v>
      </c>
      <c r="K216" s="384">
        <v>-21.289965667757063</v>
      </c>
    </row>
    <row r="217" spans="1:15" ht="12" customHeight="1" x14ac:dyDescent="0.2">
      <c r="A217" s="383">
        <v>44652</v>
      </c>
      <c r="B217" s="143">
        <v>328292</v>
      </c>
      <c r="C217" s="143">
        <v>-10931</v>
      </c>
      <c r="D217" s="384">
        <v>-3.2223640496074855</v>
      </c>
      <c r="E217" s="143">
        <v>-110352</v>
      </c>
      <c r="F217" s="384">
        <v>-25.157530936248985</v>
      </c>
      <c r="G217" s="143">
        <v>3022503</v>
      </c>
      <c r="H217" s="143">
        <v>-86260</v>
      </c>
      <c r="I217" s="384">
        <v>-2.7747370899615058</v>
      </c>
      <c r="J217" s="143">
        <v>-888125</v>
      </c>
      <c r="K217" s="384">
        <v>-22.71054674594464</v>
      </c>
    </row>
    <row r="218" spans="1:15" ht="12" customHeight="1" x14ac:dyDescent="0.2">
      <c r="A218" s="383">
        <v>44682</v>
      </c>
      <c r="B218" s="143">
        <v>315043</v>
      </c>
      <c r="C218" s="143">
        <v>-13249</v>
      </c>
      <c r="D218" s="384">
        <v>-4.0357364785008469</v>
      </c>
      <c r="E218" s="143">
        <v>-113011</v>
      </c>
      <c r="F218" s="384">
        <v>-26.40110827138632</v>
      </c>
      <c r="G218" s="143">
        <v>2922991</v>
      </c>
      <c r="H218" s="143">
        <v>-99512</v>
      </c>
      <c r="I218" s="384">
        <v>-3.2923705948348108</v>
      </c>
      <c r="J218" s="143">
        <v>-858259</v>
      </c>
      <c r="K218" s="384">
        <v>-22.69775867768595</v>
      </c>
    </row>
    <row r="219" spans="1:15" ht="12" customHeight="1" x14ac:dyDescent="0.2">
      <c r="A219" s="383">
        <v>44713</v>
      </c>
      <c r="B219" s="143">
        <v>307600</v>
      </c>
      <c r="C219" s="143">
        <v>-7443</v>
      </c>
      <c r="D219" s="384">
        <v>-2.3625346381287633</v>
      </c>
      <c r="E219" s="143">
        <v>-112349</v>
      </c>
      <c r="F219" s="384">
        <v>-26.753010484606463</v>
      </c>
      <c r="G219" s="143">
        <v>2880582</v>
      </c>
      <c r="H219" s="143">
        <v>-42409</v>
      </c>
      <c r="I219" s="384">
        <v>-1.4508768586697667</v>
      </c>
      <c r="J219" s="143">
        <v>-733757</v>
      </c>
      <c r="K219" s="384">
        <v>-20.30127777167554</v>
      </c>
    </row>
    <row r="220" spans="1:15" ht="12" customHeight="1" x14ac:dyDescent="0.2">
      <c r="A220" s="383">
        <v>44743</v>
      </c>
      <c r="B220" s="143">
        <v>310032</v>
      </c>
      <c r="C220" s="143">
        <v>2432</v>
      </c>
      <c r="D220" s="384">
        <v>0.79063719115734721</v>
      </c>
      <c r="E220" s="143">
        <v>-105357</v>
      </c>
      <c r="F220" s="384">
        <v>-25.363454496869199</v>
      </c>
      <c r="G220" s="143">
        <v>2883812</v>
      </c>
      <c r="H220" s="143">
        <v>3230</v>
      </c>
      <c r="I220" s="384">
        <v>0.11213011814973502</v>
      </c>
      <c r="J220" s="143">
        <v>-532686</v>
      </c>
      <c r="K220" s="384">
        <v>-15.591579447726883</v>
      </c>
    </row>
    <row r="221" spans="1:15" ht="12" customHeight="1" x14ac:dyDescent="0.2">
      <c r="A221" s="383">
        <v>44774</v>
      </c>
      <c r="B221" s="143">
        <v>313286</v>
      </c>
      <c r="C221" s="143">
        <v>3254</v>
      </c>
      <c r="D221" s="384">
        <v>1.0495690767404655</v>
      </c>
      <c r="E221" s="143">
        <v>-105629</v>
      </c>
      <c r="F221" s="384">
        <v>-25.214900397455331</v>
      </c>
      <c r="G221" s="143">
        <v>2924240</v>
      </c>
      <c r="H221" s="143">
        <v>40428</v>
      </c>
      <c r="I221" s="384">
        <v>1.4018944369466526</v>
      </c>
      <c r="J221" s="143">
        <v>-409675</v>
      </c>
      <c r="K221" s="384">
        <v>-12.288105725550892</v>
      </c>
    </row>
    <row r="222" spans="1:15" ht="12" customHeight="1" x14ac:dyDescent="0.2">
      <c r="A222" s="383">
        <v>44805</v>
      </c>
      <c r="B222" s="143">
        <v>313156</v>
      </c>
      <c r="C222" s="143">
        <v>-130</v>
      </c>
      <c r="D222" s="384">
        <v>-4.1495630190943739E-2</v>
      </c>
      <c r="E222" s="143">
        <v>-98260</v>
      </c>
      <c r="F222" s="384">
        <v>-23.883368658486788</v>
      </c>
      <c r="G222" s="143">
        <v>2941919</v>
      </c>
      <c r="H222" s="143">
        <v>17679</v>
      </c>
      <c r="I222" s="384">
        <v>0.60456734057396111</v>
      </c>
      <c r="J222" s="143">
        <v>-315883</v>
      </c>
      <c r="K222" s="384">
        <v>-9.6962000760021638</v>
      </c>
    </row>
    <row r="223" spans="1:15" ht="12" customHeight="1" x14ac:dyDescent="0.2">
      <c r="A223" s="383">
        <v>44835</v>
      </c>
      <c r="B223" s="143">
        <v>312328</v>
      </c>
      <c r="C223" s="143">
        <v>-828</v>
      </c>
      <c r="D223" s="384">
        <v>-0.26440496110564704</v>
      </c>
      <c r="E223" s="143">
        <v>-89236</v>
      </c>
      <c r="F223" s="384">
        <v>-22.222111543863495</v>
      </c>
      <c r="G223" s="143">
        <v>2914892</v>
      </c>
      <c r="H223" s="143">
        <v>-27027</v>
      </c>
      <c r="I223" s="384">
        <v>-0.91868606851514267</v>
      </c>
      <c r="J223" s="143">
        <v>-342176</v>
      </c>
      <c r="K223" s="384">
        <v>-10.505644954296319</v>
      </c>
    </row>
    <row r="224" spans="1:15" ht="12" customHeight="1" x14ac:dyDescent="0.2">
      <c r="A224" s="383">
        <v>44866</v>
      </c>
      <c r="B224" s="143">
        <v>304571</v>
      </c>
      <c r="C224" s="143">
        <v>-7757</v>
      </c>
      <c r="D224" s="384">
        <v>-2.4836069772802949</v>
      </c>
      <c r="E224" s="143">
        <v>-85516</v>
      </c>
      <c r="F224" s="384">
        <v>-21.922289130373482</v>
      </c>
      <c r="G224" s="143">
        <v>2881380</v>
      </c>
      <c r="H224" s="143">
        <v>-33512</v>
      </c>
      <c r="I224" s="384">
        <v>-1.1496823896048294</v>
      </c>
      <c r="J224" s="143">
        <v>-301307</v>
      </c>
      <c r="K224" s="384">
        <v>-9.4670635221119763</v>
      </c>
    </row>
    <row r="225" spans="1:11" ht="12" customHeight="1" x14ac:dyDescent="0.2">
      <c r="A225" s="383">
        <v>44896</v>
      </c>
      <c r="B225" s="143">
        <v>297789</v>
      </c>
      <c r="C225" s="143">
        <v>-6782</v>
      </c>
      <c r="D225" s="384">
        <v>-2.2267385929717536</v>
      </c>
      <c r="E225" s="143">
        <v>-67918</v>
      </c>
      <c r="F225" s="384">
        <v>-18.571698108048246</v>
      </c>
      <c r="G225" s="143">
        <v>2837653</v>
      </c>
      <c r="H225" s="143">
        <v>-43727</v>
      </c>
      <c r="I225" s="384">
        <v>-1.5175714414620771</v>
      </c>
      <c r="J225" s="143">
        <v>-268252</v>
      </c>
      <c r="K225" s="384">
        <v>-8.6368385382038415</v>
      </c>
    </row>
    <row r="226" spans="1:11" ht="12" customHeight="1" x14ac:dyDescent="0.2">
      <c r="A226" s="383">
        <v>44927</v>
      </c>
      <c r="B226" s="143">
        <v>308929</v>
      </c>
      <c r="C226" s="143">
        <v>11140</v>
      </c>
      <c r="D226" s="384">
        <v>3.7409037942973047</v>
      </c>
      <c r="E226" s="143">
        <v>-47028</v>
      </c>
      <c r="F226" s="384">
        <v>-13.211708155760387</v>
      </c>
      <c r="G226" s="143">
        <v>2908397</v>
      </c>
      <c r="H226" s="143">
        <v>70744</v>
      </c>
      <c r="I226" s="384">
        <v>2.493046189932314</v>
      </c>
      <c r="J226" s="143">
        <v>-214681</v>
      </c>
      <c r="K226" s="384">
        <v>-6.8740197971360306</v>
      </c>
    </row>
    <row r="227" spans="1:11" ht="12" customHeight="1" x14ac:dyDescent="0.2">
      <c r="A227" s="383">
        <v>44958</v>
      </c>
      <c r="B227" s="143">
        <v>313969</v>
      </c>
      <c r="C227" s="143">
        <v>5040</v>
      </c>
      <c r="D227" s="384">
        <v>1.6314428234319212</v>
      </c>
      <c r="E227" s="143">
        <v>-26218</v>
      </c>
      <c r="F227" s="384">
        <v>-7.7069376548780522</v>
      </c>
      <c r="G227" s="143">
        <v>2911015</v>
      </c>
      <c r="H227" s="143">
        <v>2618</v>
      </c>
      <c r="I227" s="384">
        <v>9.0015221443289897E-2</v>
      </c>
      <c r="J227" s="143">
        <v>-200669</v>
      </c>
      <c r="K227" s="384">
        <v>-6.448887483433408</v>
      </c>
    </row>
    <row r="228" spans="1:11" ht="12" customHeight="1" x14ac:dyDescent="0.2">
      <c r="A228" s="383">
        <v>44986</v>
      </c>
      <c r="B228" s="143">
        <v>314982</v>
      </c>
      <c r="C228" s="143">
        <v>1013</v>
      </c>
      <c r="D228" s="384">
        <v>0.32264331828938525</v>
      </c>
      <c r="E228" s="143">
        <v>-24241</v>
      </c>
      <c r="F228" s="384">
        <v>-7.1460366779375217</v>
      </c>
      <c r="G228" s="143">
        <v>2862260</v>
      </c>
      <c r="H228" s="143">
        <v>-48755</v>
      </c>
      <c r="I228" s="384">
        <v>-1.6748453718033056</v>
      </c>
      <c r="J228" s="143">
        <v>-246503</v>
      </c>
      <c r="K228" s="384">
        <v>-7.9292953499510901</v>
      </c>
    </row>
    <row r="229" spans="1:11" ht="12" customHeight="1" x14ac:dyDescent="0.2">
      <c r="A229" s="383">
        <v>45017</v>
      </c>
      <c r="B229" s="143">
        <v>308767</v>
      </c>
      <c r="C229" s="143">
        <v>-6215</v>
      </c>
      <c r="D229" s="384">
        <v>-1.9731286232229144</v>
      </c>
      <c r="E229" s="143">
        <v>-19525</v>
      </c>
      <c r="F229" s="384">
        <v>-5.9474492220340425</v>
      </c>
      <c r="G229" s="143">
        <v>2788370</v>
      </c>
      <c r="H229" s="143">
        <v>-73890</v>
      </c>
      <c r="I229" s="384">
        <v>-2.5815264860634604</v>
      </c>
      <c r="J229" s="143">
        <v>-234133</v>
      </c>
      <c r="K229" s="384">
        <v>-7.7463281260597592</v>
      </c>
    </row>
    <row r="230" spans="1:11" ht="12" customHeight="1" x14ac:dyDescent="0.2">
      <c r="A230" s="383">
        <v>45047</v>
      </c>
      <c r="B230" s="143">
        <v>305094</v>
      </c>
      <c r="C230" s="143">
        <v>-3673</v>
      </c>
      <c r="D230" s="384">
        <v>-1.1895701289321721</v>
      </c>
      <c r="E230" s="143">
        <v>-9949</v>
      </c>
      <c r="F230" s="384">
        <v>-3.157981608859743</v>
      </c>
      <c r="G230" s="143">
        <v>2739110</v>
      </c>
      <c r="H230" s="143">
        <v>-49260</v>
      </c>
      <c r="I230" s="384">
        <v>-1.7666235112269892</v>
      </c>
      <c r="J230" s="143">
        <v>-183881</v>
      </c>
      <c r="K230" s="384">
        <v>-6.2908507073747408</v>
      </c>
    </row>
    <row r="231" spans="1:11" ht="12" customHeight="1" x14ac:dyDescent="0.2">
      <c r="A231" s="383">
        <v>45078</v>
      </c>
      <c r="B231" s="143">
        <v>302657</v>
      </c>
      <c r="C231" s="143">
        <v>-2437</v>
      </c>
      <c r="D231" s="384">
        <v>-0.79877021508125368</v>
      </c>
      <c r="E231" s="143">
        <v>-4943</v>
      </c>
      <c r="F231" s="384">
        <v>-1.6069570871261378</v>
      </c>
      <c r="G231" s="143">
        <v>2688842</v>
      </c>
      <c r="H231" s="143">
        <v>-50268</v>
      </c>
      <c r="I231" s="384">
        <v>-1.8351946435155946</v>
      </c>
      <c r="J231" s="143">
        <v>-191740</v>
      </c>
      <c r="K231" s="384">
        <v>-6.6562937628576444</v>
      </c>
    </row>
    <row r="232" spans="1:11" ht="12" customHeight="1" x14ac:dyDescent="0.2">
      <c r="A232" s="383">
        <v>45108</v>
      </c>
      <c r="B232" s="143">
        <v>299731</v>
      </c>
      <c r="C232" s="143">
        <v>-2926</v>
      </c>
      <c r="D232" s="384">
        <v>-0.9667709651519707</v>
      </c>
      <c r="E232" s="143">
        <v>-10301</v>
      </c>
      <c r="F232" s="384">
        <v>-3.3225602518449708</v>
      </c>
      <c r="G232" s="143">
        <v>2677874</v>
      </c>
      <c r="H232" s="143">
        <v>-10968</v>
      </c>
      <c r="I232" s="384">
        <v>-0.40790793955167315</v>
      </c>
      <c r="J232" s="143">
        <v>-205938</v>
      </c>
      <c r="K232" s="384">
        <v>-7.141172864250513</v>
      </c>
    </row>
    <row r="233" spans="1:11" ht="12" customHeight="1" x14ac:dyDescent="0.2">
      <c r="A233" s="383">
        <v>45139</v>
      </c>
      <c r="B233" s="143">
        <v>302537</v>
      </c>
      <c r="C233" s="143">
        <v>2806</v>
      </c>
      <c r="D233" s="384">
        <v>0.9361727682488632</v>
      </c>
      <c r="E233" s="143">
        <v>-10749</v>
      </c>
      <c r="F233" s="384">
        <v>-3.4310502224804171</v>
      </c>
      <c r="G233" s="143">
        <v>2702700</v>
      </c>
      <c r="H233" s="143">
        <v>24826</v>
      </c>
      <c r="I233" s="384">
        <v>0.92707871990989865</v>
      </c>
      <c r="J233" s="143">
        <v>-221540</v>
      </c>
      <c r="K233" s="384">
        <v>-7.5759855552211857</v>
      </c>
    </row>
    <row r="234" spans="1:11" ht="12" customHeight="1" x14ac:dyDescent="0.2">
      <c r="A234" s="383">
        <v>45170</v>
      </c>
      <c r="B234" s="143">
        <v>305895</v>
      </c>
      <c r="C234" s="143">
        <v>3358</v>
      </c>
      <c r="D234" s="384">
        <v>1.1099468825300707</v>
      </c>
      <c r="E234" s="143">
        <v>-7261</v>
      </c>
      <c r="F234" s="384">
        <v>-2.3186526842851487</v>
      </c>
      <c r="G234" s="143">
        <v>2722468</v>
      </c>
      <c r="H234" s="143">
        <v>44594</v>
      </c>
      <c r="I234" s="384">
        <v>1.6652762601974551</v>
      </c>
      <c r="J234" s="143">
        <v>-219451</v>
      </c>
      <c r="K234" s="384">
        <v>-7.4594507870543003</v>
      </c>
    </row>
    <row r="235" spans="1:11" ht="12" customHeight="1" x14ac:dyDescent="0.2">
      <c r="A235" s="383">
        <v>45200</v>
      </c>
      <c r="B235" s="143">
        <v>305705</v>
      </c>
      <c r="C235" s="143">
        <v>-190</v>
      </c>
      <c r="D235" s="384">
        <v>-6.2112816489318233E-2</v>
      </c>
      <c r="E235" s="143">
        <v>-6623</v>
      </c>
      <c r="F235" s="384">
        <v>-2.1205271381368305</v>
      </c>
      <c r="G235" s="143">
        <v>2759404</v>
      </c>
      <c r="H235" s="143">
        <v>36936</v>
      </c>
      <c r="I235" s="384">
        <v>1.3567101615152135</v>
      </c>
      <c r="J235" s="143">
        <v>-155488</v>
      </c>
      <c r="K235" s="384">
        <v>-5.3342628131676921</v>
      </c>
    </row>
    <row r="236" spans="1:11" ht="12" customHeight="1" x14ac:dyDescent="0.2">
      <c r="A236" s="383">
        <v>45231</v>
      </c>
      <c r="B236" s="143">
        <v>298952</v>
      </c>
      <c r="C236" s="143">
        <v>-6753</v>
      </c>
      <c r="D236" s="384">
        <v>-2.2089923292062608</v>
      </c>
      <c r="E236" s="143">
        <v>-5619</v>
      </c>
      <c r="F236" s="384">
        <v>-1.8448900256426253</v>
      </c>
      <c r="G236" s="143">
        <v>2734831</v>
      </c>
      <c r="H236" s="143">
        <v>-24573</v>
      </c>
      <c r="I236" s="384">
        <v>-0.89051838730392507</v>
      </c>
      <c r="J236" s="143">
        <v>-146549</v>
      </c>
      <c r="K236" s="384">
        <v>-5.0860698692987389</v>
      </c>
    </row>
    <row r="237" spans="1:11" ht="12" customHeight="1" x14ac:dyDescent="0.2">
      <c r="A237" s="383">
        <v>45261</v>
      </c>
      <c r="B237" s="143">
        <v>295865</v>
      </c>
      <c r="C237" s="143">
        <v>-3087</v>
      </c>
      <c r="D237" s="384">
        <v>-1.0326072412962617</v>
      </c>
      <c r="E237" s="143">
        <v>-1924</v>
      </c>
      <c r="F237" s="384">
        <v>-0.64609505388043209</v>
      </c>
      <c r="G237" s="143">
        <v>2707456</v>
      </c>
      <c r="H237" s="143">
        <v>-27375</v>
      </c>
      <c r="I237" s="384">
        <v>-1.0009759286771285</v>
      </c>
      <c r="J237" s="143">
        <v>-130197</v>
      </c>
      <c r="K237" s="384">
        <v>-4.5881931300268217</v>
      </c>
    </row>
    <row r="238" spans="1:11" ht="12" customHeight="1" x14ac:dyDescent="0.2">
      <c r="A238" s="383">
        <v>45292</v>
      </c>
      <c r="B238" s="143">
        <v>305511</v>
      </c>
      <c r="C238" s="143">
        <v>9646</v>
      </c>
      <c r="D238" s="384">
        <v>3.2602707315836614</v>
      </c>
      <c r="E238" s="143">
        <v>-3418</v>
      </c>
      <c r="F238" s="384">
        <v>-1.1064030893829975</v>
      </c>
      <c r="G238" s="143">
        <v>2767860</v>
      </c>
      <c r="H238" s="143">
        <v>60404</v>
      </c>
      <c r="I238" s="384">
        <v>2.2310242530257187</v>
      </c>
      <c r="J238" s="143">
        <v>-140537</v>
      </c>
      <c r="K238" s="384">
        <v>-4.8321119847118537</v>
      </c>
    </row>
    <row r="239" spans="1:11" ht="12" customHeight="1" x14ac:dyDescent="0.2">
      <c r="A239" s="383">
        <v>45323</v>
      </c>
      <c r="B239" s="143">
        <v>305976</v>
      </c>
      <c r="C239" s="143">
        <v>465</v>
      </c>
      <c r="D239" s="384">
        <v>0.15220401229415634</v>
      </c>
      <c r="E239" s="143">
        <v>-7993</v>
      </c>
      <c r="F239" s="384">
        <v>-2.5457927374995619</v>
      </c>
      <c r="G239" s="143">
        <v>2760408</v>
      </c>
      <c r="H239" s="143">
        <v>-7452</v>
      </c>
      <c r="I239" s="384">
        <v>-0.26923327046888212</v>
      </c>
      <c r="J239" s="143">
        <v>-150607</v>
      </c>
      <c r="K239" s="384">
        <v>-5.1736937116435335</v>
      </c>
    </row>
    <row r="240" spans="1:11" ht="12" customHeight="1" x14ac:dyDescent="0.2">
      <c r="A240" s="386">
        <v>45352</v>
      </c>
      <c r="B240" s="387">
        <v>306677</v>
      </c>
      <c r="C240" s="387">
        <f>B240-B239</f>
        <v>701</v>
      </c>
      <c r="D240" s="388">
        <f>100*C240/B239</f>
        <v>0.2291029361780009</v>
      </c>
      <c r="E240" s="387">
        <f>B240-B228</f>
        <v>-8305</v>
      </c>
      <c r="F240" s="388">
        <f>100*E240/B228</f>
        <v>-2.6366586027138057</v>
      </c>
      <c r="G240" s="387">
        <v>2727003</v>
      </c>
      <c r="H240" s="387">
        <f>G240-G239</f>
        <v>-33405</v>
      </c>
      <c r="I240" s="388">
        <f>100*H240/G239</f>
        <v>-1.2101471956319501</v>
      </c>
      <c r="J240" s="387">
        <f>G240-G228</f>
        <v>-135257</v>
      </c>
      <c r="K240" s="388">
        <f>100*J240/G228</f>
        <v>-4.7255315729528418</v>
      </c>
    </row>
    <row r="241" spans="1:11" ht="12" customHeight="1" x14ac:dyDescent="0.2">
      <c r="A241" s="389"/>
      <c r="B241" s="351"/>
      <c r="C241" s="351"/>
      <c r="D241" s="390"/>
      <c r="E241" s="351"/>
      <c r="F241" s="390"/>
      <c r="G241" s="351"/>
      <c r="H241" s="351"/>
      <c r="I241" s="390"/>
      <c r="J241" s="351"/>
      <c r="K241" s="390"/>
    </row>
    <row r="242" spans="1:11" x14ac:dyDescent="0.2">
      <c r="A242" s="66" t="s">
        <v>135</v>
      </c>
    </row>
    <row r="243" spans="1:11" x14ac:dyDescent="0.2">
      <c r="A243" s="391"/>
      <c r="B243" s="385"/>
    </row>
    <row r="244" spans="1:11" x14ac:dyDescent="0.2">
      <c r="F244" s="103" t="s">
        <v>60</v>
      </c>
    </row>
  </sheetData>
  <mergeCells count="11">
    <mergeCell ref="J8:K8"/>
    <mergeCell ref="A5:K5"/>
    <mergeCell ref="A6:A9"/>
    <mergeCell ref="B6:K6"/>
    <mergeCell ref="B7:F7"/>
    <mergeCell ref="G7:K7"/>
    <mergeCell ref="B8:B9"/>
    <mergeCell ref="C8:D8"/>
    <mergeCell ref="E8:F8"/>
    <mergeCell ref="G8:G9"/>
    <mergeCell ref="H8:I8"/>
  </mergeCells>
  <hyperlinks>
    <hyperlink ref="I2" location="ÍNDICE!A1" display="VOLVER AL ÍNDICE"/>
  </hyperlinks>
  <pageMargins left="0.70866141732283472" right="0.70866141732283472" top="0.74803149606299213" bottom="0.74803149606299213" header="0.31496062992125984" footer="0.31496062992125984"/>
  <pageSetup paperSize="9" orientation="portrait" r:id="rId1"/>
  <rowBreaks count="2" manualBreakCount="2">
    <brk id="57" max="10" man="1"/>
    <brk id="114" max="10" man="1"/>
  </rowBreaks>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9"/>
  <dimension ref="A2:N247"/>
  <sheetViews>
    <sheetView zoomScaleNormal="100" workbookViewId="0"/>
  </sheetViews>
  <sheetFormatPr baseColWidth="10" defaultColWidth="9.140625" defaultRowHeight="15" x14ac:dyDescent="0.2"/>
  <cols>
    <col min="1" max="1" width="7.85546875" style="27" customWidth="1"/>
    <col min="2" max="2" width="8.140625" style="27" customWidth="1"/>
    <col min="3" max="6" width="7.42578125" style="27" customWidth="1"/>
    <col min="7" max="7" width="9.5703125" style="27" bestFit="1" customWidth="1"/>
    <col min="8" max="9" width="7.42578125" style="27" customWidth="1"/>
    <col min="10" max="10" width="9" style="27" customWidth="1"/>
    <col min="11" max="11" width="7.42578125" style="27" customWidth="1"/>
    <col min="12" max="16384" width="9.140625" style="27"/>
  </cols>
  <sheetData>
    <row r="2" spans="1:11" ht="18" customHeight="1" x14ac:dyDescent="0.25">
      <c r="D2" s="121"/>
      <c r="I2" s="377" t="s">
        <v>61</v>
      </c>
    </row>
    <row r="3" spans="1:11" ht="18.75" customHeight="1" x14ac:dyDescent="0.2"/>
    <row r="4" spans="1:11" ht="24" customHeight="1" x14ac:dyDescent="0.25">
      <c r="C4" s="30"/>
      <c r="K4" s="2" t="s">
        <v>651</v>
      </c>
    </row>
    <row r="5" spans="1:11" s="32" customFormat="1" ht="31.5" customHeight="1" x14ac:dyDescent="0.2">
      <c r="A5" s="378" t="s">
        <v>50</v>
      </c>
      <c r="B5" s="378"/>
      <c r="C5" s="378"/>
      <c r="D5" s="378"/>
      <c r="E5" s="378"/>
      <c r="F5" s="378"/>
      <c r="G5" s="378"/>
      <c r="H5" s="378"/>
      <c r="I5" s="378"/>
      <c r="J5" s="378"/>
      <c r="K5" s="378"/>
    </row>
    <row r="6" spans="1:11" s="32" customFormat="1" ht="16.5" customHeight="1" x14ac:dyDescent="0.2">
      <c r="A6" s="235"/>
      <c r="B6" s="270" t="s">
        <v>618</v>
      </c>
      <c r="C6" s="271"/>
      <c r="D6" s="271"/>
      <c r="E6" s="271"/>
      <c r="F6" s="271"/>
      <c r="G6" s="271"/>
      <c r="H6" s="271"/>
      <c r="I6" s="271"/>
      <c r="J6" s="271"/>
      <c r="K6" s="272"/>
    </row>
    <row r="7" spans="1:11" s="32" customFormat="1" ht="16.5" customHeight="1" x14ac:dyDescent="0.2">
      <c r="A7" s="235"/>
      <c r="B7" s="34" t="s">
        <v>616</v>
      </c>
      <c r="C7" s="35"/>
      <c r="D7" s="35"/>
      <c r="E7" s="35"/>
      <c r="F7" s="36"/>
      <c r="G7" s="34" t="s">
        <v>617</v>
      </c>
      <c r="H7" s="35"/>
      <c r="I7" s="35"/>
      <c r="J7" s="35"/>
      <c r="K7" s="36"/>
    </row>
    <row r="8" spans="1:11" s="32" customFormat="1" ht="25.5" customHeight="1" x14ac:dyDescent="0.2">
      <c r="A8" s="235"/>
      <c r="B8" s="242" t="s">
        <v>65</v>
      </c>
      <c r="C8" s="243" t="s">
        <v>66</v>
      </c>
      <c r="D8" s="244"/>
      <c r="E8" s="243" t="s">
        <v>67</v>
      </c>
      <c r="F8" s="244"/>
      <c r="G8" s="242" t="s">
        <v>65</v>
      </c>
      <c r="H8" s="243" t="s">
        <v>66</v>
      </c>
      <c r="I8" s="244"/>
      <c r="J8" s="243" t="s">
        <v>67</v>
      </c>
      <c r="K8" s="244"/>
    </row>
    <row r="9" spans="1:11" s="32" customFormat="1" ht="15" customHeight="1" x14ac:dyDescent="0.2">
      <c r="A9" s="246"/>
      <c r="B9" s="247"/>
      <c r="C9" s="40" t="s">
        <v>151</v>
      </c>
      <c r="D9" s="41" t="s">
        <v>69</v>
      </c>
      <c r="E9" s="40" t="s">
        <v>151</v>
      </c>
      <c r="F9" s="41" t="s">
        <v>69</v>
      </c>
      <c r="G9" s="247"/>
      <c r="H9" s="40" t="s">
        <v>151</v>
      </c>
      <c r="I9" s="41" t="s">
        <v>69</v>
      </c>
      <c r="J9" s="40" t="s">
        <v>151</v>
      </c>
      <c r="K9" s="41" t="s">
        <v>69</v>
      </c>
    </row>
    <row r="10" spans="1:11" s="32" customFormat="1" ht="3" customHeight="1" x14ac:dyDescent="0.2">
      <c r="A10" s="42"/>
      <c r="B10" s="42"/>
      <c r="C10" s="42"/>
      <c r="D10" s="42"/>
      <c r="G10" s="42"/>
      <c r="H10" s="42"/>
      <c r="I10" s="42"/>
    </row>
    <row r="11" spans="1:11" ht="12" customHeight="1" x14ac:dyDescent="0.2">
      <c r="A11" s="379">
        <v>38353</v>
      </c>
      <c r="B11" s="136">
        <v>138797</v>
      </c>
      <c r="C11" s="380">
        <v>4484.3800000000047</v>
      </c>
      <c r="D11" s="187">
        <v>3.338762954665023</v>
      </c>
      <c r="E11" s="380">
        <v>-12385.720000000001</v>
      </c>
      <c r="F11" s="381">
        <v>-8.1925500480478188</v>
      </c>
      <c r="G11" s="136">
        <v>1284040</v>
      </c>
      <c r="H11" s="136">
        <v>49346</v>
      </c>
      <c r="I11" s="187">
        <v>3.9966177854593932</v>
      </c>
      <c r="J11" s="136">
        <v>-25364</v>
      </c>
      <c r="K11" s="187">
        <v>-1.9370644965190269</v>
      </c>
    </row>
    <row r="12" spans="1:11" ht="12" customHeight="1" x14ac:dyDescent="0.2">
      <c r="A12" s="379">
        <v>38384</v>
      </c>
      <c r="B12" s="136">
        <v>138183</v>
      </c>
      <c r="C12" s="380">
        <v>-614</v>
      </c>
      <c r="D12" s="187">
        <v>-0.44237267376096023</v>
      </c>
      <c r="E12" s="380">
        <v>-15564.23000000001</v>
      </c>
      <c r="F12" s="381">
        <v>-10.123258806028575</v>
      </c>
      <c r="G12" s="136">
        <v>1293094</v>
      </c>
      <c r="H12" s="136">
        <v>9054</v>
      </c>
      <c r="I12" s="187">
        <v>0.70511822061618024</v>
      </c>
      <c r="J12" s="136">
        <v>-22303</v>
      </c>
      <c r="K12" s="187">
        <v>-1.6955337438051021</v>
      </c>
    </row>
    <row r="13" spans="1:11" ht="12" customHeight="1" x14ac:dyDescent="0.2">
      <c r="A13" s="379">
        <v>38412</v>
      </c>
      <c r="B13" s="136">
        <v>138741</v>
      </c>
      <c r="C13" s="380">
        <v>558</v>
      </c>
      <c r="D13" s="187">
        <v>0.40381233581554893</v>
      </c>
      <c r="E13" s="380">
        <v>-12948.420000000013</v>
      </c>
      <c r="F13" s="381">
        <v>-8.5361391717365738</v>
      </c>
      <c r="G13" s="136">
        <v>1281667</v>
      </c>
      <c r="H13" s="136">
        <v>-11427</v>
      </c>
      <c r="I13" s="187">
        <v>-0.88369445686083148</v>
      </c>
      <c r="J13" s="136">
        <v>-17675</v>
      </c>
      <c r="K13" s="187">
        <v>-1.3603039076701899</v>
      </c>
    </row>
    <row r="14" spans="1:11" ht="12" customHeight="1" x14ac:dyDescent="0.2">
      <c r="A14" s="379">
        <v>38443</v>
      </c>
      <c r="B14" s="136">
        <v>139723</v>
      </c>
      <c r="C14" s="380">
        <v>982</v>
      </c>
      <c r="D14" s="187">
        <v>0.70779365868777078</v>
      </c>
      <c r="E14" s="380">
        <v>-13487.679999999993</v>
      </c>
      <c r="F14" s="381">
        <v>-8.8033549619386804</v>
      </c>
      <c r="G14" s="136">
        <v>1263033</v>
      </c>
      <c r="H14" s="136">
        <v>-18634</v>
      </c>
      <c r="I14" s="187">
        <v>-1.4538877883256727</v>
      </c>
      <c r="J14" s="136">
        <v>-26513</v>
      </c>
      <c r="K14" s="187">
        <v>-2.0559949005308846</v>
      </c>
    </row>
    <row r="15" spans="1:11" ht="12" customHeight="1" x14ac:dyDescent="0.2">
      <c r="A15" s="379">
        <v>38473</v>
      </c>
      <c r="B15" s="136">
        <v>134586</v>
      </c>
      <c r="C15" s="380">
        <v>-5137</v>
      </c>
      <c r="D15" s="187">
        <v>-3.676560050957967</v>
      </c>
      <c r="E15" s="380">
        <v>-14782.899999999994</v>
      </c>
      <c r="F15" s="381">
        <v>-9.896906250230133</v>
      </c>
      <c r="G15" s="136">
        <v>1225233</v>
      </c>
      <c r="H15" s="136">
        <v>-37800</v>
      </c>
      <c r="I15" s="187">
        <v>-2.9927959126958679</v>
      </c>
      <c r="J15" s="136">
        <v>-25133</v>
      </c>
      <c r="K15" s="187">
        <v>-2.01005145693341</v>
      </c>
    </row>
    <row r="16" spans="1:11" ht="12" customHeight="1" x14ac:dyDescent="0.2">
      <c r="A16" s="379">
        <v>38504</v>
      </c>
      <c r="B16" s="136">
        <v>136835</v>
      </c>
      <c r="C16" s="380">
        <v>2249</v>
      </c>
      <c r="D16" s="187">
        <v>1.6710504807335087</v>
      </c>
      <c r="E16" s="380">
        <v>-11472.51999999999</v>
      </c>
      <c r="F16" s="381">
        <v>-7.735629319403353</v>
      </c>
      <c r="G16" s="136">
        <v>1216346</v>
      </c>
      <c r="H16" s="136">
        <v>-8887</v>
      </c>
      <c r="I16" s="187">
        <v>-0.72533142675719642</v>
      </c>
      <c r="J16" s="136">
        <v>-22898</v>
      </c>
      <c r="K16" s="187">
        <v>-1.8477394282320512</v>
      </c>
    </row>
    <row r="17" spans="1:11" ht="12" customHeight="1" x14ac:dyDescent="0.2">
      <c r="A17" s="379">
        <v>38534</v>
      </c>
      <c r="B17" s="136">
        <v>139900</v>
      </c>
      <c r="C17" s="380">
        <v>3065</v>
      </c>
      <c r="D17" s="187">
        <v>2.2399239960536415</v>
      </c>
      <c r="E17" s="380">
        <v>-6984.9599999999919</v>
      </c>
      <c r="F17" s="381">
        <v>-4.7553949703223477</v>
      </c>
      <c r="G17" s="136">
        <v>1225889</v>
      </c>
      <c r="H17" s="136">
        <v>9543</v>
      </c>
      <c r="I17" s="187">
        <v>0.78456294508306024</v>
      </c>
      <c r="J17" s="136">
        <v>9439</v>
      </c>
      <c r="K17" s="187">
        <v>0.77594640141395044</v>
      </c>
    </row>
    <row r="18" spans="1:11" ht="12" customHeight="1" x14ac:dyDescent="0.2">
      <c r="A18" s="379">
        <v>38565</v>
      </c>
      <c r="B18" s="136">
        <v>141152</v>
      </c>
      <c r="C18" s="380">
        <v>1252</v>
      </c>
      <c r="D18" s="187">
        <v>0.89492494639027875</v>
      </c>
      <c r="E18" s="380">
        <v>-6284.3999999999942</v>
      </c>
      <c r="F18" s="381">
        <v>-4.2624480793074131</v>
      </c>
      <c r="G18" s="136">
        <v>1229007</v>
      </c>
      <c r="H18" s="136">
        <v>3118</v>
      </c>
      <c r="I18" s="187">
        <v>0.2543460296976317</v>
      </c>
      <c r="J18" s="136">
        <v>5937</v>
      </c>
      <c r="K18" s="187">
        <v>0.48541784198778481</v>
      </c>
    </row>
    <row r="19" spans="1:11" ht="12" customHeight="1" x14ac:dyDescent="0.2">
      <c r="A19" s="379">
        <v>38596</v>
      </c>
      <c r="B19" s="136">
        <v>136232</v>
      </c>
      <c r="C19" s="380">
        <v>-4920</v>
      </c>
      <c r="D19" s="187">
        <v>-3.4856041713897077</v>
      </c>
      <c r="E19" s="380">
        <v>-8874.5799999999872</v>
      </c>
      <c r="F19" s="381">
        <v>-6.1159045992262984</v>
      </c>
      <c r="G19" s="136">
        <v>1229026</v>
      </c>
      <c r="H19" s="136">
        <v>19</v>
      </c>
      <c r="I19" s="187">
        <v>1.5459635299066646E-3</v>
      </c>
      <c r="J19" s="136">
        <v>735</v>
      </c>
      <c r="K19" s="187">
        <v>5.9839240049792762E-2</v>
      </c>
    </row>
    <row r="20" spans="1:11" ht="12" customHeight="1" x14ac:dyDescent="0.2">
      <c r="A20" s="379">
        <v>38626</v>
      </c>
      <c r="B20" s="136">
        <v>135352</v>
      </c>
      <c r="C20" s="380">
        <v>-880</v>
      </c>
      <c r="D20" s="187">
        <v>-0.64595689705796</v>
      </c>
      <c r="E20" s="380">
        <v>-9121.6600000000035</v>
      </c>
      <c r="F20" s="381">
        <v>-6.3137183622260302</v>
      </c>
      <c r="G20" s="136">
        <v>1249084</v>
      </c>
      <c r="H20" s="136">
        <v>20058</v>
      </c>
      <c r="I20" s="187">
        <v>1.6320240580752563</v>
      </c>
      <c r="J20" s="136">
        <v>7333</v>
      </c>
      <c r="K20" s="187">
        <v>0.59053707224717356</v>
      </c>
    </row>
    <row r="21" spans="1:11" ht="12" customHeight="1" x14ac:dyDescent="0.2">
      <c r="A21" s="379">
        <v>38657</v>
      </c>
      <c r="B21" s="136">
        <v>134725</v>
      </c>
      <c r="C21" s="380">
        <v>-627</v>
      </c>
      <c r="D21" s="187">
        <v>-0.46323659790767774</v>
      </c>
      <c r="E21" s="380">
        <v>-7798.2900000000081</v>
      </c>
      <c r="F21" s="381">
        <v>-5.4715899415456999</v>
      </c>
      <c r="G21" s="136">
        <v>1274545</v>
      </c>
      <c r="H21" s="136">
        <v>25461</v>
      </c>
      <c r="I21" s="187">
        <v>2.0383737202622081</v>
      </c>
      <c r="J21" s="136">
        <v>9295</v>
      </c>
      <c r="K21" s="187">
        <v>0.73463742343410399</v>
      </c>
    </row>
    <row r="22" spans="1:11" ht="12" customHeight="1" x14ac:dyDescent="0.2">
      <c r="A22" s="379">
        <v>38687</v>
      </c>
      <c r="B22" s="136">
        <v>129657</v>
      </c>
      <c r="C22" s="380">
        <v>-5068</v>
      </c>
      <c r="D22" s="187">
        <v>-3.7617368714047132</v>
      </c>
      <c r="E22" s="380">
        <v>-4655.6199999999953</v>
      </c>
      <c r="F22" s="381">
        <v>-3.4662565587656586</v>
      </c>
      <c r="G22" s="136">
        <v>1250974</v>
      </c>
      <c r="H22" s="136">
        <v>-23571</v>
      </c>
      <c r="I22" s="187">
        <v>-1.8493658521276219</v>
      </c>
      <c r="J22" s="136">
        <v>16280</v>
      </c>
      <c r="K22" s="187">
        <v>1.3185453237806291</v>
      </c>
    </row>
    <row r="23" spans="1:11" ht="12" customHeight="1" x14ac:dyDescent="0.2">
      <c r="A23" s="379">
        <v>38718</v>
      </c>
      <c r="B23" s="136">
        <v>136161</v>
      </c>
      <c r="C23" s="380">
        <v>6504</v>
      </c>
      <c r="D23" s="187">
        <v>5.0163122700664058</v>
      </c>
      <c r="E23" s="380">
        <v>-2636</v>
      </c>
      <c r="F23" s="381">
        <v>-1.8991764951692038</v>
      </c>
      <c r="G23" s="136">
        <v>1306836</v>
      </c>
      <c r="H23" s="136">
        <v>55862</v>
      </c>
      <c r="I23" s="187">
        <v>4.465480497596273</v>
      </c>
      <c r="J23" s="136">
        <v>22796</v>
      </c>
      <c r="K23" s="187">
        <v>1.7753341017413788</v>
      </c>
    </row>
    <row r="24" spans="1:11" ht="12" customHeight="1" x14ac:dyDescent="0.2">
      <c r="A24" s="379">
        <v>38749</v>
      </c>
      <c r="B24" s="136">
        <v>136723</v>
      </c>
      <c r="C24" s="380">
        <v>562</v>
      </c>
      <c r="D24" s="187">
        <v>0.41274667489222316</v>
      </c>
      <c r="E24" s="380">
        <v>-1460</v>
      </c>
      <c r="F24" s="381">
        <v>-1.0565699109152356</v>
      </c>
      <c r="G24" s="136">
        <v>1316776</v>
      </c>
      <c r="H24" s="136">
        <v>9940</v>
      </c>
      <c r="I24" s="187">
        <v>0.76061571612658363</v>
      </c>
      <c r="J24" s="136">
        <v>23682</v>
      </c>
      <c r="K24" s="187">
        <v>1.8314213815855616</v>
      </c>
    </row>
    <row r="25" spans="1:11" ht="12" customHeight="1" x14ac:dyDescent="0.2">
      <c r="A25" s="379">
        <v>38777</v>
      </c>
      <c r="B25" s="136">
        <v>136560</v>
      </c>
      <c r="C25" s="380">
        <v>-163</v>
      </c>
      <c r="D25" s="187">
        <v>-0.11921915113038772</v>
      </c>
      <c r="E25" s="380">
        <v>-2181</v>
      </c>
      <c r="F25" s="381">
        <v>-1.5719938590611282</v>
      </c>
      <c r="G25" s="136">
        <v>1314686</v>
      </c>
      <c r="H25" s="136">
        <v>-2090</v>
      </c>
      <c r="I25" s="187">
        <v>-0.15872099734503059</v>
      </c>
      <c r="J25" s="136">
        <v>33019</v>
      </c>
      <c r="K25" s="187">
        <v>2.5762542064358369</v>
      </c>
    </row>
    <row r="26" spans="1:11" ht="12" customHeight="1" x14ac:dyDescent="0.2">
      <c r="A26" s="379">
        <v>38808</v>
      </c>
      <c r="B26" s="136">
        <v>134490</v>
      </c>
      <c r="C26" s="380">
        <v>-2070</v>
      </c>
      <c r="D26" s="187">
        <v>-1.515817223198594</v>
      </c>
      <c r="E26" s="380">
        <v>-5233</v>
      </c>
      <c r="F26" s="381">
        <v>-3.7452674219706132</v>
      </c>
      <c r="G26" s="136">
        <v>1274801</v>
      </c>
      <c r="H26" s="136">
        <v>-39885</v>
      </c>
      <c r="I26" s="187">
        <v>-3.0338042696126681</v>
      </c>
      <c r="J26" s="136">
        <v>11768</v>
      </c>
      <c r="K26" s="187">
        <v>0.93172545768796222</v>
      </c>
    </row>
    <row r="27" spans="1:11" ht="12" customHeight="1" x14ac:dyDescent="0.2">
      <c r="A27" s="379">
        <v>38838</v>
      </c>
      <c r="B27" s="136">
        <v>132478</v>
      </c>
      <c r="C27" s="380">
        <v>-2012</v>
      </c>
      <c r="D27" s="187">
        <v>-1.4960220090713063</v>
      </c>
      <c r="E27" s="380">
        <v>-2108</v>
      </c>
      <c r="F27" s="381">
        <v>-1.5662847547293182</v>
      </c>
      <c r="G27" s="136">
        <v>1241530</v>
      </c>
      <c r="H27" s="136">
        <v>-33271</v>
      </c>
      <c r="I27" s="187">
        <v>-2.6098975447932657</v>
      </c>
      <c r="J27" s="136">
        <v>16297</v>
      </c>
      <c r="K27" s="187">
        <v>1.3301143537596523</v>
      </c>
    </row>
    <row r="28" spans="1:11" ht="12" customHeight="1" x14ac:dyDescent="0.2">
      <c r="A28" s="379">
        <v>38869</v>
      </c>
      <c r="B28" s="136">
        <v>128866</v>
      </c>
      <c r="C28" s="380">
        <v>-3612</v>
      </c>
      <c r="D28" s="187">
        <v>-2.7264904361478886</v>
      </c>
      <c r="E28" s="380">
        <v>-7969</v>
      </c>
      <c r="F28" s="381">
        <v>-5.8238023897394671</v>
      </c>
      <c r="G28" s="136">
        <v>1221011</v>
      </c>
      <c r="H28" s="136">
        <v>-20519</v>
      </c>
      <c r="I28" s="187">
        <v>-1.6527188227429059</v>
      </c>
      <c r="J28" s="136">
        <v>4665</v>
      </c>
      <c r="K28" s="187">
        <v>0.38352574020878927</v>
      </c>
    </row>
    <row r="29" spans="1:11" ht="12" customHeight="1" x14ac:dyDescent="0.2">
      <c r="A29" s="379">
        <v>38899</v>
      </c>
      <c r="B29" s="136">
        <v>132807</v>
      </c>
      <c r="C29" s="380">
        <v>3941</v>
      </c>
      <c r="D29" s="187">
        <v>3.0582155106855184</v>
      </c>
      <c r="E29" s="380">
        <v>-7093</v>
      </c>
      <c r="F29" s="381">
        <v>-5.0700500357398139</v>
      </c>
      <c r="G29" s="136">
        <v>1215331</v>
      </c>
      <c r="H29" s="136">
        <v>-5680</v>
      </c>
      <c r="I29" s="187">
        <v>-0.46518827430711107</v>
      </c>
      <c r="J29" s="136">
        <v>-10558</v>
      </c>
      <c r="K29" s="187">
        <v>-0.86125252775740713</v>
      </c>
    </row>
    <row r="30" spans="1:11" ht="12" customHeight="1" x14ac:dyDescent="0.2">
      <c r="A30" s="379">
        <v>38930</v>
      </c>
      <c r="B30" s="136">
        <v>133826</v>
      </c>
      <c r="C30" s="380">
        <v>1019</v>
      </c>
      <c r="D30" s="187">
        <v>0.76727883319403345</v>
      </c>
      <c r="E30" s="380">
        <v>-7326</v>
      </c>
      <c r="F30" s="381">
        <v>-5.1901496259351623</v>
      </c>
      <c r="G30" s="136">
        <v>1215307</v>
      </c>
      <c r="H30" s="136">
        <v>-24</v>
      </c>
      <c r="I30" s="187">
        <v>-1.9747706591866743E-3</v>
      </c>
      <c r="J30" s="136">
        <v>-13700</v>
      </c>
      <c r="K30" s="187">
        <v>-1.114721071564279</v>
      </c>
    </row>
    <row r="31" spans="1:11" ht="12" customHeight="1" x14ac:dyDescent="0.2">
      <c r="A31" s="379">
        <v>38961</v>
      </c>
      <c r="B31" s="136">
        <v>131472</v>
      </c>
      <c r="C31" s="380">
        <v>-2354</v>
      </c>
      <c r="D31" s="187">
        <v>-1.7590004931777083</v>
      </c>
      <c r="E31" s="380">
        <v>-4760</v>
      </c>
      <c r="F31" s="381">
        <v>-3.4940395795407833</v>
      </c>
      <c r="G31" s="136">
        <v>1213419</v>
      </c>
      <c r="H31" s="136">
        <v>-1888</v>
      </c>
      <c r="I31" s="187">
        <v>-0.1553516930290042</v>
      </c>
      <c r="J31" s="136">
        <v>-15607</v>
      </c>
      <c r="K31" s="187">
        <v>-1.2698673583797251</v>
      </c>
    </row>
    <row r="32" spans="1:11" ht="12" customHeight="1" x14ac:dyDescent="0.2">
      <c r="A32" s="379">
        <v>38991</v>
      </c>
      <c r="B32" s="136">
        <v>130392</v>
      </c>
      <c r="C32" s="380">
        <v>-1080</v>
      </c>
      <c r="D32" s="187">
        <v>-0.8214676889375685</v>
      </c>
      <c r="E32" s="380">
        <v>-4960</v>
      </c>
      <c r="F32" s="381">
        <v>-3.664519179620545</v>
      </c>
      <c r="G32" s="136">
        <v>1230345</v>
      </c>
      <c r="H32" s="136">
        <v>16926</v>
      </c>
      <c r="I32" s="187">
        <v>1.3949015138216889</v>
      </c>
      <c r="J32" s="136">
        <v>-18739</v>
      </c>
      <c r="K32" s="187">
        <v>-1.5002193607475558</v>
      </c>
    </row>
    <row r="33" spans="1:11" ht="12" customHeight="1" x14ac:dyDescent="0.2">
      <c r="A33" s="379">
        <v>39022</v>
      </c>
      <c r="B33" s="136">
        <v>128618</v>
      </c>
      <c r="C33" s="380">
        <v>-1774</v>
      </c>
      <c r="D33" s="187">
        <v>-1.3605129149027548</v>
      </c>
      <c r="E33" s="380">
        <v>-6107</v>
      </c>
      <c r="F33" s="381">
        <v>-4.5329374652069028</v>
      </c>
      <c r="G33" s="136">
        <v>1246102</v>
      </c>
      <c r="H33" s="136">
        <v>15757</v>
      </c>
      <c r="I33" s="187">
        <v>1.2806976904851892</v>
      </c>
      <c r="J33" s="136">
        <v>-28443</v>
      </c>
      <c r="K33" s="187">
        <v>-2.2316199114193691</v>
      </c>
    </row>
    <row r="34" spans="1:11" ht="12" customHeight="1" x14ac:dyDescent="0.2">
      <c r="A34" s="379">
        <v>39052</v>
      </c>
      <c r="B34" s="136">
        <v>124388</v>
      </c>
      <c r="C34" s="380">
        <v>-4230</v>
      </c>
      <c r="D34" s="187">
        <v>-3.2888087203968341</v>
      </c>
      <c r="E34" s="380">
        <v>-5269</v>
      </c>
      <c r="F34" s="381">
        <v>-4.0637991007041654</v>
      </c>
      <c r="G34" s="136">
        <v>1218599</v>
      </c>
      <c r="H34" s="136">
        <v>-27503</v>
      </c>
      <c r="I34" s="187">
        <v>-2.2071226914008646</v>
      </c>
      <c r="J34" s="136">
        <v>-32375</v>
      </c>
      <c r="K34" s="187">
        <v>-2.5879834433009798</v>
      </c>
    </row>
    <row r="35" spans="1:11" ht="12" customHeight="1" x14ac:dyDescent="0.2">
      <c r="A35" s="379">
        <v>39083</v>
      </c>
      <c r="B35" s="136">
        <v>130119</v>
      </c>
      <c r="C35" s="380">
        <v>5731</v>
      </c>
      <c r="D35" s="187">
        <v>4.6073576229218256</v>
      </c>
      <c r="E35" s="380">
        <v>-6042</v>
      </c>
      <c r="F35" s="381">
        <v>-4.4373939674356091</v>
      </c>
      <c r="G35" s="136">
        <v>1273249</v>
      </c>
      <c r="H35" s="136">
        <v>54650</v>
      </c>
      <c r="I35" s="187">
        <v>4.4846582017546375</v>
      </c>
      <c r="J35" s="136">
        <v>-33587</v>
      </c>
      <c r="K35" s="187">
        <v>-2.5701006094108214</v>
      </c>
    </row>
    <row r="36" spans="1:11" ht="12" customHeight="1" x14ac:dyDescent="0.2">
      <c r="A36" s="379">
        <v>39114</v>
      </c>
      <c r="B36" s="136">
        <v>132640</v>
      </c>
      <c r="C36" s="380">
        <v>2521</v>
      </c>
      <c r="D36" s="187">
        <v>1.9374572506705401</v>
      </c>
      <c r="E36" s="380">
        <v>-4083</v>
      </c>
      <c r="F36" s="381">
        <v>-2.9863300249409388</v>
      </c>
      <c r="G36" s="136">
        <v>1281073</v>
      </c>
      <c r="H36" s="136">
        <v>7824</v>
      </c>
      <c r="I36" s="187">
        <v>0.61449095974157453</v>
      </c>
      <c r="J36" s="136">
        <v>-35703</v>
      </c>
      <c r="K36" s="187">
        <v>-2.7113951044065203</v>
      </c>
    </row>
    <row r="37" spans="1:11" ht="12" customHeight="1" x14ac:dyDescent="0.2">
      <c r="A37" s="379">
        <v>39142</v>
      </c>
      <c r="B37" s="136">
        <v>134160</v>
      </c>
      <c r="C37" s="380">
        <v>1520</v>
      </c>
      <c r="D37" s="187">
        <v>1.1459589867310012</v>
      </c>
      <c r="E37" s="380">
        <v>-2400</v>
      </c>
      <c r="F37" s="381">
        <v>-1.7574692442882249</v>
      </c>
      <c r="G37" s="136">
        <v>1278297</v>
      </c>
      <c r="H37" s="136">
        <v>-2776</v>
      </c>
      <c r="I37" s="187">
        <v>-0.21669335002767212</v>
      </c>
      <c r="J37" s="136">
        <v>-36389</v>
      </c>
      <c r="K37" s="187">
        <v>-2.7678852592938541</v>
      </c>
    </row>
    <row r="38" spans="1:11" ht="12" customHeight="1" x14ac:dyDescent="0.2">
      <c r="A38" s="379">
        <v>39173</v>
      </c>
      <c r="B38" s="136">
        <v>133826</v>
      </c>
      <c r="C38" s="380">
        <v>-334</v>
      </c>
      <c r="D38" s="187">
        <v>-0.24895646988670245</v>
      </c>
      <c r="E38" s="380">
        <v>-664</v>
      </c>
      <c r="F38" s="381">
        <v>-0.49371700498178306</v>
      </c>
      <c r="G38" s="136">
        <v>1256961</v>
      </c>
      <c r="H38" s="136">
        <v>-21336</v>
      </c>
      <c r="I38" s="187">
        <v>-1.6690956796425245</v>
      </c>
      <c r="J38" s="136">
        <v>-17840</v>
      </c>
      <c r="K38" s="187">
        <v>-1.3994341077548573</v>
      </c>
    </row>
    <row r="39" spans="1:11" ht="12" customHeight="1" x14ac:dyDescent="0.2">
      <c r="A39" s="379">
        <v>39203</v>
      </c>
      <c r="B39" s="136">
        <v>131031</v>
      </c>
      <c r="C39" s="380">
        <v>-2795</v>
      </c>
      <c r="D39" s="187">
        <v>-2.0885328710415019</v>
      </c>
      <c r="E39" s="380">
        <v>-1447</v>
      </c>
      <c r="F39" s="381">
        <v>-1.092256827548725</v>
      </c>
      <c r="G39" s="136">
        <v>1229394</v>
      </c>
      <c r="H39" s="136">
        <v>-27567</v>
      </c>
      <c r="I39" s="187">
        <v>-2.1931468040774535</v>
      </c>
      <c r="J39" s="136">
        <v>-12136</v>
      </c>
      <c r="K39" s="187">
        <v>-0.97750356415068507</v>
      </c>
    </row>
    <row r="40" spans="1:11" ht="12" customHeight="1" x14ac:dyDescent="0.2">
      <c r="A40" s="379">
        <v>39234</v>
      </c>
      <c r="B40" s="136">
        <v>130528</v>
      </c>
      <c r="C40" s="380">
        <v>-503</v>
      </c>
      <c r="D40" s="187">
        <v>-0.3838786241423785</v>
      </c>
      <c r="E40" s="380">
        <v>1662</v>
      </c>
      <c r="F40" s="381">
        <v>1.2897117936461131</v>
      </c>
      <c r="G40" s="136">
        <v>1223179</v>
      </c>
      <c r="H40" s="136">
        <v>-6215</v>
      </c>
      <c r="I40" s="187">
        <v>-0.5055336206293507</v>
      </c>
      <c r="J40" s="136">
        <v>2168</v>
      </c>
      <c r="K40" s="187">
        <v>0.17755777793975647</v>
      </c>
    </row>
    <row r="41" spans="1:11" ht="12" customHeight="1" x14ac:dyDescent="0.2">
      <c r="A41" s="379">
        <v>39264</v>
      </c>
      <c r="B41" s="136">
        <v>130235</v>
      </c>
      <c r="C41" s="380">
        <v>-293</v>
      </c>
      <c r="D41" s="187">
        <v>-0.2244729100269674</v>
      </c>
      <c r="E41" s="380">
        <v>-2572</v>
      </c>
      <c r="F41" s="381">
        <v>-1.9366449057655093</v>
      </c>
      <c r="G41" s="136">
        <v>1214963</v>
      </c>
      <c r="H41" s="136">
        <v>-8216</v>
      </c>
      <c r="I41" s="187">
        <v>-0.67169236881928152</v>
      </c>
      <c r="J41" s="136">
        <v>-368</v>
      </c>
      <c r="K41" s="187">
        <v>-3.027981677419567E-2</v>
      </c>
    </row>
    <row r="42" spans="1:11" ht="12" customHeight="1" x14ac:dyDescent="0.2">
      <c r="A42" s="379">
        <v>39295</v>
      </c>
      <c r="B42" s="136">
        <v>133321</v>
      </c>
      <c r="C42" s="380">
        <v>3086</v>
      </c>
      <c r="D42" s="187">
        <v>2.3695627135562636</v>
      </c>
      <c r="E42" s="380">
        <v>-505</v>
      </c>
      <c r="F42" s="381">
        <v>-0.37735567079640725</v>
      </c>
      <c r="G42" s="136">
        <v>1228511</v>
      </c>
      <c r="H42" s="136">
        <v>13548</v>
      </c>
      <c r="I42" s="187">
        <v>1.115095686041468</v>
      </c>
      <c r="J42" s="136">
        <v>13204</v>
      </c>
      <c r="K42" s="187">
        <v>1.0864744463744551</v>
      </c>
    </row>
    <row r="43" spans="1:11" ht="12" customHeight="1" x14ac:dyDescent="0.2">
      <c r="A43" s="379">
        <v>39326</v>
      </c>
      <c r="B43" s="136">
        <v>131006</v>
      </c>
      <c r="C43" s="380">
        <v>-2315</v>
      </c>
      <c r="D43" s="187">
        <v>-1.7364106179821635</v>
      </c>
      <c r="E43" s="380">
        <v>-466</v>
      </c>
      <c r="F43" s="381">
        <v>-0.35444809541195083</v>
      </c>
      <c r="G43" s="136">
        <v>1230012</v>
      </c>
      <c r="H43" s="136">
        <v>1501</v>
      </c>
      <c r="I43" s="187">
        <v>0.12218042817687429</v>
      </c>
      <c r="J43" s="136">
        <v>16593</v>
      </c>
      <c r="K43" s="187">
        <v>1.3674583964813474</v>
      </c>
    </row>
    <row r="44" spans="1:11" ht="12" customHeight="1" x14ac:dyDescent="0.2">
      <c r="A44" s="379">
        <v>39356</v>
      </c>
      <c r="B44" s="136">
        <v>132746</v>
      </c>
      <c r="C44" s="380">
        <v>1740</v>
      </c>
      <c r="D44" s="187">
        <v>1.3281834419797567</v>
      </c>
      <c r="E44" s="380">
        <v>2354</v>
      </c>
      <c r="F44" s="381">
        <v>1.8053254800908032</v>
      </c>
      <c r="G44" s="136">
        <v>1245746</v>
      </c>
      <c r="H44" s="136">
        <v>15734</v>
      </c>
      <c r="I44" s="187">
        <v>1.2791745121185809</v>
      </c>
      <c r="J44" s="136">
        <v>15401</v>
      </c>
      <c r="K44" s="187">
        <v>1.2517627169615027</v>
      </c>
    </row>
    <row r="45" spans="1:11" ht="12" customHeight="1" x14ac:dyDescent="0.2">
      <c r="A45" s="379">
        <v>39387</v>
      </c>
      <c r="B45" s="136">
        <v>131856</v>
      </c>
      <c r="C45" s="380">
        <v>-890</v>
      </c>
      <c r="D45" s="187">
        <v>-0.67045334699350645</v>
      </c>
      <c r="E45" s="380">
        <v>3238</v>
      </c>
      <c r="F45" s="381">
        <v>2.5175325382139357</v>
      </c>
      <c r="G45" s="136">
        <v>1260426</v>
      </c>
      <c r="H45" s="136">
        <v>14680</v>
      </c>
      <c r="I45" s="187">
        <v>1.1784103661581093</v>
      </c>
      <c r="J45" s="136">
        <v>14324</v>
      </c>
      <c r="K45" s="187">
        <v>1.1495046151920147</v>
      </c>
    </row>
    <row r="46" spans="1:11" ht="12" customHeight="1" x14ac:dyDescent="0.2">
      <c r="A46" s="379">
        <v>39417</v>
      </c>
      <c r="B46" s="136">
        <v>128587</v>
      </c>
      <c r="C46" s="380">
        <v>-3269</v>
      </c>
      <c r="D46" s="187">
        <v>-2.4792197548841162</v>
      </c>
      <c r="E46" s="380">
        <v>4199</v>
      </c>
      <c r="F46" s="381">
        <v>3.3757275621442582</v>
      </c>
      <c r="G46" s="136">
        <v>1244408</v>
      </c>
      <c r="H46" s="136">
        <v>-16018</v>
      </c>
      <c r="I46" s="187">
        <v>-1.2708401762578683</v>
      </c>
      <c r="J46" s="136">
        <v>25809</v>
      </c>
      <c r="K46" s="187">
        <v>2.1179239438076021</v>
      </c>
    </row>
    <row r="47" spans="1:11" ht="12" customHeight="1" x14ac:dyDescent="0.2">
      <c r="A47" s="379">
        <v>39448</v>
      </c>
      <c r="B47" s="136">
        <v>138414</v>
      </c>
      <c r="C47" s="380">
        <v>9827</v>
      </c>
      <c r="D47" s="187">
        <v>7.6422966551828724</v>
      </c>
      <c r="E47" s="380">
        <v>8295</v>
      </c>
      <c r="F47" s="381">
        <v>6.37493371452286</v>
      </c>
      <c r="G47" s="136">
        <v>1326328</v>
      </c>
      <c r="H47" s="136">
        <v>81920</v>
      </c>
      <c r="I47" s="187">
        <v>6.5830499321765847</v>
      </c>
      <c r="J47" s="136">
        <v>53079</v>
      </c>
      <c r="K47" s="187">
        <v>4.1687839534922073</v>
      </c>
    </row>
    <row r="48" spans="1:11" ht="12" customHeight="1" x14ac:dyDescent="0.2">
      <c r="A48" s="379">
        <v>39479</v>
      </c>
      <c r="B48" s="136">
        <v>142100</v>
      </c>
      <c r="C48" s="380">
        <v>3686</v>
      </c>
      <c r="D48" s="187">
        <v>2.663025416504111</v>
      </c>
      <c r="E48" s="380">
        <v>9460</v>
      </c>
      <c r="F48" s="381">
        <v>7.1320868516284683</v>
      </c>
      <c r="G48" s="136">
        <v>1351098</v>
      </c>
      <c r="H48" s="136">
        <v>24770</v>
      </c>
      <c r="I48" s="187">
        <v>1.8675621716498483</v>
      </c>
      <c r="J48" s="136">
        <v>70025</v>
      </c>
      <c r="K48" s="187">
        <v>5.4661209782736817</v>
      </c>
    </row>
    <row r="49" spans="1:11" ht="12" customHeight="1" x14ac:dyDescent="0.2">
      <c r="A49" s="379">
        <v>39508</v>
      </c>
      <c r="B49" s="136">
        <v>139247</v>
      </c>
      <c r="C49" s="380">
        <v>-2853</v>
      </c>
      <c r="D49" s="187">
        <v>-2.0077410274454608</v>
      </c>
      <c r="E49" s="380">
        <v>5087</v>
      </c>
      <c r="F49" s="381">
        <v>3.7917412045319021</v>
      </c>
      <c r="G49" s="136">
        <v>1332490</v>
      </c>
      <c r="H49" s="136">
        <v>-18608</v>
      </c>
      <c r="I49" s="187">
        <v>-1.3772502068687837</v>
      </c>
      <c r="J49" s="136">
        <v>54193</v>
      </c>
      <c r="K49" s="187">
        <v>4.239468605496219</v>
      </c>
    </row>
    <row r="50" spans="1:11" ht="12" customHeight="1" x14ac:dyDescent="0.2">
      <c r="A50" s="379">
        <v>39539</v>
      </c>
      <c r="B50" s="136">
        <v>140517</v>
      </c>
      <c r="C50" s="380">
        <v>1270</v>
      </c>
      <c r="D50" s="187">
        <v>0.9120483744712633</v>
      </c>
      <c r="E50" s="380">
        <v>6691</v>
      </c>
      <c r="F50" s="381">
        <v>4.9997758283143785</v>
      </c>
      <c r="G50" s="136">
        <v>1341802</v>
      </c>
      <c r="H50" s="136">
        <v>9312</v>
      </c>
      <c r="I50" s="187">
        <v>0.69884201757611686</v>
      </c>
      <c r="J50" s="136">
        <v>84841</v>
      </c>
      <c r="K50" s="187">
        <v>6.7496923134448883</v>
      </c>
    </row>
    <row r="51" spans="1:11" ht="12" customHeight="1" x14ac:dyDescent="0.2">
      <c r="A51" s="379">
        <v>39569</v>
      </c>
      <c r="B51" s="136">
        <v>140634</v>
      </c>
      <c r="C51" s="380">
        <v>117</v>
      </c>
      <c r="D51" s="187">
        <v>8.3263946711074108E-2</v>
      </c>
      <c r="E51" s="380">
        <v>9603</v>
      </c>
      <c r="F51" s="381">
        <v>7.3288000549488288</v>
      </c>
      <c r="G51" s="136">
        <v>1333816</v>
      </c>
      <c r="H51" s="136">
        <v>-7986</v>
      </c>
      <c r="I51" s="187">
        <v>-0.59516977914774316</v>
      </c>
      <c r="J51" s="136">
        <v>104422</v>
      </c>
      <c r="K51" s="187">
        <v>8.4937782354558422</v>
      </c>
    </row>
    <row r="52" spans="1:11" ht="12" customHeight="1" x14ac:dyDescent="0.2">
      <c r="A52" s="379">
        <v>39600</v>
      </c>
      <c r="B52" s="136">
        <v>143158</v>
      </c>
      <c r="C52" s="380">
        <v>2524</v>
      </c>
      <c r="D52" s="187">
        <v>1.7947295817512123</v>
      </c>
      <c r="E52" s="380">
        <v>12630</v>
      </c>
      <c r="F52" s="381">
        <v>9.6760848247119391</v>
      </c>
      <c r="G52" s="136">
        <v>1339006</v>
      </c>
      <c r="H52" s="136">
        <v>5190</v>
      </c>
      <c r="I52" s="187">
        <v>0.38910914249041845</v>
      </c>
      <c r="J52" s="136">
        <v>115827</v>
      </c>
      <c r="K52" s="187">
        <v>9.4693417725451461</v>
      </c>
    </row>
    <row r="53" spans="1:11" ht="12" customHeight="1" x14ac:dyDescent="0.2">
      <c r="A53" s="379">
        <v>39630</v>
      </c>
      <c r="B53" s="136">
        <v>144141</v>
      </c>
      <c r="C53" s="380">
        <v>983</v>
      </c>
      <c r="D53" s="187">
        <v>0.68665390687212735</v>
      </c>
      <c r="E53" s="380">
        <v>13906</v>
      </c>
      <c r="F53" s="381">
        <v>10.677621223173494</v>
      </c>
      <c r="G53" s="136">
        <v>1340814</v>
      </c>
      <c r="H53" s="136">
        <v>1808</v>
      </c>
      <c r="I53" s="187">
        <v>0.13502553386616639</v>
      </c>
      <c r="J53" s="136">
        <v>125851</v>
      </c>
      <c r="K53" s="187">
        <v>10.358422437555712</v>
      </c>
    </row>
    <row r="54" spans="1:11" ht="12" customHeight="1" x14ac:dyDescent="0.2">
      <c r="A54" s="379">
        <v>39661</v>
      </c>
      <c r="B54" s="136">
        <v>148957</v>
      </c>
      <c r="C54" s="380">
        <v>4816</v>
      </c>
      <c r="D54" s="187">
        <v>3.3411728793334303</v>
      </c>
      <c r="E54" s="380">
        <v>15636</v>
      </c>
      <c r="F54" s="381">
        <v>11.728084847848425</v>
      </c>
      <c r="G54" s="136">
        <v>1367810</v>
      </c>
      <c r="H54" s="136">
        <v>26996</v>
      </c>
      <c r="I54" s="187">
        <v>2.0134037979913693</v>
      </c>
      <c r="J54" s="136">
        <v>139299</v>
      </c>
      <c r="K54" s="187">
        <v>11.338848410799741</v>
      </c>
    </row>
    <row r="55" spans="1:11" ht="12" customHeight="1" x14ac:dyDescent="0.2">
      <c r="A55" s="379">
        <v>39692</v>
      </c>
      <c r="B55" s="136">
        <v>151091</v>
      </c>
      <c r="C55" s="380">
        <v>2134</v>
      </c>
      <c r="D55" s="187">
        <v>1.4326282081406043</v>
      </c>
      <c r="E55" s="380">
        <v>20085</v>
      </c>
      <c r="F55" s="381">
        <v>15.331358869059432</v>
      </c>
      <c r="G55" s="136">
        <v>1406636</v>
      </c>
      <c r="H55" s="136">
        <v>38826</v>
      </c>
      <c r="I55" s="187">
        <v>2.8385521380893546</v>
      </c>
      <c r="J55" s="136">
        <v>176624</v>
      </c>
      <c r="K55" s="187">
        <v>14.359534703726467</v>
      </c>
    </row>
    <row r="56" spans="1:11" ht="12" customHeight="1" x14ac:dyDescent="0.2">
      <c r="A56" s="379">
        <v>39722</v>
      </c>
      <c r="B56" s="136">
        <v>160772</v>
      </c>
      <c r="C56" s="380">
        <v>9681</v>
      </c>
      <c r="D56" s="187">
        <v>6.407396866788889</v>
      </c>
      <c r="E56" s="380">
        <v>28026</v>
      </c>
      <c r="F56" s="381">
        <v>21.112500564988775</v>
      </c>
      <c r="G56" s="136">
        <v>1482161</v>
      </c>
      <c r="H56" s="136">
        <v>75525</v>
      </c>
      <c r="I56" s="187">
        <v>5.3691928828780151</v>
      </c>
      <c r="J56" s="136">
        <v>236415</v>
      </c>
      <c r="K56" s="187">
        <v>18.977785198587835</v>
      </c>
    </row>
    <row r="57" spans="1:11" ht="12" customHeight="1" x14ac:dyDescent="0.2">
      <c r="A57" s="379">
        <v>39753</v>
      </c>
      <c r="B57" s="136">
        <v>164553</v>
      </c>
      <c r="C57" s="380">
        <v>3781</v>
      </c>
      <c r="D57" s="187">
        <v>2.351777672729082</v>
      </c>
      <c r="E57" s="380">
        <v>32697</v>
      </c>
      <c r="F57" s="381">
        <v>24.797506370586095</v>
      </c>
      <c r="G57" s="136">
        <v>1541489</v>
      </c>
      <c r="H57" s="136">
        <v>59328</v>
      </c>
      <c r="I57" s="187">
        <v>4.0028040138689382</v>
      </c>
      <c r="J57" s="136">
        <v>281063</v>
      </c>
      <c r="K57" s="187">
        <v>22.299048099610765</v>
      </c>
    </row>
    <row r="58" spans="1:11" ht="12" customHeight="1" x14ac:dyDescent="0.2">
      <c r="A58" s="379">
        <v>39783</v>
      </c>
      <c r="B58" s="136">
        <v>166091</v>
      </c>
      <c r="C58" s="380">
        <v>1538</v>
      </c>
      <c r="D58" s="187">
        <v>0.93465327280572219</v>
      </c>
      <c r="E58" s="380">
        <v>37504</v>
      </c>
      <c r="F58" s="381">
        <v>29.166245421387853</v>
      </c>
      <c r="G58" s="136">
        <v>1552496</v>
      </c>
      <c r="H58" s="136">
        <v>11007</v>
      </c>
      <c r="I58" s="187">
        <v>0.71404985698892431</v>
      </c>
      <c r="J58" s="136">
        <v>308088</v>
      </c>
      <c r="K58" s="187">
        <v>24.757796478325435</v>
      </c>
    </row>
    <row r="59" spans="1:11" ht="12" customHeight="1" x14ac:dyDescent="0.2">
      <c r="A59" s="379">
        <v>39814</v>
      </c>
      <c r="B59" s="136">
        <v>177910</v>
      </c>
      <c r="C59" s="380">
        <v>11819</v>
      </c>
      <c r="D59" s="187">
        <v>7.115978590050033</v>
      </c>
      <c r="E59" s="380">
        <v>39496</v>
      </c>
      <c r="F59" s="381">
        <v>28.534685797679426</v>
      </c>
      <c r="G59" s="136">
        <v>1654566</v>
      </c>
      <c r="H59" s="136">
        <v>102070</v>
      </c>
      <c r="I59" s="187">
        <v>6.5745741051828794</v>
      </c>
      <c r="J59" s="136">
        <v>328238</v>
      </c>
      <c r="K59" s="187">
        <v>24.747875337020705</v>
      </c>
    </row>
    <row r="60" spans="1:11" ht="12" customHeight="1" x14ac:dyDescent="0.2">
      <c r="A60" s="379">
        <v>39845</v>
      </c>
      <c r="B60" s="136">
        <v>186470</v>
      </c>
      <c r="C60" s="380">
        <v>8560</v>
      </c>
      <c r="D60" s="187">
        <v>4.8114215052554661</v>
      </c>
      <c r="E60" s="380">
        <v>44370</v>
      </c>
      <c r="F60" s="381">
        <v>31.224489795918366</v>
      </c>
      <c r="G60" s="136">
        <v>1725890</v>
      </c>
      <c r="H60" s="136">
        <v>71324</v>
      </c>
      <c r="I60" s="187">
        <v>4.3107376798507886</v>
      </c>
      <c r="J60" s="136">
        <v>374792</v>
      </c>
      <c r="K60" s="187">
        <v>27.739808659327451</v>
      </c>
    </row>
    <row r="61" spans="1:11" ht="12" customHeight="1" x14ac:dyDescent="0.2">
      <c r="A61" s="379">
        <v>39873</v>
      </c>
      <c r="B61" s="136">
        <v>194540</v>
      </c>
      <c r="C61" s="380">
        <v>8070</v>
      </c>
      <c r="D61" s="187">
        <v>4.3277739046495416</v>
      </c>
      <c r="E61" s="380">
        <v>55293</v>
      </c>
      <c r="F61" s="381">
        <v>39.708575409165007</v>
      </c>
      <c r="G61" s="136">
        <v>1784252</v>
      </c>
      <c r="H61" s="136">
        <v>58362</v>
      </c>
      <c r="I61" s="187">
        <v>3.3815596590744486</v>
      </c>
      <c r="J61" s="136">
        <v>451762</v>
      </c>
      <c r="K61" s="187">
        <v>33.903594023219689</v>
      </c>
    </row>
    <row r="62" spans="1:11" ht="12" customHeight="1" x14ac:dyDescent="0.2">
      <c r="A62" s="379">
        <v>39904</v>
      </c>
      <c r="B62" s="136">
        <v>199633</v>
      </c>
      <c r="C62" s="380">
        <v>5093</v>
      </c>
      <c r="D62" s="187">
        <v>2.6179705973064666</v>
      </c>
      <c r="E62" s="380">
        <v>59116</v>
      </c>
      <c r="F62" s="381">
        <v>42.070354476682539</v>
      </c>
      <c r="G62" s="136">
        <v>1801074</v>
      </c>
      <c r="H62" s="136">
        <v>16822</v>
      </c>
      <c r="I62" s="187">
        <v>0.94280404337503898</v>
      </c>
      <c r="J62" s="136">
        <v>459272</v>
      </c>
      <c r="K62" s="187">
        <v>34.228000852584806</v>
      </c>
    </row>
    <row r="63" spans="1:11" ht="12" customHeight="1" x14ac:dyDescent="0.2">
      <c r="A63" s="379">
        <v>39934</v>
      </c>
      <c r="B63" s="136">
        <v>201329</v>
      </c>
      <c r="C63" s="380">
        <v>1696</v>
      </c>
      <c r="D63" s="187">
        <v>0.84955894065610393</v>
      </c>
      <c r="E63" s="380">
        <v>60695</v>
      </c>
      <c r="F63" s="381">
        <v>43.158126768775688</v>
      </c>
      <c r="G63" s="136">
        <v>1798532</v>
      </c>
      <c r="H63" s="136">
        <v>-2542</v>
      </c>
      <c r="I63" s="187">
        <v>-0.14113800987632935</v>
      </c>
      <c r="J63" s="136">
        <v>464716</v>
      </c>
      <c r="K63" s="187">
        <v>34.841087526315476</v>
      </c>
    </row>
    <row r="64" spans="1:11" ht="12" customHeight="1" x14ac:dyDescent="0.2">
      <c r="A64" s="379">
        <v>39965</v>
      </c>
      <c r="B64" s="136">
        <v>204659</v>
      </c>
      <c r="C64" s="380">
        <v>3330</v>
      </c>
      <c r="D64" s="187">
        <v>1.6540091094675879</v>
      </c>
      <c r="E64" s="380">
        <v>61501</v>
      </c>
      <c r="F64" s="381">
        <v>42.960225764539878</v>
      </c>
      <c r="G64" s="136">
        <v>1781709</v>
      </c>
      <c r="H64" s="136">
        <v>-16823</v>
      </c>
      <c r="I64" s="187">
        <v>-0.9353739605411524</v>
      </c>
      <c r="J64" s="136">
        <v>442703</v>
      </c>
      <c r="K64" s="187">
        <v>33.062062455283993</v>
      </c>
    </row>
    <row r="65" spans="1:11" ht="12" customHeight="1" x14ac:dyDescent="0.2">
      <c r="A65" s="379">
        <v>39995</v>
      </c>
      <c r="B65" s="136">
        <v>206276</v>
      </c>
      <c r="C65" s="380">
        <v>1617</v>
      </c>
      <c r="D65" s="187">
        <v>0.79009474296268423</v>
      </c>
      <c r="E65" s="380">
        <v>62135</v>
      </c>
      <c r="F65" s="381">
        <v>43.107096523542921</v>
      </c>
      <c r="G65" s="136">
        <v>1774553</v>
      </c>
      <c r="H65" s="136">
        <v>-7156</v>
      </c>
      <c r="I65" s="187">
        <v>-0.40163685540119065</v>
      </c>
      <c r="J65" s="136">
        <v>433739</v>
      </c>
      <c r="K65" s="187">
        <v>32.348931320824512</v>
      </c>
    </row>
    <row r="66" spans="1:11" ht="12" customHeight="1" x14ac:dyDescent="0.2">
      <c r="A66" s="379">
        <v>40026</v>
      </c>
      <c r="B66" s="136">
        <v>211150</v>
      </c>
      <c r="C66" s="380">
        <v>4874</v>
      </c>
      <c r="D66" s="187">
        <v>2.3628536523880626</v>
      </c>
      <c r="E66" s="380">
        <v>62193</v>
      </c>
      <c r="F66" s="381">
        <v>41.752317782984349</v>
      </c>
      <c r="G66" s="136">
        <v>1811675</v>
      </c>
      <c r="H66" s="136">
        <v>37122</v>
      </c>
      <c r="I66" s="187">
        <v>2.0919070887147355</v>
      </c>
      <c r="J66" s="136">
        <v>443865</v>
      </c>
      <c r="K66" s="187">
        <v>32.450778982461017</v>
      </c>
    </row>
    <row r="67" spans="1:11" ht="12" customHeight="1" x14ac:dyDescent="0.2">
      <c r="A67" s="379">
        <v>40057</v>
      </c>
      <c r="B67" s="136">
        <v>212068</v>
      </c>
      <c r="C67" s="380">
        <v>918</v>
      </c>
      <c r="D67" s="187">
        <v>0.43476201752308785</v>
      </c>
      <c r="E67" s="380">
        <v>60977</v>
      </c>
      <c r="F67" s="381">
        <v>40.357797618653656</v>
      </c>
      <c r="G67" s="136">
        <v>1858086</v>
      </c>
      <c r="H67" s="136">
        <v>46411</v>
      </c>
      <c r="I67" s="187">
        <v>2.5617729449266564</v>
      </c>
      <c r="J67" s="136">
        <v>451450</v>
      </c>
      <c r="K67" s="187">
        <v>32.094301581930225</v>
      </c>
    </row>
    <row r="68" spans="1:11" ht="12" customHeight="1" x14ac:dyDescent="0.2">
      <c r="A68" s="379">
        <v>40087</v>
      </c>
      <c r="B68" s="136">
        <v>216137</v>
      </c>
      <c r="C68" s="380">
        <v>4069</v>
      </c>
      <c r="D68" s="187">
        <v>1.9187241828092876</v>
      </c>
      <c r="E68" s="380">
        <v>55365</v>
      </c>
      <c r="F68" s="381">
        <v>34.436966635981392</v>
      </c>
      <c r="G68" s="136">
        <v>1903826</v>
      </c>
      <c r="H68" s="136">
        <v>45740</v>
      </c>
      <c r="I68" s="187">
        <v>2.4616729257956842</v>
      </c>
      <c r="J68" s="136">
        <v>421665</v>
      </c>
      <c r="K68" s="187">
        <v>28.449338499663668</v>
      </c>
    </row>
    <row r="69" spans="1:11" ht="12" customHeight="1" x14ac:dyDescent="0.2">
      <c r="A69" s="379">
        <v>40118</v>
      </c>
      <c r="B69" s="136">
        <v>218345</v>
      </c>
      <c r="C69" s="380">
        <v>2208</v>
      </c>
      <c r="D69" s="187">
        <v>1.0215742792765699</v>
      </c>
      <c r="E69" s="380">
        <v>53792</v>
      </c>
      <c r="F69" s="381">
        <v>32.689771684502865</v>
      </c>
      <c r="G69" s="136">
        <v>1928545</v>
      </c>
      <c r="H69" s="136">
        <v>24719</v>
      </c>
      <c r="I69" s="187">
        <v>1.2983854616966046</v>
      </c>
      <c r="J69" s="136">
        <v>387056</v>
      </c>
      <c r="K69" s="187">
        <v>25.109228804097857</v>
      </c>
    </row>
    <row r="70" spans="1:11" ht="12" customHeight="1" x14ac:dyDescent="0.2">
      <c r="A70" s="379">
        <v>40148</v>
      </c>
      <c r="B70" s="136">
        <v>215920</v>
      </c>
      <c r="C70" s="380">
        <v>-2425</v>
      </c>
      <c r="D70" s="187">
        <v>-1.1106276763837046</v>
      </c>
      <c r="E70" s="380">
        <v>49829</v>
      </c>
      <c r="F70" s="381">
        <v>30.001023535290894</v>
      </c>
      <c r="G70" s="136">
        <v>1911067</v>
      </c>
      <c r="H70" s="136">
        <v>-17478</v>
      </c>
      <c r="I70" s="187">
        <v>-0.90627908604673468</v>
      </c>
      <c r="J70" s="136">
        <v>358571</v>
      </c>
      <c r="K70" s="187">
        <v>23.09642021621956</v>
      </c>
    </row>
    <row r="71" spans="1:11" ht="12" customHeight="1" x14ac:dyDescent="0.2">
      <c r="A71" s="379">
        <v>40179</v>
      </c>
      <c r="B71" s="136">
        <v>223766.00000000058</v>
      </c>
      <c r="C71" s="380">
        <v>7846.0000000005821</v>
      </c>
      <c r="D71" s="187">
        <v>3.6337532419417293</v>
      </c>
      <c r="E71" s="380">
        <v>45856.000000000582</v>
      </c>
      <c r="F71" s="381">
        <v>25.774829970209982</v>
      </c>
      <c r="G71" s="136">
        <v>1988286</v>
      </c>
      <c r="H71" s="136">
        <v>77219</v>
      </c>
      <c r="I71" s="187">
        <v>4.0406223329689643</v>
      </c>
      <c r="J71" s="136">
        <v>333720</v>
      </c>
      <c r="K71" s="187">
        <v>20.169639651727401</v>
      </c>
    </row>
    <row r="72" spans="1:11" ht="12" customHeight="1" x14ac:dyDescent="0.2">
      <c r="A72" s="379">
        <v>40210</v>
      </c>
      <c r="B72" s="136">
        <v>228923.00000000323</v>
      </c>
      <c r="C72" s="380">
        <v>5157.0000000026484</v>
      </c>
      <c r="D72" s="187">
        <v>2.3046396682260197</v>
      </c>
      <c r="E72" s="380">
        <v>42453.000000003231</v>
      </c>
      <c r="F72" s="381">
        <v>22.766664879070753</v>
      </c>
      <c r="G72" s="136">
        <v>2029961</v>
      </c>
      <c r="H72" s="136">
        <v>41675</v>
      </c>
      <c r="I72" s="187">
        <v>2.0960264267816604</v>
      </c>
      <c r="J72" s="136">
        <v>304071</v>
      </c>
      <c r="K72" s="187">
        <v>17.61821437055664</v>
      </c>
    </row>
    <row r="73" spans="1:11" ht="12" customHeight="1" x14ac:dyDescent="0.2">
      <c r="A73" s="379">
        <v>40238</v>
      </c>
      <c r="B73" s="136">
        <v>232631.99999999854</v>
      </c>
      <c r="C73" s="380">
        <v>3708.9999999953143</v>
      </c>
      <c r="D73" s="187">
        <v>1.6201954368915583</v>
      </c>
      <c r="E73" s="380">
        <v>38091.999999998545</v>
      </c>
      <c r="F73" s="381">
        <v>19.580548987354039</v>
      </c>
      <c r="G73" s="136">
        <v>2053048</v>
      </c>
      <c r="H73" s="136">
        <v>23087</v>
      </c>
      <c r="I73" s="187">
        <v>1.1373124902399603</v>
      </c>
      <c r="J73" s="136">
        <v>268796</v>
      </c>
      <c r="K73" s="187">
        <v>15.064912355429614</v>
      </c>
    </row>
    <row r="74" spans="1:11" ht="12" customHeight="1" x14ac:dyDescent="0.2">
      <c r="A74" s="379">
        <v>40269</v>
      </c>
      <c r="B74" s="136">
        <v>235758.99999999901</v>
      </c>
      <c r="C74" s="380">
        <v>3127.0000000004657</v>
      </c>
      <c r="D74" s="187">
        <v>1.3441830874516341</v>
      </c>
      <c r="E74" s="380">
        <v>36125.99999999901</v>
      </c>
      <c r="F74" s="381">
        <v>18.096206538998569</v>
      </c>
      <c r="G74" s="136">
        <v>2054380</v>
      </c>
      <c r="H74" s="136">
        <v>1332</v>
      </c>
      <c r="I74" s="187">
        <v>6.487914554360151E-2</v>
      </c>
      <c r="J74" s="136">
        <v>253306</v>
      </c>
      <c r="K74" s="187">
        <v>14.064163937739371</v>
      </c>
    </row>
    <row r="75" spans="1:11" ht="12" customHeight="1" x14ac:dyDescent="0.2">
      <c r="A75" s="379">
        <v>40299</v>
      </c>
      <c r="B75" s="136">
        <v>234462.0000000002</v>
      </c>
      <c r="C75" s="380">
        <v>-1296.9999999988067</v>
      </c>
      <c r="D75" s="187">
        <v>-0.55013806471812832</v>
      </c>
      <c r="E75" s="380">
        <v>33133.000000000204</v>
      </c>
      <c r="F75" s="381">
        <v>16.457142289486466</v>
      </c>
      <c r="G75" s="136">
        <v>2029010</v>
      </c>
      <c r="H75" s="136">
        <v>-25370</v>
      </c>
      <c r="I75" s="187">
        <v>-1.234922458357266</v>
      </c>
      <c r="J75" s="136">
        <v>230478</v>
      </c>
      <c r="K75" s="187">
        <v>12.814784502027209</v>
      </c>
    </row>
    <row r="76" spans="1:11" ht="12" customHeight="1" x14ac:dyDescent="0.2">
      <c r="A76" s="379">
        <v>40330</v>
      </c>
      <c r="B76" s="136">
        <v>236360.00000000029</v>
      </c>
      <c r="C76" s="380">
        <v>1898.0000000000873</v>
      </c>
      <c r="D76" s="187">
        <v>0.80951284216635777</v>
      </c>
      <c r="E76" s="380">
        <v>31701.000000000291</v>
      </c>
      <c r="F76" s="381">
        <v>15.489668179752803</v>
      </c>
      <c r="G76" s="136">
        <v>2004067</v>
      </c>
      <c r="H76" s="136">
        <v>-24943</v>
      </c>
      <c r="I76" s="187">
        <v>-1.2293187317953091</v>
      </c>
      <c r="J76" s="136">
        <v>222358</v>
      </c>
      <c r="K76" s="187">
        <v>12.480040231036606</v>
      </c>
    </row>
    <row r="77" spans="1:11" ht="12" customHeight="1" x14ac:dyDescent="0.2">
      <c r="A77" s="379">
        <v>40360</v>
      </c>
      <c r="B77" s="136">
        <v>234525.00000000015</v>
      </c>
      <c r="C77" s="380">
        <v>-1835.0000000001455</v>
      </c>
      <c r="D77" s="187">
        <v>-0.77635809781695009</v>
      </c>
      <c r="E77" s="380">
        <v>28249.000000000146</v>
      </c>
      <c r="F77" s="381">
        <v>13.694758478931211</v>
      </c>
      <c r="G77" s="136">
        <v>1973300</v>
      </c>
      <c r="H77" s="136">
        <v>-30767</v>
      </c>
      <c r="I77" s="187">
        <v>-1.5352281136309316</v>
      </c>
      <c r="J77" s="136">
        <v>198747</v>
      </c>
      <c r="K77" s="187">
        <v>11.19983454988383</v>
      </c>
    </row>
    <row r="78" spans="1:11" ht="12" customHeight="1" x14ac:dyDescent="0.2">
      <c r="A78" s="379">
        <v>40391</v>
      </c>
      <c r="B78" s="136">
        <v>238972.00000000067</v>
      </c>
      <c r="C78" s="380">
        <v>4447.0000000005239</v>
      </c>
      <c r="D78" s="187">
        <v>1.8961731158727304</v>
      </c>
      <c r="E78" s="380">
        <v>27822.000000000669</v>
      </c>
      <c r="F78" s="381">
        <v>13.176414870945143</v>
      </c>
      <c r="G78" s="136">
        <v>1999318</v>
      </c>
      <c r="H78" s="136">
        <v>26018</v>
      </c>
      <c r="I78" s="187">
        <v>1.318502001723002</v>
      </c>
      <c r="J78" s="136">
        <v>187643</v>
      </c>
      <c r="K78" s="187">
        <v>10.357431658548029</v>
      </c>
    </row>
    <row r="79" spans="1:11" ht="12" customHeight="1" x14ac:dyDescent="0.2">
      <c r="A79" s="379">
        <v>40422</v>
      </c>
      <c r="B79" s="136">
        <v>240186.99999999878</v>
      </c>
      <c r="C79" s="380">
        <v>1214.9999999981083</v>
      </c>
      <c r="D79" s="187">
        <v>0.50842776559517633</v>
      </c>
      <c r="E79" s="380">
        <v>28118.999999998778</v>
      </c>
      <c r="F79" s="381">
        <v>13.259426221777344</v>
      </c>
      <c r="G79" s="136">
        <v>2032830</v>
      </c>
      <c r="H79" s="136">
        <v>33512</v>
      </c>
      <c r="I79" s="187">
        <v>1.6761715745069068</v>
      </c>
      <c r="J79" s="136">
        <v>174744</v>
      </c>
      <c r="K79" s="187">
        <v>9.4045162602807402</v>
      </c>
    </row>
    <row r="80" spans="1:11" ht="12" customHeight="1" x14ac:dyDescent="0.2">
      <c r="A80" s="379">
        <v>40452</v>
      </c>
      <c r="B80" s="136">
        <v>239837.9999999991</v>
      </c>
      <c r="C80" s="380">
        <v>-348.99999999967986</v>
      </c>
      <c r="D80" s="187">
        <v>-0.14530345106091572</v>
      </c>
      <c r="E80" s="380">
        <v>23700.999999999098</v>
      </c>
      <c r="F80" s="381">
        <v>10.965730069353741</v>
      </c>
      <c r="G80" s="136">
        <v>2069505</v>
      </c>
      <c r="H80" s="136">
        <v>36675</v>
      </c>
      <c r="I80" s="187">
        <v>1.8041351219728161</v>
      </c>
      <c r="J80" s="136">
        <v>165679</v>
      </c>
      <c r="K80" s="187">
        <v>8.7024234357551578</v>
      </c>
    </row>
    <row r="81" spans="1:11" ht="12" customHeight="1" x14ac:dyDescent="0.2">
      <c r="A81" s="379">
        <v>40483</v>
      </c>
      <c r="B81" s="136">
        <v>238603.99999999907</v>
      </c>
      <c r="C81" s="380">
        <v>-1234.0000000000291</v>
      </c>
      <c r="D81" s="187">
        <v>-0.51451396359210544</v>
      </c>
      <c r="E81" s="380">
        <v>20258.999999999069</v>
      </c>
      <c r="F81" s="381">
        <v>9.2784355034459534</v>
      </c>
      <c r="G81" s="136">
        <v>2082729</v>
      </c>
      <c r="H81" s="136">
        <v>13224</v>
      </c>
      <c r="I81" s="187">
        <v>0.63899338247551951</v>
      </c>
      <c r="J81" s="136">
        <v>154184</v>
      </c>
      <c r="K81" s="187">
        <v>7.9948354847825689</v>
      </c>
    </row>
    <row r="82" spans="1:11" ht="12" customHeight="1" x14ac:dyDescent="0.2">
      <c r="A82" s="379">
        <v>40513</v>
      </c>
      <c r="B82" s="136">
        <v>232169.99999999971</v>
      </c>
      <c r="C82" s="380">
        <v>-6433.9999999993597</v>
      </c>
      <c r="D82" s="187">
        <v>-2.6965180801660429</v>
      </c>
      <c r="E82" s="380">
        <v>16249.999999999709</v>
      </c>
      <c r="F82" s="381">
        <v>7.5259355316782646</v>
      </c>
      <c r="G82" s="136">
        <v>2046885</v>
      </c>
      <c r="H82" s="136">
        <v>-35844</v>
      </c>
      <c r="I82" s="187">
        <v>-1.7210112309378705</v>
      </c>
      <c r="J82" s="136">
        <v>135818</v>
      </c>
      <c r="K82" s="187">
        <v>7.1069198515802956</v>
      </c>
    </row>
    <row r="83" spans="1:11" ht="12" customHeight="1" x14ac:dyDescent="0.2">
      <c r="A83" s="379">
        <v>40544</v>
      </c>
      <c r="B83" s="136">
        <v>238731.99999999825</v>
      </c>
      <c r="C83" s="380">
        <v>6561.9999999985448</v>
      </c>
      <c r="D83" s="187">
        <v>2.826377223585542</v>
      </c>
      <c r="E83" s="380">
        <v>14965.999999997672</v>
      </c>
      <c r="F83" s="381">
        <v>6.6882368188186021</v>
      </c>
      <c r="G83" s="136">
        <v>2125764</v>
      </c>
      <c r="H83" s="136">
        <v>78879</v>
      </c>
      <c r="I83" s="187">
        <v>3.8536117075458565</v>
      </c>
      <c r="J83" s="136">
        <v>137478</v>
      </c>
      <c r="K83" s="187">
        <v>6.9143976269007581</v>
      </c>
    </row>
    <row r="84" spans="1:11" ht="12" customHeight="1" x14ac:dyDescent="0.2">
      <c r="A84" s="379">
        <v>40575</v>
      </c>
      <c r="B84" s="136">
        <v>242578.99999999983</v>
      </c>
      <c r="C84" s="380">
        <v>3847.0000000015716</v>
      </c>
      <c r="D84" s="187">
        <v>1.6114303905641472</v>
      </c>
      <c r="E84" s="380">
        <v>13655.999999996595</v>
      </c>
      <c r="F84" s="381">
        <v>5.9653245851209373</v>
      </c>
      <c r="G84" s="136">
        <v>2164651</v>
      </c>
      <c r="H84" s="136">
        <v>38887</v>
      </c>
      <c r="I84" s="187">
        <v>1.8293187766845238</v>
      </c>
      <c r="J84" s="136">
        <v>134690</v>
      </c>
      <c r="K84" s="187">
        <v>6.6351028418772575</v>
      </c>
    </row>
    <row r="85" spans="1:11" ht="12" customHeight="1" x14ac:dyDescent="0.2">
      <c r="A85" s="379">
        <v>40603</v>
      </c>
      <c r="B85" s="136">
        <v>244512.0000000002</v>
      </c>
      <c r="C85" s="380">
        <v>1933.0000000003783</v>
      </c>
      <c r="D85" s="187">
        <v>0.79685380845018727</v>
      </c>
      <c r="E85" s="380">
        <v>11880.000000001659</v>
      </c>
      <c r="F85" s="381">
        <v>5.1067780872802242</v>
      </c>
      <c r="G85" s="136">
        <v>2183421</v>
      </c>
      <c r="H85" s="136">
        <v>18770</v>
      </c>
      <c r="I85" s="187">
        <v>0.8671143754813132</v>
      </c>
      <c r="J85" s="136">
        <v>130373</v>
      </c>
      <c r="K85" s="187">
        <v>6.3502168483152852</v>
      </c>
    </row>
    <row r="86" spans="1:11" ht="12" customHeight="1" x14ac:dyDescent="0.2">
      <c r="A86" s="379">
        <v>40634</v>
      </c>
      <c r="B86" s="136">
        <v>242709.99999999878</v>
      </c>
      <c r="C86" s="380">
        <v>-1802.0000000014261</v>
      </c>
      <c r="D86" s="187">
        <v>-0.73697814422254315</v>
      </c>
      <c r="E86" s="380">
        <v>6950.9999999997672</v>
      </c>
      <c r="F86" s="381">
        <v>2.9483497978867388</v>
      </c>
      <c r="G86" s="136">
        <v>2148889</v>
      </c>
      <c r="H86" s="136">
        <v>-34532</v>
      </c>
      <c r="I86" s="187">
        <v>-1.5815548169592579</v>
      </c>
      <c r="J86" s="136">
        <v>94509</v>
      </c>
      <c r="K86" s="187">
        <v>4.6003660471772507</v>
      </c>
    </row>
    <row r="87" spans="1:11" ht="12" customHeight="1" x14ac:dyDescent="0.2">
      <c r="A87" s="379">
        <v>40664</v>
      </c>
      <c r="B87" s="136">
        <v>242813.00000000003</v>
      </c>
      <c r="C87" s="380">
        <v>103.00000000125146</v>
      </c>
      <c r="D87" s="187">
        <v>4.2437476824709316E-2</v>
      </c>
      <c r="E87" s="380">
        <v>8350.9999999998254</v>
      </c>
      <c r="F87" s="381">
        <v>3.5617712038623819</v>
      </c>
      <c r="G87" s="136">
        <v>2125078</v>
      </c>
      <c r="H87" s="136">
        <v>-23811</v>
      </c>
      <c r="I87" s="187">
        <v>-1.1080609561498989</v>
      </c>
      <c r="J87" s="136">
        <v>96068</v>
      </c>
      <c r="K87" s="187">
        <v>4.7347228451313699</v>
      </c>
    </row>
    <row r="88" spans="1:11" ht="12" customHeight="1" x14ac:dyDescent="0.2">
      <c r="A88" s="379">
        <v>40695</v>
      </c>
      <c r="B88" s="136">
        <v>242417.9999999984</v>
      </c>
      <c r="C88" s="380">
        <v>-395.00000000162981</v>
      </c>
      <c r="D88" s="187">
        <v>-0.16267662769358715</v>
      </c>
      <c r="E88" s="380">
        <v>6057.9999999981083</v>
      </c>
      <c r="F88" s="381">
        <v>2.563039431375064</v>
      </c>
      <c r="G88" s="136">
        <v>2098724</v>
      </c>
      <c r="H88" s="136">
        <v>-26354</v>
      </c>
      <c r="I88" s="187">
        <v>-1.2401427147615287</v>
      </c>
      <c r="J88" s="136">
        <v>94657</v>
      </c>
      <c r="K88" s="187">
        <v>4.7232452807216525</v>
      </c>
    </row>
    <row r="89" spans="1:11" ht="12" customHeight="1" x14ac:dyDescent="0.2">
      <c r="A89" s="379">
        <v>40725</v>
      </c>
      <c r="B89" s="136">
        <v>244774.99999999892</v>
      </c>
      <c r="C89" s="380">
        <v>2357.0000000005239</v>
      </c>
      <c r="D89" s="187">
        <v>0.97228753640428489</v>
      </c>
      <c r="E89" s="380">
        <v>10249.999999998778</v>
      </c>
      <c r="F89" s="381">
        <v>4.3705361901710997</v>
      </c>
      <c r="G89" s="136">
        <v>2077220</v>
      </c>
      <c r="H89" s="136">
        <v>-21504</v>
      </c>
      <c r="I89" s="187">
        <v>-1.0246225801963478</v>
      </c>
      <c r="J89" s="136">
        <v>103920</v>
      </c>
      <c r="K89" s="187">
        <v>5.266305174073886</v>
      </c>
    </row>
    <row r="90" spans="1:11" ht="12" customHeight="1" x14ac:dyDescent="0.2">
      <c r="A90" s="379">
        <v>40756</v>
      </c>
      <c r="B90" s="136">
        <v>248237.99999999994</v>
      </c>
      <c r="C90" s="380">
        <v>3463.0000000010186</v>
      </c>
      <c r="D90" s="187">
        <v>1.4147686651010249</v>
      </c>
      <c r="E90" s="380">
        <v>9265.9999999992724</v>
      </c>
      <c r="F90" s="381">
        <v>3.8774417086517445</v>
      </c>
      <c r="G90" s="136">
        <v>2101326</v>
      </c>
      <c r="H90" s="136">
        <v>24106</v>
      </c>
      <c r="I90" s="187">
        <v>1.1604933516912026</v>
      </c>
      <c r="J90" s="136">
        <v>102008</v>
      </c>
      <c r="K90" s="187">
        <v>5.1021398296819216</v>
      </c>
    </row>
    <row r="91" spans="1:11" ht="12" customHeight="1" x14ac:dyDescent="0.2">
      <c r="A91" s="379">
        <v>40787</v>
      </c>
      <c r="B91" s="136">
        <v>251318.99999999968</v>
      </c>
      <c r="C91" s="380">
        <v>3080.9999999997381</v>
      </c>
      <c r="D91" s="187">
        <v>1.2411476083435005</v>
      </c>
      <c r="E91" s="380">
        <v>11132.000000000902</v>
      </c>
      <c r="F91" s="381">
        <v>4.6347221123545239</v>
      </c>
      <c r="G91" s="136">
        <v>2155234</v>
      </c>
      <c r="H91" s="136">
        <v>53908</v>
      </c>
      <c r="I91" s="187">
        <v>2.5654277346780079</v>
      </c>
      <c r="J91" s="136">
        <v>122404</v>
      </c>
      <c r="K91" s="187">
        <v>6.0213593856839971</v>
      </c>
    </row>
    <row r="92" spans="1:11" ht="12" customHeight="1" x14ac:dyDescent="0.2">
      <c r="A92" s="379">
        <v>40817</v>
      </c>
      <c r="B92" s="136">
        <v>254897.00000000003</v>
      </c>
      <c r="C92" s="380">
        <v>3578.0000000003492</v>
      </c>
      <c r="D92" s="187">
        <v>1.4236886188471043</v>
      </c>
      <c r="E92" s="380">
        <v>15059.000000000931</v>
      </c>
      <c r="F92" s="381">
        <v>6.2788215378718082</v>
      </c>
      <c r="G92" s="136">
        <v>2212973</v>
      </c>
      <c r="H92" s="136">
        <v>57739</v>
      </c>
      <c r="I92" s="187">
        <v>2.6790130445232396</v>
      </c>
      <c r="J92" s="136">
        <v>143468</v>
      </c>
      <c r="K92" s="187">
        <v>6.9324790227614814</v>
      </c>
    </row>
    <row r="93" spans="1:11" ht="12" customHeight="1" x14ac:dyDescent="0.2">
      <c r="A93" s="379">
        <v>40848</v>
      </c>
      <c r="B93" s="136">
        <v>251281.99999999991</v>
      </c>
      <c r="C93" s="380">
        <v>-3615.0000000001164</v>
      </c>
      <c r="D93" s="187">
        <v>-1.4182199084336482</v>
      </c>
      <c r="E93" s="380">
        <v>12678.000000000844</v>
      </c>
      <c r="F93" s="381">
        <v>5.3134063133899234</v>
      </c>
      <c r="G93" s="136">
        <v>2240899</v>
      </c>
      <c r="H93" s="136">
        <v>27926</v>
      </c>
      <c r="I93" s="187">
        <v>1.2619223099423265</v>
      </c>
      <c r="J93" s="136">
        <v>158170</v>
      </c>
      <c r="K93" s="187">
        <v>7.5943629728111528</v>
      </c>
    </row>
    <row r="94" spans="1:11" ht="12" customHeight="1" x14ac:dyDescent="0.2">
      <c r="A94" s="379">
        <v>40878</v>
      </c>
      <c r="B94" s="136">
        <v>246199.00000000102</v>
      </c>
      <c r="C94" s="380">
        <v>-5082.9999999988941</v>
      </c>
      <c r="D94" s="187">
        <v>-2.0228269434336306</v>
      </c>
      <c r="E94" s="380">
        <v>14029.00000000131</v>
      </c>
      <c r="F94" s="381">
        <v>6.0425550243361874</v>
      </c>
      <c r="G94" s="136">
        <v>2212621</v>
      </c>
      <c r="H94" s="136">
        <v>-28278</v>
      </c>
      <c r="I94" s="187">
        <v>-1.2619042625303505</v>
      </c>
      <c r="J94" s="136">
        <v>165736</v>
      </c>
      <c r="K94" s="187">
        <v>8.0969863964023379</v>
      </c>
    </row>
    <row r="95" spans="1:11" ht="12" customHeight="1" x14ac:dyDescent="0.2">
      <c r="A95" s="379">
        <v>40909</v>
      </c>
      <c r="B95" s="136">
        <v>258212.99999999892</v>
      </c>
      <c r="C95" s="380">
        <v>12013.999999997905</v>
      </c>
      <c r="D95" s="187">
        <v>4.8797923630875246</v>
      </c>
      <c r="E95" s="380">
        <v>19481.000000000669</v>
      </c>
      <c r="F95" s="381">
        <v>8.1601963708262044</v>
      </c>
      <c r="G95" s="136">
        <v>2311436</v>
      </c>
      <c r="H95" s="136">
        <v>98815</v>
      </c>
      <c r="I95" s="187">
        <v>4.4659704486217926</v>
      </c>
      <c r="J95" s="136">
        <v>185672</v>
      </c>
      <c r="K95" s="187">
        <v>8.7343656210190783</v>
      </c>
    </row>
    <row r="96" spans="1:11" ht="12" customHeight="1" x14ac:dyDescent="0.2">
      <c r="A96" s="379">
        <v>40940</v>
      </c>
      <c r="B96" s="136">
        <v>264764.00000000012</v>
      </c>
      <c r="C96" s="380">
        <v>6551.0000000011933</v>
      </c>
      <c r="D96" s="187">
        <v>2.5370527432783092</v>
      </c>
      <c r="E96" s="380">
        <v>22185.000000000291</v>
      </c>
      <c r="F96" s="381">
        <v>9.1454742578707577</v>
      </c>
      <c r="G96" s="136">
        <v>2358834</v>
      </c>
      <c r="H96" s="136">
        <v>47398</v>
      </c>
      <c r="I96" s="187">
        <v>2.0505867348263158</v>
      </c>
      <c r="J96" s="136">
        <v>194183</v>
      </c>
      <c r="K96" s="187">
        <v>8.9706377610062784</v>
      </c>
    </row>
    <row r="97" spans="1:11" ht="12" customHeight="1" x14ac:dyDescent="0.2">
      <c r="A97" s="379">
        <v>40969</v>
      </c>
      <c r="B97" s="136">
        <v>267266.99999999953</v>
      </c>
      <c r="C97" s="380">
        <v>2502.9999999994179</v>
      </c>
      <c r="D97" s="187">
        <v>0.9453702164944694</v>
      </c>
      <c r="E97" s="380">
        <v>22754.999999999331</v>
      </c>
      <c r="F97" s="381">
        <v>9.3062917157437308</v>
      </c>
      <c r="G97" s="136">
        <v>2379085</v>
      </c>
      <c r="H97" s="136">
        <v>20251</v>
      </c>
      <c r="I97" s="187">
        <v>0.858517386132301</v>
      </c>
      <c r="J97" s="136">
        <v>195664</v>
      </c>
      <c r="K97" s="187">
        <v>8.9613501015150074</v>
      </c>
    </row>
    <row r="98" spans="1:11" ht="12" customHeight="1" x14ac:dyDescent="0.2">
      <c r="A98" s="379">
        <v>41000</v>
      </c>
      <c r="B98" s="136">
        <v>268120.00000000081</v>
      </c>
      <c r="C98" s="380">
        <v>853.00000000128057</v>
      </c>
      <c r="D98" s="187">
        <v>0.3191564989322595</v>
      </c>
      <c r="E98" s="380">
        <v>25410.000000002037</v>
      </c>
      <c r="F98" s="381">
        <v>10.469284331095615</v>
      </c>
      <c r="G98" s="136">
        <v>2379468</v>
      </c>
      <c r="H98" s="136">
        <v>383</v>
      </c>
      <c r="I98" s="187">
        <v>1.6098626152491399E-2</v>
      </c>
      <c r="J98" s="136">
        <v>230579</v>
      </c>
      <c r="K98" s="187">
        <v>10.73014939347728</v>
      </c>
    </row>
    <row r="99" spans="1:11" ht="12" customHeight="1" x14ac:dyDescent="0.2">
      <c r="A99" s="379">
        <v>41030</v>
      </c>
      <c r="B99" s="136">
        <v>269268.00000000012</v>
      </c>
      <c r="C99" s="380">
        <v>1147.9999999993015</v>
      </c>
      <c r="D99" s="187">
        <v>0.42816649261498507</v>
      </c>
      <c r="E99" s="380">
        <v>26455.000000000087</v>
      </c>
      <c r="F99" s="381">
        <v>10.895215659787608</v>
      </c>
      <c r="G99" s="136">
        <v>2377006</v>
      </c>
      <c r="H99" s="136">
        <v>-2462</v>
      </c>
      <c r="I99" s="187">
        <v>-0.10346850640563353</v>
      </c>
      <c r="J99" s="136">
        <v>251928</v>
      </c>
      <c r="K99" s="187">
        <v>11.855000145876998</v>
      </c>
    </row>
    <row r="100" spans="1:11" ht="12" customHeight="1" x14ac:dyDescent="0.2">
      <c r="A100" s="379">
        <v>41061</v>
      </c>
      <c r="B100" s="136">
        <v>267013.99999999866</v>
      </c>
      <c r="C100" s="380">
        <v>-2254.0000000014552</v>
      </c>
      <c r="D100" s="187">
        <v>-0.83708424320805075</v>
      </c>
      <c r="E100" s="380">
        <v>24596.000000000262</v>
      </c>
      <c r="F100" s="381">
        <v>10.14611126236518</v>
      </c>
      <c r="G100" s="136">
        <v>2330998</v>
      </c>
      <c r="H100" s="136">
        <v>-46008</v>
      </c>
      <c r="I100" s="187">
        <v>-1.9355441256774277</v>
      </c>
      <c r="J100" s="136">
        <v>232274</v>
      </c>
      <c r="K100" s="187">
        <v>11.067391424503651</v>
      </c>
    </row>
    <row r="101" spans="1:11" ht="12" customHeight="1" x14ac:dyDescent="0.2">
      <c r="A101" s="379">
        <v>41091</v>
      </c>
      <c r="B101" s="136">
        <v>269416.00000000058</v>
      </c>
      <c r="C101" s="380">
        <v>2402.0000000019209</v>
      </c>
      <c r="D101" s="187">
        <v>0.89957829926593091</v>
      </c>
      <c r="E101" s="380">
        <v>24641.000000001659</v>
      </c>
      <c r="F101" s="381">
        <v>10.066796037177721</v>
      </c>
      <c r="G101" s="136">
        <v>2318506</v>
      </c>
      <c r="H101" s="136">
        <v>-12492</v>
      </c>
      <c r="I101" s="187">
        <v>-0.53590779571668445</v>
      </c>
      <c r="J101" s="136">
        <v>241286</v>
      </c>
      <c r="K101" s="187">
        <v>11.615813442967042</v>
      </c>
    </row>
    <row r="102" spans="1:11" ht="12" customHeight="1" x14ac:dyDescent="0.2">
      <c r="A102" s="379">
        <v>41122</v>
      </c>
      <c r="B102" s="136">
        <v>272585.00000000012</v>
      </c>
      <c r="C102" s="380">
        <v>3168.9999999995343</v>
      </c>
      <c r="D102" s="187">
        <v>1.1762478843125603</v>
      </c>
      <c r="E102" s="380">
        <v>24347.000000000175</v>
      </c>
      <c r="F102" s="381">
        <v>9.8079262643109359</v>
      </c>
      <c r="G102" s="136">
        <v>2334091</v>
      </c>
      <c r="H102" s="136">
        <v>15585</v>
      </c>
      <c r="I102" s="187">
        <v>0.67220011507410371</v>
      </c>
      <c r="J102" s="136">
        <v>232765</v>
      </c>
      <c r="K102" s="187">
        <v>11.077053251137615</v>
      </c>
    </row>
    <row r="103" spans="1:11" ht="12" customHeight="1" x14ac:dyDescent="0.2">
      <c r="A103" s="379">
        <v>41153</v>
      </c>
      <c r="B103" s="136">
        <v>275053.00000000006</v>
      </c>
      <c r="C103" s="380">
        <v>2467.9999999999418</v>
      </c>
      <c r="D103" s="187">
        <v>0.9054056532824406</v>
      </c>
      <c r="E103" s="380">
        <v>23734.000000000378</v>
      </c>
      <c r="F103" s="381">
        <v>9.4437746449732831</v>
      </c>
      <c r="G103" s="136">
        <v>2381591</v>
      </c>
      <c r="H103" s="136">
        <v>47500</v>
      </c>
      <c r="I103" s="187">
        <v>2.0350534747788327</v>
      </c>
      <c r="J103" s="136">
        <v>226357</v>
      </c>
      <c r="K103" s="187">
        <v>10.502664675854223</v>
      </c>
    </row>
    <row r="104" spans="1:11" ht="12" customHeight="1" x14ac:dyDescent="0.2">
      <c r="A104" s="379">
        <v>41183</v>
      </c>
      <c r="B104" s="136">
        <v>280475.99999999924</v>
      </c>
      <c r="C104" s="380">
        <v>5422.9999999991851</v>
      </c>
      <c r="D104" s="187">
        <v>1.9716200150513479</v>
      </c>
      <c r="E104" s="380">
        <v>25578.999999999214</v>
      </c>
      <c r="F104" s="381">
        <v>10.03503375873361</v>
      </c>
      <c r="G104" s="136">
        <v>2440825</v>
      </c>
      <c r="H104" s="136">
        <v>59234</v>
      </c>
      <c r="I104" s="187">
        <v>2.4871608937050906</v>
      </c>
      <c r="J104" s="136">
        <v>227852</v>
      </c>
      <c r="K104" s="187">
        <v>10.296194305127084</v>
      </c>
    </row>
    <row r="105" spans="1:11" ht="12" customHeight="1" x14ac:dyDescent="0.2">
      <c r="A105" s="379">
        <v>41214</v>
      </c>
      <c r="B105" s="136">
        <v>282073.99999999726</v>
      </c>
      <c r="C105" s="380">
        <v>1597.9999999980209</v>
      </c>
      <c r="D105" s="187">
        <v>0.56974571799299234</v>
      </c>
      <c r="E105" s="380">
        <v>30791.999999997352</v>
      </c>
      <c r="F105" s="381">
        <v>12.253961684480926</v>
      </c>
      <c r="G105" s="136">
        <v>2491589</v>
      </c>
      <c r="H105" s="136">
        <v>50764</v>
      </c>
      <c r="I105" s="187">
        <v>2.0797885960689522</v>
      </c>
      <c r="J105" s="136">
        <v>250690</v>
      </c>
      <c r="K105" s="187">
        <v>11.18702806329067</v>
      </c>
    </row>
    <row r="106" spans="1:11" ht="12" customHeight="1" x14ac:dyDescent="0.2">
      <c r="A106" s="379">
        <v>41244</v>
      </c>
      <c r="B106" s="136">
        <v>275034.99999999948</v>
      </c>
      <c r="C106" s="380">
        <v>-7038.9999999977881</v>
      </c>
      <c r="D106" s="187">
        <v>-2.4954444578365451</v>
      </c>
      <c r="E106" s="380">
        <v>28835.999999998457</v>
      </c>
      <c r="F106" s="381">
        <v>11.712476492592716</v>
      </c>
      <c r="G106" s="136">
        <v>2440816</v>
      </c>
      <c r="H106" s="136">
        <v>-50773</v>
      </c>
      <c r="I106" s="187">
        <v>-2.0377758932151329</v>
      </c>
      <c r="J106" s="136">
        <v>228195</v>
      </c>
      <c r="K106" s="187">
        <v>10.313334276407934</v>
      </c>
    </row>
    <row r="107" spans="1:11" ht="12" customHeight="1" x14ac:dyDescent="0.2">
      <c r="A107" s="379">
        <v>41275</v>
      </c>
      <c r="B107" s="136">
        <v>283600.99999999919</v>
      </c>
      <c r="C107" s="380">
        <v>8565.999999999709</v>
      </c>
      <c r="D107" s="187">
        <v>3.1145126983837423</v>
      </c>
      <c r="E107" s="380">
        <v>25388.000000000262</v>
      </c>
      <c r="F107" s="381">
        <v>9.8321928020666522</v>
      </c>
      <c r="G107" s="136">
        <v>2507948</v>
      </c>
      <c r="H107" s="136">
        <v>67132</v>
      </c>
      <c r="I107" s="187">
        <v>2.7503916722932003</v>
      </c>
      <c r="J107" s="136">
        <v>196512</v>
      </c>
      <c r="K107" s="187">
        <v>8.5017279301698157</v>
      </c>
    </row>
    <row r="108" spans="1:11" ht="12" customHeight="1" x14ac:dyDescent="0.2">
      <c r="A108" s="379">
        <v>41306</v>
      </c>
      <c r="B108" s="136">
        <v>287829.99999999965</v>
      </c>
      <c r="C108" s="380">
        <v>4229.0000000004657</v>
      </c>
      <c r="D108" s="187">
        <v>1.4911795092402629</v>
      </c>
      <c r="E108" s="380">
        <v>23065.999999999534</v>
      </c>
      <c r="F108" s="381">
        <v>8.7119094740975065</v>
      </c>
      <c r="G108" s="136">
        <v>2536596</v>
      </c>
      <c r="H108" s="136">
        <v>28648</v>
      </c>
      <c r="I108" s="187">
        <v>1.1422884366023538</v>
      </c>
      <c r="J108" s="136">
        <v>177762</v>
      </c>
      <c r="K108" s="187">
        <v>7.5360114361587121</v>
      </c>
    </row>
    <row r="109" spans="1:11" ht="12" customHeight="1" x14ac:dyDescent="0.2">
      <c r="A109" s="379">
        <v>41334</v>
      </c>
      <c r="B109" s="136">
        <v>288289.00000000052</v>
      </c>
      <c r="C109" s="380">
        <v>459.00000000087311</v>
      </c>
      <c r="D109" s="187">
        <v>0.15946913108462415</v>
      </c>
      <c r="E109" s="380">
        <v>21022.00000000099</v>
      </c>
      <c r="F109" s="381">
        <v>7.8655426970037539</v>
      </c>
      <c r="G109" s="136">
        <v>2529152</v>
      </c>
      <c r="H109" s="136">
        <v>-7444</v>
      </c>
      <c r="I109" s="187">
        <v>-0.29346415432335304</v>
      </c>
      <c r="J109" s="136">
        <v>150067</v>
      </c>
      <c r="K109" s="187">
        <v>6.3077611770911926</v>
      </c>
    </row>
    <row r="110" spans="1:11" ht="12" customHeight="1" x14ac:dyDescent="0.2">
      <c r="A110" s="379">
        <v>41365</v>
      </c>
      <c r="B110" s="136">
        <v>287709.99999999849</v>
      </c>
      <c r="C110" s="380">
        <v>-579.00000000203727</v>
      </c>
      <c r="D110" s="187">
        <v>-0.20084012917663741</v>
      </c>
      <c r="E110" s="380">
        <v>19589.999999997672</v>
      </c>
      <c r="F110" s="381">
        <v>7.3064299567348989</v>
      </c>
      <c r="G110" s="136">
        <v>2522550</v>
      </c>
      <c r="H110" s="136">
        <v>-6602</v>
      </c>
      <c r="I110" s="187">
        <v>-0.26103611012703071</v>
      </c>
      <c r="J110" s="136">
        <v>143082</v>
      </c>
      <c r="K110" s="187">
        <v>6.0131928649597306</v>
      </c>
    </row>
    <row r="111" spans="1:11" ht="12" customHeight="1" x14ac:dyDescent="0.2">
      <c r="A111" s="379">
        <v>41395</v>
      </c>
      <c r="B111" s="136">
        <v>284613.00000000076</v>
      </c>
      <c r="C111" s="380">
        <v>-3096.9999999977299</v>
      </c>
      <c r="D111" s="187">
        <v>-1.0764311285661765</v>
      </c>
      <c r="E111" s="380">
        <v>15345.00000000064</v>
      </c>
      <c r="F111" s="381">
        <v>5.6987833682430269</v>
      </c>
      <c r="G111" s="136">
        <v>2485435</v>
      </c>
      <c r="H111" s="136">
        <v>-37115</v>
      </c>
      <c r="I111" s="187">
        <v>-1.4713286158847199</v>
      </c>
      <c r="J111" s="136">
        <v>108429</v>
      </c>
      <c r="K111" s="187">
        <v>4.5615787255059512</v>
      </c>
    </row>
    <row r="112" spans="1:11" ht="12" customHeight="1" x14ac:dyDescent="0.2">
      <c r="A112" s="379">
        <v>41426</v>
      </c>
      <c r="B112" s="136">
        <v>279656.99999999948</v>
      </c>
      <c r="C112" s="380">
        <v>-4956.0000000012806</v>
      </c>
      <c r="D112" s="187">
        <v>-1.7413118866676038</v>
      </c>
      <c r="E112" s="380">
        <v>12643.000000000815</v>
      </c>
      <c r="F112" s="381">
        <v>4.7349577175731898</v>
      </c>
      <c r="G112" s="136">
        <v>2431071</v>
      </c>
      <c r="H112" s="136">
        <v>-54364</v>
      </c>
      <c r="I112" s="187">
        <v>-2.1873032286098812</v>
      </c>
      <c r="J112" s="136">
        <v>100073</v>
      </c>
      <c r="K112" s="187">
        <v>4.293139676653519</v>
      </c>
    </row>
    <row r="113" spans="1:11" ht="12" customHeight="1" x14ac:dyDescent="0.2">
      <c r="A113" s="379">
        <v>41456</v>
      </c>
      <c r="B113" s="136">
        <v>281580.99999999959</v>
      </c>
      <c r="C113" s="380">
        <v>1924.0000000001164</v>
      </c>
      <c r="D113" s="187">
        <v>0.68798563955135039</v>
      </c>
      <c r="E113" s="380">
        <v>12164.99999999901</v>
      </c>
      <c r="F113" s="381">
        <v>4.5153220298716423</v>
      </c>
      <c r="G113" s="136">
        <v>2411150</v>
      </c>
      <c r="H113" s="136">
        <v>-19921</v>
      </c>
      <c r="I113" s="187">
        <v>-0.8194330811399585</v>
      </c>
      <c r="J113" s="136">
        <v>92644</v>
      </c>
      <c r="K113" s="187">
        <v>3.9958490510699565</v>
      </c>
    </row>
    <row r="114" spans="1:11" ht="12" customHeight="1" x14ac:dyDescent="0.2">
      <c r="A114" s="379">
        <v>41487</v>
      </c>
      <c r="B114" s="136">
        <v>283349.99999999878</v>
      </c>
      <c r="C114" s="380">
        <v>1768.9999999991851</v>
      </c>
      <c r="D114" s="187">
        <v>0.62823841097204269</v>
      </c>
      <c r="E114" s="380">
        <v>10764.999999998661</v>
      </c>
      <c r="F114" s="381">
        <v>3.9492268466711877</v>
      </c>
      <c r="G114" s="136">
        <v>2409890</v>
      </c>
      <c r="H114" s="136">
        <v>-1260</v>
      </c>
      <c r="I114" s="187">
        <v>-5.2257221657715201E-2</v>
      </c>
      <c r="J114" s="136">
        <v>75799</v>
      </c>
      <c r="K114" s="187">
        <v>3.2474740702054889</v>
      </c>
    </row>
    <row r="115" spans="1:11" ht="12" customHeight="1" x14ac:dyDescent="0.2">
      <c r="A115" s="379">
        <v>41518</v>
      </c>
      <c r="B115" s="136">
        <v>283655.99999999959</v>
      </c>
      <c r="C115" s="380">
        <v>306.00000000081491</v>
      </c>
      <c r="D115" s="187">
        <v>0.10799364743279204</v>
      </c>
      <c r="E115" s="380">
        <v>8602.9999999995343</v>
      </c>
      <c r="F115" s="381">
        <v>3.1277608315486587</v>
      </c>
      <c r="G115" s="136">
        <v>2436752</v>
      </c>
      <c r="H115" s="136">
        <v>26862</v>
      </c>
      <c r="I115" s="187">
        <v>1.1146566855748603</v>
      </c>
      <c r="J115" s="136">
        <v>55161</v>
      </c>
      <c r="K115" s="187">
        <v>2.3161407647240857</v>
      </c>
    </row>
    <row r="116" spans="1:11" ht="12" customHeight="1" x14ac:dyDescent="0.2">
      <c r="A116" s="379">
        <v>41548</v>
      </c>
      <c r="B116" s="136">
        <v>284975.99999999866</v>
      </c>
      <c r="C116" s="380">
        <v>1319.9999999990687</v>
      </c>
      <c r="D116" s="187">
        <v>0.46535239867976375</v>
      </c>
      <c r="E116" s="380">
        <v>4499.9999999994179</v>
      </c>
      <c r="F116" s="381">
        <v>1.6044153510458756</v>
      </c>
      <c r="G116" s="136">
        <v>2478640</v>
      </c>
      <c r="H116" s="136">
        <v>41888</v>
      </c>
      <c r="I116" s="187">
        <v>1.7190095668332273</v>
      </c>
      <c r="J116" s="136">
        <v>37815</v>
      </c>
      <c r="K116" s="187">
        <v>1.5492712504993189</v>
      </c>
    </row>
    <row r="117" spans="1:11" ht="12" customHeight="1" x14ac:dyDescent="0.2">
      <c r="A117" s="379">
        <v>41579</v>
      </c>
      <c r="B117" s="136">
        <v>283396.99999999849</v>
      </c>
      <c r="C117" s="380">
        <v>-1579.0000000001746</v>
      </c>
      <c r="D117" s="187">
        <v>-0.55408174723491876</v>
      </c>
      <c r="E117" s="380">
        <v>1323.0000000012224</v>
      </c>
      <c r="F117" s="381">
        <v>0.46902585846311079</v>
      </c>
      <c r="G117" s="136">
        <v>2479700</v>
      </c>
      <c r="H117" s="136">
        <v>1060</v>
      </c>
      <c r="I117" s="187">
        <v>4.2765387470548366E-2</v>
      </c>
      <c r="J117" s="136">
        <v>-11889</v>
      </c>
      <c r="K117" s="187">
        <v>-0.47716537518828345</v>
      </c>
    </row>
    <row r="118" spans="1:11" ht="12" customHeight="1" x14ac:dyDescent="0.2">
      <c r="A118" s="379">
        <v>41609</v>
      </c>
      <c r="B118" s="136">
        <v>273990.99999999977</v>
      </c>
      <c r="C118" s="380">
        <v>-9405.9999999987194</v>
      </c>
      <c r="D118" s="187">
        <v>-3.3190189028108166</v>
      </c>
      <c r="E118" s="380">
        <v>-1043.999999999709</v>
      </c>
      <c r="F118" s="381">
        <v>-0.37958805242958565</v>
      </c>
      <c r="G118" s="136">
        <v>2406626</v>
      </c>
      <c r="H118" s="136">
        <v>-73074</v>
      </c>
      <c r="I118" s="187">
        <v>-2.9468887365407106</v>
      </c>
      <c r="J118" s="136">
        <v>-34190</v>
      </c>
      <c r="K118" s="187">
        <v>-1.4007610569580009</v>
      </c>
    </row>
    <row r="119" spans="1:11" ht="12" customHeight="1" x14ac:dyDescent="0.2">
      <c r="A119" s="379">
        <v>41640</v>
      </c>
      <c r="B119" s="136">
        <v>280726.99999999802</v>
      </c>
      <c r="C119" s="380">
        <v>6735.9999999982538</v>
      </c>
      <c r="D119" s="187">
        <v>2.4584749134089292</v>
      </c>
      <c r="E119" s="380">
        <v>-2874.0000000011642</v>
      </c>
      <c r="F119" s="381">
        <v>-1.0133955804109198</v>
      </c>
      <c r="G119" s="136">
        <v>2477025</v>
      </c>
      <c r="H119" s="136">
        <v>70399</v>
      </c>
      <c r="I119" s="187">
        <v>2.9252156338375799</v>
      </c>
      <c r="J119" s="136">
        <v>-30923</v>
      </c>
      <c r="K119" s="187">
        <v>-1.2330000462529527</v>
      </c>
    </row>
    <row r="120" spans="1:11" ht="12" customHeight="1" x14ac:dyDescent="0.2">
      <c r="A120" s="379">
        <v>41671</v>
      </c>
      <c r="B120" s="136">
        <v>281829.00000000198</v>
      </c>
      <c r="C120" s="380">
        <v>1102.0000000039581</v>
      </c>
      <c r="D120" s="187">
        <v>0.39255219483838955</v>
      </c>
      <c r="E120" s="380">
        <v>-6000.9999999976717</v>
      </c>
      <c r="F120" s="381">
        <v>-2.0849112323238295</v>
      </c>
      <c r="G120" s="136">
        <v>2477864</v>
      </c>
      <c r="H120" s="136">
        <v>839</v>
      </c>
      <c r="I120" s="187">
        <v>3.3871277035960476E-2</v>
      </c>
      <c r="J120" s="136">
        <v>-58732</v>
      </c>
      <c r="K120" s="187">
        <v>-2.3153864470337413</v>
      </c>
    </row>
    <row r="121" spans="1:11" ht="12" customHeight="1" x14ac:dyDescent="0.2">
      <c r="A121" s="379">
        <v>41699</v>
      </c>
      <c r="B121" s="136">
        <v>281016.99999999866</v>
      </c>
      <c r="C121" s="380">
        <v>-812.00000000331784</v>
      </c>
      <c r="D121" s="187">
        <v>-0.28811797224675678</v>
      </c>
      <c r="E121" s="380">
        <v>-7272.0000000018626</v>
      </c>
      <c r="F121" s="381">
        <v>-2.5224687726558592</v>
      </c>
      <c r="G121" s="136">
        <v>2475179</v>
      </c>
      <c r="H121" s="136">
        <v>-2685</v>
      </c>
      <c r="I121" s="187">
        <v>-0.10835945798478044</v>
      </c>
      <c r="J121" s="136">
        <v>-53973</v>
      </c>
      <c r="K121" s="187">
        <v>-2.134035439546536</v>
      </c>
    </row>
    <row r="122" spans="1:11" ht="12" customHeight="1" x14ac:dyDescent="0.2">
      <c r="A122" s="379">
        <v>41730</v>
      </c>
      <c r="B122" s="136">
        <v>275559.00000000023</v>
      </c>
      <c r="C122" s="380">
        <v>-5457.9999999984284</v>
      </c>
      <c r="D122" s="187">
        <v>-1.9422312529129748</v>
      </c>
      <c r="E122" s="380">
        <v>-12150.999999998254</v>
      </c>
      <c r="F122" s="381">
        <v>-4.2233499009413356</v>
      </c>
      <c r="G122" s="136">
        <v>2421689</v>
      </c>
      <c r="H122" s="136">
        <v>-53490</v>
      </c>
      <c r="I122" s="187">
        <v>-2.1610558266695055</v>
      </c>
      <c r="J122" s="136">
        <v>-100861</v>
      </c>
      <c r="K122" s="187">
        <v>-3.998374660561733</v>
      </c>
    </row>
    <row r="123" spans="1:11" ht="12" customHeight="1" x14ac:dyDescent="0.2">
      <c r="A123" s="379">
        <v>41760</v>
      </c>
      <c r="B123" s="136">
        <v>269317.9999999993</v>
      </c>
      <c r="C123" s="380">
        <v>-6241.0000000009313</v>
      </c>
      <c r="D123" s="187">
        <v>-2.2648507216243803</v>
      </c>
      <c r="E123" s="380">
        <v>-15295.000000001455</v>
      </c>
      <c r="F123" s="381">
        <v>-5.3739639440227309</v>
      </c>
      <c r="G123" s="136">
        <v>2384043</v>
      </c>
      <c r="H123" s="136">
        <v>-37646</v>
      </c>
      <c r="I123" s="187">
        <v>-1.5545348721491488</v>
      </c>
      <c r="J123" s="136">
        <v>-101392</v>
      </c>
      <c r="K123" s="187">
        <v>-4.0794468573911606</v>
      </c>
    </row>
    <row r="124" spans="1:11" ht="12" customHeight="1" x14ac:dyDescent="0.2">
      <c r="A124" s="379">
        <v>41791</v>
      </c>
      <c r="B124" s="136">
        <v>264161.00000000029</v>
      </c>
      <c r="C124" s="380">
        <v>-5156.9999999990105</v>
      </c>
      <c r="D124" s="187">
        <v>-1.9148367357543958</v>
      </c>
      <c r="E124" s="380">
        <v>-15495.999999999185</v>
      </c>
      <c r="F124" s="381">
        <v>-5.541073529358898</v>
      </c>
      <c r="G124" s="136">
        <v>2332656</v>
      </c>
      <c r="H124" s="136">
        <v>-51387</v>
      </c>
      <c r="I124" s="187">
        <v>-2.1554560886695415</v>
      </c>
      <c r="J124" s="136">
        <v>-98415</v>
      </c>
      <c r="K124" s="187">
        <v>-4.0482157863756347</v>
      </c>
    </row>
    <row r="125" spans="1:11" ht="12" customHeight="1" x14ac:dyDescent="0.2">
      <c r="A125" s="379">
        <v>41821</v>
      </c>
      <c r="B125" s="136">
        <v>268231.99999999808</v>
      </c>
      <c r="C125" s="380">
        <v>4070.9999999977881</v>
      </c>
      <c r="D125" s="187">
        <v>1.5411056136211567</v>
      </c>
      <c r="E125" s="380">
        <v>-13349.000000001513</v>
      </c>
      <c r="F125" s="381">
        <v>-4.7407317965351119</v>
      </c>
      <c r="G125" s="136">
        <v>2325538</v>
      </c>
      <c r="H125" s="136">
        <v>-7118</v>
      </c>
      <c r="I125" s="187">
        <v>-0.30514572230110226</v>
      </c>
      <c r="J125" s="136">
        <v>-85612</v>
      </c>
      <c r="K125" s="187">
        <v>-3.5506708417145347</v>
      </c>
    </row>
    <row r="126" spans="1:11" ht="12" customHeight="1" x14ac:dyDescent="0.2">
      <c r="A126" s="379">
        <v>41852</v>
      </c>
      <c r="B126" s="136">
        <v>270439.00000000023</v>
      </c>
      <c r="C126" s="380">
        <v>2207.0000000021537</v>
      </c>
      <c r="D126" s="187">
        <v>0.82279519222246766</v>
      </c>
      <c r="E126" s="380">
        <v>-12910.999999998545</v>
      </c>
      <c r="F126" s="381">
        <v>-4.5565554967349922</v>
      </c>
      <c r="G126" s="136">
        <v>2328095</v>
      </c>
      <c r="H126" s="136">
        <v>2557</v>
      </c>
      <c r="I126" s="187">
        <v>0.10995305172394516</v>
      </c>
      <c r="J126" s="136">
        <v>-81795</v>
      </c>
      <c r="K126" s="187">
        <v>-3.3941383216661341</v>
      </c>
    </row>
    <row r="127" spans="1:11" ht="12" customHeight="1" x14ac:dyDescent="0.2">
      <c r="A127" s="379">
        <v>41883</v>
      </c>
      <c r="B127" s="136">
        <v>269370.00000000134</v>
      </c>
      <c r="C127" s="380">
        <v>-1068.9999999988941</v>
      </c>
      <c r="D127" s="187">
        <v>-0.39528322468242122</v>
      </c>
      <c r="E127" s="380">
        <v>-14285.999999998254</v>
      </c>
      <c r="F127" s="381">
        <v>-5.0363820966234716</v>
      </c>
      <c r="G127" s="136">
        <v>2351882</v>
      </c>
      <c r="H127" s="136">
        <v>23787</v>
      </c>
      <c r="I127" s="187">
        <v>1.0217366559354322</v>
      </c>
      <c r="J127" s="136">
        <v>-84870</v>
      </c>
      <c r="K127" s="187">
        <v>-3.4829149622119937</v>
      </c>
    </row>
    <row r="128" spans="1:11" ht="12" customHeight="1" x14ac:dyDescent="0.2">
      <c r="A128" s="379">
        <v>41913</v>
      </c>
      <c r="B128" s="136">
        <v>271465.99999999767</v>
      </c>
      <c r="C128" s="380">
        <v>2095.9999999963329</v>
      </c>
      <c r="D128" s="187">
        <v>0.77811189070658293</v>
      </c>
      <c r="E128" s="380">
        <v>-13510.00000000099</v>
      </c>
      <c r="F128" s="381">
        <v>-4.7407500982542574</v>
      </c>
      <c r="G128" s="136">
        <v>2390577</v>
      </c>
      <c r="H128" s="136">
        <v>38695</v>
      </c>
      <c r="I128" s="187">
        <v>1.6452781219465942</v>
      </c>
      <c r="J128" s="136">
        <v>-88063</v>
      </c>
      <c r="K128" s="187">
        <v>-3.5528757705838685</v>
      </c>
    </row>
    <row r="129" spans="1:14" ht="12" customHeight="1" x14ac:dyDescent="0.2">
      <c r="A129" s="379">
        <v>41944</v>
      </c>
      <c r="B129" s="136">
        <v>269330</v>
      </c>
      <c r="C129" s="380">
        <v>-2135.9999999976717</v>
      </c>
      <c r="D129" s="187">
        <v>-0.78683886748163301</v>
      </c>
      <c r="E129" s="380">
        <v>-14066.999999998487</v>
      </c>
      <c r="F129" s="381">
        <v>-4.9637081549905471</v>
      </c>
      <c r="G129" s="136">
        <v>2391906</v>
      </c>
      <c r="H129" s="136">
        <v>1329</v>
      </c>
      <c r="I129" s="187">
        <v>5.5593273088463582E-2</v>
      </c>
      <c r="J129" s="136">
        <v>-87794</v>
      </c>
      <c r="K129" s="187">
        <v>-3.5405089325321613</v>
      </c>
    </row>
    <row r="130" spans="1:14" ht="12" customHeight="1" x14ac:dyDescent="0.2">
      <c r="A130" s="379">
        <v>41974</v>
      </c>
      <c r="B130" s="136">
        <v>260760.99999999953</v>
      </c>
      <c r="C130" s="380">
        <v>-8569.0000000004657</v>
      </c>
      <c r="D130" s="187">
        <v>-3.1815987821633183</v>
      </c>
      <c r="E130" s="380">
        <v>-13230.000000000233</v>
      </c>
      <c r="F130" s="381">
        <v>-4.8286257577804541</v>
      </c>
      <c r="G130" s="136">
        <v>2335203</v>
      </c>
      <c r="H130" s="136">
        <v>-56703</v>
      </c>
      <c r="I130" s="187">
        <v>-2.3706199156655821</v>
      </c>
      <c r="J130" s="136">
        <v>-71423</v>
      </c>
      <c r="K130" s="187">
        <v>-2.9677648292671983</v>
      </c>
    </row>
    <row r="131" spans="1:14" ht="12" customHeight="1" x14ac:dyDescent="0.2">
      <c r="A131" s="379">
        <v>42005</v>
      </c>
      <c r="B131" s="136">
        <v>265564.99999999936</v>
      </c>
      <c r="C131" s="380">
        <v>4803.9999999998254</v>
      </c>
      <c r="D131" s="187">
        <v>1.8423000371987506</v>
      </c>
      <c r="E131" s="380">
        <v>-15161.999999998661</v>
      </c>
      <c r="F131" s="381">
        <v>-5.4009767496531396</v>
      </c>
      <c r="G131" s="136">
        <v>2387854</v>
      </c>
      <c r="H131" s="136">
        <v>52651</v>
      </c>
      <c r="I131" s="187">
        <v>2.2546647978783856</v>
      </c>
      <c r="J131" s="136">
        <v>-89171</v>
      </c>
      <c r="K131" s="187">
        <v>-3.5999232950818016</v>
      </c>
    </row>
    <row r="132" spans="1:14" ht="12" customHeight="1" x14ac:dyDescent="0.2">
      <c r="A132" s="379">
        <v>42036</v>
      </c>
      <c r="B132" s="136">
        <v>268031.00000000093</v>
      </c>
      <c r="C132" s="380">
        <v>2466.0000000015716</v>
      </c>
      <c r="D132" s="187">
        <v>0.92858622182952477</v>
      </c>
      <c r="E132" s="380">
        <v>-13798.000000001048</v>
      </c>
      <c r="F132" s="381">
        <v>-4.8958765776413893</v>
      </c>
      <c r="G132" s="136">
        <v>2394173</v>
      </c>
      <c r="H132" s="136">
        <v>6319</v>
      </c>
      <c r="I132" s="187">
        <v>0.26463091964584101</v>
      </c>
      <c r="J132" s="136">
        <v>-83691</v>
      </c>
      <c r="K132" s="187">
        <v>-3.3775461445825923</v>
      </c>
    </row>
    <row r="133" spans="1:14" ht="12" customHeight="1" x14ac:dyDescent="0.2">
      <c r="A133" s="379">
        <v>42064</v>
      </c>
      <c r="B133" s="136">
        <v>266750.00000000012</v>
      </c>
      <c r="C133" s="380">
        <v>-1281.0000000008149</v>
      </c>
      <c r="D133" s="187">
        <v>-0.47792979170350086</v>
      </c>
      <c r="E133" s="380">
        <v>-14266.999999998545</v>
      </c>
      <c r="F133" s="381">
        <v>-5.0769170548396048</v>
      </c>
      <c r="G133" s="136">
        <v>2371155</v>
      </c>
      <c r="H133" s="136">
        <v>-23018</v>
      </c>
      <c r="I133" s="187">
        <v>-0.96141757508751458</v>
      </c>
      <c r="J133" s="136">
        <v>-104024</v>
      </c>
      <c r="K133" s="187">
        <v>-4.2026859471577609</v>
      </c>
    </row>
    <row r="134" spans="1:14" ht="12" customHeight="1" x14ac:dyDescent="0.2">
      <c r="A134" s="379">
        <v>42095</v>
      </c>
      <c r="B134" s="136">
        <v>261408.99999999994</v>
      </c>
      <c r="C134" s="380">
        <v>-5341.0000000001746</v>
      </c>
      <c r="D134" s="187">
        <v>-2.0022492970947225</v>
      </c>
      <c r="E134" s="380">
        <v>-14150.000000000291</v>
      </c>
      <c r="F134" s="381">
        <v>-5.1350164574556736</v>
      </c>
      <c r="G134" s="136">
        <v>2328612</v>
      </c>
      <c r="H134" s="136">
        <v>-42543</v>
      </c>
      <c r="I134" s="187">
        <v>-1.794188907937271</v>
      </c>
      <c r="J134" s="136">
        <v>-93077</v>
      </c>
      <c r="K134" s="187">
        <v>-3.8434745336828966</v>
      </c>
    </row>
    <row r="135" spans="1:14" ht="12" customHeight="1" x14ac:dyDescent="0.2">
      <c r="A135" s="379">
        <v>42125</v>
      </c>
      <c r="B135" s="136">
        <v>254786.00000000026</v>
      </c>
      <c r="C135" s="380">
        <v>-6622.9999999996799</v>
      </c>
      <c r="D135" s="187">
        <v>-2.5335776503485654</v>
      </c>
      <c r="E135" s="380">
        <v>-14531.99999999904</v>
      </c>
      <c r="F135" s="381">
        <v>-5.3958517440345908</v>
      </c>
      <c r="G135" s="136">
        <v>2283871</v>
      </c>
      <c r="H135" s="136">
        <v>-44741</v>
      </c>
      <c r="I135" s="187">
        <v>-1.9213591615949759</v>
      </c>
      <c r="J135" s="136">
        <v>-100172</v>
      </c>
      <c r="K135" s="187">
        <v>-4.2017698506276941</v>
      </c>
    </row>
    <row r="136" spans="1:14" ht="12" customHeight="1" x14ac:dyDescent="0.2">
      <c r="A136" s="379">
        <v>42156</v>
      </c>
      <c r="B136" s="136">
        <v>250735.00000000009</v>
      </c>
      <c r="C136" s="380">
        <v>-4051.0000000001746</v>
      </c>
      <c r="D136" s="187">
        <v>-1.5899617718399639</v>
      </c>
      <c r="E136" s="380">
        <v>-13426.000000000204</v>
      </c>
      <c r="F136" s="381">
        <v>-5.0825065017168276</v>
      </c>
      <c r="G136" s="136">
        <v>2242606</v>
      </c>
      <c r="H136" s="136">
        <v>-41265</v>
      </c>
      <c r="I136" s="187">
        <v>-1.8068008219378415</v>
      </c>
      <c r="J136" s="136">
        <v>-90050</v>
      </c>
      <c r="K136" s="187">
        <v>-3.8604063350961306</v>
      </c>
    </row>
    <row r="137" spans="1:14" ht="12" customHeight="1" x14ac:dyDescent="0.2">
      <c r="A137" s="379">
        <v>42186</v>
      </c>
      <c r="B137" s="380">
        <v>251460.99999999857</v>
      </c>
      <c r="C137" s="380">
        <v>725.9999999984866</v>
      </c>
      <c r="D137" s="187">
        <v>0.28954872674277077</v>
      </c>
      <c r="E137" s="380">
        <v>-16770.999999999505</v>
      </c>
      <c r="F137" s="381">
        <v>-6.2524232753734177</v>
      </c>
      <c r="G137" s="380">
        <v>2212133</v>
      </c>
      <c r="H137" s="136">
        <v>-30473</v>
      </c>
      <c r="I137" s="187">
        <v>-1.3588209431349065</v>
      </c>
      <c r="J137" s="136">
        <v>-113405</v>
      </c>
      <c r="K137" s="187">
        <v>-4.8765059956018781</v>
      </c>
      <c r="M137" s="85"/>
    </row>
    <row r="138" spans="1:14" ht="12" customHeight="1" x14ac:dyDescent="0.2">
      <c r="A138" s="379">
        <v>42217</v>
      </c>
      <c r="B138" s="136">
        <v>254685.9999999986</v>
      </c>
      <c r="C138" s="380">
        <v>3225.0000000000291</v>
      </c>
      <c r="D138" s="187">
        <v>1.2825050405430851</v>
      </c>
      <c r="E138" s="380">
        <v>-15753.00000000163</v>
      </c>
      <c r="F138" s="381">
        <v>-5.8249734690638615</v>
      </c>
      <c r="G138" s="136">
        <v>2222687</v>
      </c>
      <c r="H138" s="136">
        <v>10554</v>
      </c>
      <c r="I138" s="187">
        <v>0.47709608780303897</v>
      </c>
      <c r="J138" s="136">
        <v>-105408</v>
      </c>
      <c r="K138" s="187">
        <v>-4.5276502891849342</v>
      </c>
      <c r="M138" s="85"/>
      <c r="N138" s="85"/>
    </row>
    <row r="139" spans="1:14" ht="12" customHeight="1" x14ac:dyDescent="0.2">
      <c r="A139" s="379">
        <v>42248</v>
      </c>
      <c r="B139" s="380">
        <v>253098.99999999904</v>
      </c>
      <c r="C139" s="380">
        <v>-1586.9999999995634</v>
      </c>
      <c r="D139" s="187">
        <v>-0.62312023432759245</v>
      </c>
      <c r="E139" s="380">
        <v>-16271.000000002299</v>
      </c>
      <c r="F139" s="381">
        <v>-6.0403905408925347</v>
      </c>
      <c r="G139" s="380">
        <v>2244801</v>
      </c>
      <c r="H139" s="136">
        <v>22114</v>
      </c>
      <c r="I139" s="187">
        <v>0.99492191208208802</v>
      </c>
      <c r="J139" s="136">
        <v>-107081</v>
      </c>
      <c r="K139" s="187">
        <v>-4.5529920293620174</v>
      </c>
      <c r="N139" s="85"/>
    </row>
    <row r="140" spans="1:14" ht="12" customHeight="1" x14ac:dyDescent="0.2">
      <c r="A140" s="379">
        <v>42278</v>
      </c>
      <c r="B140" s="136">
        <v>254852.99999999854</v>
      </c>
      <c r="C140" s="380">
        <v>1753.9999999995052</v>
      </c>
      <c r="D140" s="187">
        <v>0.69300945479812714</v>
      </c>
      <c r="E140" s="380">
        <v>-16612.999999999127</v>
      </c>
      <c r="F140" s="381">
        <v>-6.1197350681113916</v>
      </c>
      <c r="G140" s="136">
        <v>2280863</v>
      </c>
      <c r="H140" s="136">
        <v>36062</v>
      </c>
      <c r="I140" s="187">
        <v>1.606467566612809</v>
      </c>
      <c r="J140" s="136">
        <v>-109714</v>
      </c>
      <c r="K140" s="187">
        <v>-4.5894359395242237</v>
      </c>
    </row>
    <row r="141" spans="1:14" ht="12" customHeight="1" x14ac:dyDescent="0.2">
      <c r="A141" s="379">
        <v>42309</v>
      </c>
      <c r="B141" s="380">
        <v>252144.00000000445</v>
      </c>
      <c r="C141" s="380">
        <v>-2708.9999999940919</v>
      </c>
      <c r="D141" s="187">
        <v>-1.062965709642071</v>
      </c>
      <c r="E141" s="380">
        <v>-17185.999999995547</v>
      </c>
      <c r="F141" s="381">
        <v>-6.3810195670721974</v>
      </c>
      <c r="G141" s="380">
        <v>2276798</v>
      </c>
      <c r="H141" s="136">
        <v>-4065</v>
      </c>
      <c r="I141" s="187">
        <v>-0.17822201508814864</v>
      </c>
      <c r="J141" s="136">
        <v>-115108</v>
      </c>
      <c r="K141" s="187">
        <v>-4.8123964737744709</v>
      </c>
    </row>
    <row r="142" spans="1:14" ht="12" customHeight="1" x14ac:dyDescent="0.2">
      <c r="A142" s="379">
        <v>42339</v>
      </c>
      <c r="B142" s="136">
        <v>244975.00000000079</v>
      </c>
      <c r="C142" s="380">
        <v>-7169.0000000036671</v>
      </c>
      <c r="D142" s="187">
        <v>-2.8432165746571565</v>
      </c>
      <c r="E142" s="380">
        <v>-15785.999999998749</v>
      </c>
      <c r="F142" s="381">
        <v>-6.0538193978389314</v>
      </c>
      <c r="G142" s="136">
        <v>2218273</v>
      </c>
      <c r="H142" s="136">
        <v>-58525</v>
      </c>
      <c r="I142" s="187">
        <v>-2.570495933323905</v>
      </c>
      <c r="J142" s="136">
        <v>-116930</v>
      </c>
      <c r="K142" s="187">
        <v>-5.0072734575966198</v>
      </c>
    </row>
    <row r="143" spans="1:14" ht="12" customHeight="1" x14ac:dyDescent="0.2">
      <c r="A143" s="379">
        <v>42370</v>
      </c>
      <c r="B143" s="136">
        <v>249361.00000000026</v>
      </c>
      <c r="C143" s="380">
        <v>4385.9999999994761</v>
      </c>
      <c r="D143" s="187">
        <v>1.7903867741604091</v>
      </c>
      <c r="E143" s="380">
        <v>-16203.999999999098</v>
      </c>
      <c r="F143" s="381">
        <v>-6.1017076798520646</v>
      </c>
      <c r="G143" s="136">
        <v>2259082</v>
      </c>
      <c r="H143" s="136">
        <v>40809</v>
      </c>
      <c r="I143" s="187">
        <v>1.8396743773196536</v>
      </c>
      <c r="J143" s="136">
        <v>-128772</v>
      </c>
      <c r="K143" s="187">
        <v>-5.3927920216227623</v>
      </c>
    </row>
    <row r="144" spans="1:14" ht="12" customHeight="1" x14ac:dyDescent="0.2">
      <c r="A144" s="379">
        <v>42401</v>
      </c>
      <c r="B144" s="380">
        <v>250558</v>
      </c>
      <c r="C144" s="136">
        <v>1196.9999999997381</v>
      </c>
      <c r="D144" s="187">
        <v>0.48002694888123515</v>
      </c>
      <c r="E144" s="136">
        <v>-17473.000000000931</v>
      </c>
      <c r="F144" s="187">
        <v>-6.5190220534195191</v>
      </c>
      <c r="G144" s="380">
        <v>2261513</v>
      </c>
      <c r="H144" s="136">
        <v>2431</v>
      </c>
      <c r="I144" s="187">
        <v>0.10761008232547557</v>
      </c>
      <c r="J144" s="136">
        <v>-132660</v>
      </c>
      <c r="K144" s="187">
        <v>-5.5409529720701052</v>
      </c>
    </row>
    <row r="145" spans="1:14" s="85" customFormat="1" ht="12" customHeight="1" x14ac:dyDescent="0.2">
      <c r="A145" s="379">
        <v>42430</v>
      </c>
      <c r="B145" s="136">
        <v>248794.00000000119</v>
      </c>
      <c r="C145" s="380">
        <v>-1763.9999999988067</v>
      </c>
      <c r="D145" s="187">
        <v>-0.70402860814614054</v>
      </c>
      <c r="E145" s="380">
        <v>-17955.999999998923</v>
      </c>
      <c r="F145" s="381">
        <v>-6.7313964386125269</v>
      </c>
      <c r="G145" s="136">
        <v>2230296</v>
      </c>
      <c r="H145" s="136">
        <v>-31217</v>
      </c>
      <c r="I145" s="187">
        <v>-1.3803590781923429</v>
      </c>
      <c r="J145" s="136">
        <v>-140859</v>
      </c>
      <c r="K145" s="187">
        <v>-5.9405226566799723</v>
      </c>
      <c r="M145" s="27"/>
      <c r="N145" s="27"/>
    </row>
    <row r="146" spans="1:14" s="85" customFormat="1" ht="12" customHeight="1" x14ac:dyDescent="0.2">
      <c r="A146" s="379">
        <v>42461</v>
      </c>
      <c r="B146" s="380">
        <v>245626.99999999881</v>
      </c>
      <c r="C146" s="136">
        <v>-3167.0000000023865</v>
      </c>
      <c r="D146" s="187">
        <v>-1.2729406657726356</v>
      </c>
      <c r="E146" s="136">
        <v>-15782.000000001135</v>
      </c>
      <c r="F146" s="187">
        <v>-6.0372825725208923</v>
      </c>
      <c r="G146" s="380">
        <v>2203355</v>
      </c>
      <c r="H146" s="136">
        <v>-26941</v>
      </c>
      <c r="I146" s="187">
        <v>-1.2079562533403638</v>
      </c>
      <c r="J146" s="136">
        <v>-125257</v>
      </c>
      <c r="K146" s="187">
        <v>-5.379041248606466</v>
      </c>
      <c r="M146" s="27"/>
      <c r="N146" s="27"/>
    </row>
    <row r="147" spans="1:14" ht="12" customHeight="1" x14ac:dyDescent="0.2">
      <c r="A147" s="379">
        <v>42491</v>
      </c>
      <c r="B147" s="136">
        <v>240511.99999999802</v>
      </c>
      <c r="C147" s="380">
        <v>-5115.0000000007858</v>
      </c>
      <c r="D147" s="187">
        <v>-2.082425791953169</v>
      </c>
      <c r="E147" s="380">
        <v>-14274.000000002241</v>
      </c>
      <c r="F147" s="381">
        <v>-5.6023486376811222</v>
      </c>
      <c r="G147" s="136">
        <v>2154825</v>
      </c>
      <c r="H147" s="136">
        <v>-48530</v>
      </c>
      <c r="I147" s="187">
        <v>-2.2025502018512677</v>
      </c>
      <c r="J147" s="136">
        <v>-129046</v>
      </c>
      <c r="K147" s="187">
        <v>-5.6503191292327806</v>
      </c>
    </row>
    <row r="148" spans="1:14" ht="12" customHeight="1" x14ac:dyDescent="0.2">
      <c r="A148" s="379">
        <v>42522</v>
      </c>
      <c r="B148" s="380">
        <v>237717.00000000012</v>
      </c>
      <c r="C148" s="136">
        <v>-2794.9999999979045</v>
      </c>
      <c r="D148" s="187">
        <v>-1.1621041777532628</v>
      </c>
      <c r="E148" s="136">
        <v>-13017.999999999971</v>
      </c>
      <c r="F148" s="187">
        <v>-5.1919357090154818</v>
      </c>
      <c r="G148" s="380">
        <v>2101368</v>
      </c>
      <c r="H148" s="136">
        <v>-53457</v>
      </c>
      <c r="I148" s="187">
        <v>-2.4808047057185618</v>
      </c>
      <c r="J148" s="136">
        <v>-141238</v>
      </c>
      <c r="K148" s="187">
        <v>-6.29794087771102</v>
      </c>
    </row>
    <row r="149" spans="1:14" ht="12" customHeight="1" x14ac:dyDescent="0.2">
      <c r="A149" s="379">
        <v>42552</v>
      </c>
      <c r="B149" s="136">
        <v>237311.00000000143</v>
      </c>
      <c r="C149" s="380">
        <v>-405.99999999869033</v>
      </c>
      <c r="D149" s="187">
        <v>-0.17079131908895456</v>
      </c>
      <c r="E149" s="380">
        <v>-14149.999999997148</v>
      </c>
      <c r="F149" s="381">
        <v>-5.6271151391258396</v>
      </c>
      <c r="G149" s="136">
        <v>2066340</v>
      </c>
      <c r="H149" s="136">
        <v>-35028</v>
      </c>
      <c r="I149" s="187">
        <v>-1.6669141245131742</v>
      </c>
      <c r="J149" s="136">
        <v>-145793</v>
      </c>
      <c r="K149" s="187">
        <v>-6.5906073459416774</v>
      </c>
    </row>
    <row r="150" spans="1:14" ht="12" customHeight="1" x14ac:dyDescent="0.2">
      <c r="A150" s="379">
        <v>42583</v>
      </c>
      <c r="B150" s="380">
        <v>240327.99999999994</v>
      </c>
      <c r="C150" s="136">
        <v>3016.9999999985157</v>
      </c>
      <c r="D150" s="187">
        <v>1.2713274985139744</v>
      </c>
      <c r="E150" s="136">
        <v>-14357.999999998661</v>
      </c>
      <c r="F150" s="187">
        <v>-5.6375301351463136</v>
      </c>
      <c r="G150" s="380">
        <v>2073183</v>
      </c>
      <c r="H150" s="136">
        <v>6843</v>
      </c>
      <c r="I150" s="187">
        <v>0.33116524870060104</v>
      </c>
      <c r="J150" s="136">
        <v>-149504</v>
      </c>
      <c r="K150" s="187">
        <v>-6.7262731999602279</v>
      </c>
    </row>
    <row r="151" spans="1:14" ht="12" customHeight="1" x14ac:dyDescent="0.2">
      <c r="A151" s="379">
        <v>42614</v>
      </c>
      <c r="B151" s="136">
        <v>236340.99999999785</v>
      </c>
      <c r="C151" s="380">
        <v>-3987.0000000020955</v>
      </c>
      <c r="D151" s="187">
        <v>-1.6589827236119372</v>
      </c>
      <c r="E151" s="380">
        <v>-16758.000000001193</v>
      </c>
      <c r="F151" s="381">
        <v>-6.6211245402001806</v>
      </c>
      <c r="G151" s="136">
        <v>2091850</v>
      </c>
      <c r="H151" s="136">
        <v>18667</v>
      </c>
      <c r="I151" s="187">
        <v>0.90040290702750314</v>
      </c>
      <c r="J151" s="136">
        <v>-152951</v>
      </c>
      <c r="K151" s="187">
        <v>-6.8135661022959271</v>
      </c>
    </row>
    <row r="152" spans="1:14" ht="12" customHeight="1" x14ac:dyDescent="0.2">
      <c r="A152" s="379">
        <v>42644</v>
      </c>
      <c r="B152" s="380">
        <v>235860.99999999913</v>
      </c>
      <c r="C152" s="136">
        <v>-479.99999999871943</v>
      </c>
      <c r="D152" s="187">
        <v>-0.20309637345984141</v>
      </c>
      <c r="E152" s="136">
        <v>-18991.999999999418</v>
      </c>
      <c r="F152" s="187">
        <v>-7.4521390762516146</v>
      </c>
      <c r="G152" s="380">
        <v>2113194</v>
      </c>
      <c r="H152" s="136">
        <v>21344</v>
      </c>
      <c r="I152" s="187">
        <v>1.0203408466190214</v>
      </c>
      <c r="J152" s="136">
        <v>-167669</v>
      </c>
      <c r="K152" s="187">
        <v>-7.3511210449728894</v>
      </c>
    </row>
    <row r="153" spans="1:14" ht="12" customHeight="1" x14ac:dyDescent="0.2">
      <c r="A153" s="379">
        <v>42675</v>
      </c>
      <c r="B153" s="136">
        <v>233421.99999999953</v>
      </c>
      <c r="C153" s="380">
        <v>-2438.9999999995925</v>
      </c>
      <c r="D153" s="187">
        <v>-1.0340836340046051</v>
      </c>
      <c r="E153" s="380">
        <v>-18722.000000004919</v>
      </c>
      <c r="F153" s="381">
        <v>-7.4251221524226576</v>
      </c>
      <c r="G153" s="136">
        <v>2125953</v>
      </c>
      <c r="H153" s="136">
        <v>12759</v>
      </c>
      <c r="I153" s="187">
        <v>0.60377797779096476</v>
      </c>
      <c r="J153" s="136">
        <v>-150845</v>
      </c>
      <c r="K153" s="187">
        <v>-6.6253132688978118</v>
      </c>
    </row>
    <row r="154" spans="1:14" ht="12" customHeight="1" x14ac:dyDescent="0.2">
      <c r="A154" s="379">
        <v>42705</v>
      </c>
      <c r="B154" s="380">
        <v>225606.99999999872</v>
      </c>
      <c r="C154" s="136">
        <v>-7815.0000000008149</v>
      </c>
      <c r="D154" s="187">
        <v>-3.3480134691677863</v>
      </c>
      <c r="E154" s="136">
        <v>-19368.000000002066</v>
      </c>
      <c r="F154" s="187">
        <v>-7.9061128686608857</v>
      </c>
      <c r="G154" s="380">
        <v>2060672</v>
      </c>
      <c r="H154" s="136">
        <v>-65281</v>
      </c>
      <c r="I154" s="187">
        <v>-3.0706699536631334</v>
      </c>
      <c r="J154" s="136">
        <v>-157601</v>
      </c>
      <c r="K154" s="187">
        <v>-7.1046710661852712</v>
      </c>
    </row>
    <row r="155" spans="1:14" ht="12" customHeight="1" x14ac:dyDescent="0.2">
      <c r="A155" s="379">
        <v>42736</v>
      </c>
      <c r="B155" s="380">
        <v>230416.00000000073</v>
      </c>
      <c r="C155" s="380">
        <v>4809.0000000020082</v>
      </c>
      <c r="D155" s="187">
        <v>2.1315827966339853</v>
      </c>
      <c r="E155" s="380">
        <v>-18944.999999999534</v>
      </c>
      <c r="F155" s="381">
        <v>-7.5974190029714004</v>
      </c>
      <c r="G155" s="380">
        <v>2104865</v>
      </c>
      <c r="H155" s="136">
        <v>44193</v>
      </c>
      <c r="I155" s="187">
        <v>2.1445916671842973</v>
      </c>
      <c r="J155" s="136">
        <v>-154217</v>
      </c>
      <c r="K155" s="187">
        <v>-6.8265339637959137</v>
      </c>
    </row>
    <row r="156" spans="1:14" ht="12" customHeight="1" x14ac:dyDescent="0.2">
      <c r="A156" s="379">
        <v>42767</v>
      </c>
      <c r="B156" s="136">
        <v>232039.00000000157</v>
      </c>
      <c r="C156" s="136">
        <v>1623.000000000844</v>
      </c>
      <c r="D156" s="187">
        <v>0.70437816818312915</v>
      </c>
      <c r="E156" s="136">
        <v>-18518.999999998428</v>
      </c>
      <c r="F156" s="187">
        <v>-7.3911030579739734</v>
      </c>
      <c r="G156" s="136">
        <v>2103922</v>
      </c>
      <c r="H156" s="136">
        <v>-943</v>
      </c>
      <c r="I156" s="187">
        <v>-4.48009729840156E-2</v>
      </c>
      <c r="J156" s="136">
        <v>-157591</v>
      </c>
      <c r="K156" s="187">
        <v>-6.9683879774292699</v>
      </c>
    </row>
    <row r="157" spans="1:14" ht="12" customHeight="1" x14ac:dyDescent="0.2">
      <c r="A157" s="379">
        <v>42795</v>
      </c>
      <c r="B157" s="380">
        <v>229018.0000000014</v>
      </c>
      <c r="C157" s="380">
        <v>-3021.0000000001746</v>
      </c>
      <c r="D157" s="187">
        <v>-1.3019363124303045</v>
      </c>
      <c r="E157" s="380">
        <v>-19775.999999999796</v>
      </c>
      <c r="F157" s="381">
        <v>-7.9487447446480628</v>
      </c>
      <c r="G157" s="380">
        <v>2086379</v>
      </c>
      <c r="H157" s="136">
        <v>-17543</v>
      </c>
      <c r="I157" s="187">
        <v>-0.83382368738004542</v>
      </c>
      <c r="J157" s="136">
        <v>-143917</v>
      </c>
      <c r="K157" s="187">
        <v>-6.45282061215193</v>
      </c>
    </row>
    <row r="158" spans="1:14" ht="12" customHeight="1" x14ac:dyDescent="0.2">
      <c r="A158" s="379">
        <v>42826</v>
      </c>
      <c r="B158" s="136">
        <v>223368.99999999875</v>
      </c>
      <c r="C158" s="136">
        <v>-5649.0000000026484</v>
      </c>
      <c r="D158" s="187">
        <v>-2.466618344410751</v>
      </c>
      <c r="E158" s="136">
        <v>-22258.000000000058</v>
      </c>
      <c r="F158" s="187">
        <v>-9.0617073855887842</v>
      </c>
      <c r="G158" s="136">
        <v>2026256</v>
      </c>
      <c r="H158" s="136">
        <v>-60123</v>
      </c>
      <c r="I158" s="187">
        <v>-2.8816911980038142</v>
      </c>
      <c r="J158" s="136">
        <v>-177099</v>
      </c>
      <c r="K158" s="187">
        <v>-8.037697057441946</v>
      </c>
    </row>
    <row r="159" spans="1:14" ht="12" customHeight="1" x14ac:dyDescent="0.2">
      <c r="A159" s="379">
        <v>42856</v>
      </c>
      <c r="B159" s="380">
        <v>219306.99999999965</v>
      </c>
      <c r="C159" s="380">
        <v>-4061.9999999990978</v>
      </c>
      <c r="D159" s="187">
        <v>-1.8185155505012425</v>
      </c>
      <c r="E159" s="380">
        <v>-21204.99999999837</v>
      </c>
      <c r="F159" s="381">
        <v>-8.8166079031393636</v>
      </c>
      <c r="G159" s="380">
        <v>1982451</v>
      </c>
      <c r="H159" s="136">
        <v>-43805</v>
      </c>
      <c r="I159" s="187">
        <v>-2.1618689839783323</v>
      </c>
      <c r="J159" s="136">
        <v>-172374</v>
      </c>
      <c r="K159" s="187">
        <v>-7.999443110229369</v>
      </c>
    </row>
    <row r="160" spans="1:14" ht="12" customHeight="1" x14ac:dyDescent="0.2">
      <c r="A160" s="379">
        <v>42887</v>
      </c>
      <c r="B160" s="136">
        <v>218333.00000000256</v>
      </c>
      <c r="C160" s="136">
        <v>-973.99999999708962</v>
      </c>
      <c r="D160" s="187">
        <v>-0.44412627047795611</v>
      </c>
      <c r="E160" s="136">
        <v>-19383.999999997555</v>
      </c>
      <c r="F160" s="187">
        <v>-8.1542338158388112</v>
      </c>
      <c r="G160" s="136">
        <v>1939077</v>
      </c>
      <c r="H160" s="136">
        <v>-43374</v>
      </c>
      <c r="I160" s="187">
        <v>-2.1878977084427307</v>
      </c>
      <c r="J160" s="136">
        <v>-162291</v>
      </c>
      <c r="K160" s="187">
        <v>-7.7231118014550519</v>
      </c>
    </row>
    <row r="161" spans="1:11" ht="12" customHeight="1" x14ac:dyDescent="0.2">
      <c r="A161" s="379">
        <v>42917</v>
      </c>
      <c r="B161" s="380">
        <v>220385.99999999965</v>
      </c>
      <c r="C161" s="380">
        <v>2052.9999999970896</v>
      </c>
      <c r="D161" s="187">
        <v>0.94030677909297522</v>
      </c>
      <c r="E161" s="380">
        <v>-16925.000000001775</v>
      </c>
      <c r="F161" s="381">
        <v>-7.1319913531196075</v>
      </c>
      <c r="G161" s="380">
        <v>1928286</v>
      </c>
      <c r="H161" s="136">
        <v>-10791</v>
      </c>
      <c r="I161" s="187">
        <v>-0.5565018820810107</v>
      </c>
      <c r="J161" s="136">
        <v>-138054</v>
      </c>
      <c r="K161" s="187">
        <v>-6.6810883010540376</v>
      </c>
    </row>
    <row r="162" spans="1:11" ht="12" customHeight="1" x14ac:dyDescent="0.2">
      <c r="A162" s="379">
        <v>42948</v>
      </c>
      <c r="B162" s="136">
        <v>222966.00000000143</v>
      </c>
      <c r="C162" s="136">
        <v>2580.0000000017753</v>
      </c>
      <c r="D162" s="187">
        <v>1.1706732732577294</v>
      </c>
      <c r="E162" s="136">
        <v>-17361.999999998516</v>
      </c>
      <c r="F162" s="187">
        <v>-7.2242934655964008</v>
      </c>
      <c r="G162" s="136">
        <v>1950889</v>
      </c>
      <c r="H162" s="136">
        <v>22603</v>
      </c>
      <c r="I162" s="187">
        <v>1.1721808901791539</v>
      </c>
      <c r="J162" s="136">
        <v>-122294</v>
      </c>
      <c r="K162" s="187">
        <v>-5.8988521514984447</v>
      </c>
    </row>
    <row r="163" spans="1:11" ht="12" customHeight="1" x14ac:dyDescent="0.2">
      <c r="A163" s="379">
        <v>42979</v>
      </c>
      <c r="B163" s="380">
        <v>222513.99999999953</v>
      </c>
      <c r="C163" s="380">
        <v>-452.00000000189175</v>
      </c>
      <c r="D163" s="187">
        <v>-0.20272149116990432</v>
      </c>
      <c r="E163" s="380">
        <v>-13826.999999998312</v>
      </c>
      <c r="F163" s="381">
        <v>-5.8504449079924505</v>
      </c>
      <c r="G163" s="380">
        <v>1970717</v>
      </c>
      <c r="H163" s="136">
        <v>19828</v>
      </c>
      <c r="I163" s="187">
        <v>1.0163571581981343</v>
      </c>
      <c r="J163" s="136">
        <v>-121133</v>
      </c>
      <c r="K163" s="187">
        <v>-5.7907115710973542</v>
      </c>
    </row>
    <row r="164" spans="1:11" ht="12" customHeight="1" x14ac:dyDescent="0.2">
      <c r="A164" s="379">
        <v>43009</v>
      </c>
      <c r="B164" s="136">
        <v>221713.00000000047</v>
      </c>
      <c r="C164" s="136">
        <v>-800.99999999906868</v>
      </c>
      <c r="D164" s="187">
        <v>-0.35997734973937384</v>
      </c>
      <c r="E164" s="136">
        <v>-14147.999999998661</v>
      </c>
      <c r="F164" s="187">
        <v>-5.9984482385806528</v>
      </c>
      <c r="G164" s="136">
        <v>2001649</v>
      </c>
      <c r="H164" s="136">
        <v>30932</v>
      </c>
      <c r="I164" s="187">
        <v>1.5695810205118239</v>
      </c>
      <c r="J164" s="136">
        <v>-111545</v>
      </c>
      <c r="K164" s="187">
        <v>-5.2785025889719543</v>
      </c>
    </row>
    <row r="165" spans="1:11" ht="12" customHeight="1" x14ac:dyDescent="0.2">
      <c r="A165" s="379">
        <v>43040</v>
      </c>
      <c r="B165" s="380">
        <v>217039.0000000002</v>
      </c>
      <c r="C165" s="380">
        <v>-4674.0000000002619</v>
      </c>
      <c r="D165" s="187">
        <v>-2.1081307816863477</v>
      </c>
      <c r="E165" s="380">
        <v>-16382.999999999331</v>
      </c>
      <c r="F165" s="381">
        <v>-7.0186186392025443</v>
      </c>
      <c r="G165" s="380">
        <v>2008618</v>
      </c>
      <c r="H165" s="136">
        <v>6969</v>
      </c>
      <c r="I165" s="187">
        <v>0.34816293965625345</v>
      </c>
      <c r="J165" s="136">
        <v>-117335</v>
      </c>
      <c r="K165" s="187">
        <v>-5.5191718725672674</v>
      </c>
    </row>
    <row r="166" spans="1:11" ht="12" customHeight="1" x14ac:dyDescent="0.2">
      <c r="A166" s="379">
        <v>43070</v>
      </c>
      <c r="B166" s="136">
        <v>210748.99999999919</v>
      </c>
      <c r="C166" s="136">
        <v>-6290.0000000010186</v>
      </c>
      <c r="D166" s="187">
        <v>-2.8980966554402725</v>
      </c>
      <c r="E166" s="136">
        <v>-14857.999999999534</v>
      </c>
      <c r="F166" s="187">
        <v>-6.5857885615249607</v>
      </c>
      <c r="G166" s="136">
        <v>1953055</v>
      </c>
      <c r="H166" s="136">
        <v>-55563</v>
      </c>
      <c r="I166" s="187">
        <v>-2.7662303135787889</v>
      </c>
      <c r="J166" s="136">
        <v>-107617</v>
      </c>
      <c r="K166" s="187">
        <v>-5.2224225883595254</v>
      </c>
    </row>
    <row r="167" spans="1:11" ht="12" customHeight="1" x14ac:dyDescent="0.2">
      <c r="A167" s="379">
        <v>43101</v>
      </c>
      <c r="B167" s="136">
        <v>216954.00000000087</v>
      </c>
      <c r="C167" s="380">
        <v>6205.000000001688</v>
      </c>
      <c r="D167" s="187">
        <v>2.9442607082366758</v>
      </c>
      <c r="E167" s="380">
        <v>-13461.999999999854</v>
      </c>
      <c r="F167" s="381">
        <v>-5.842476216929299</v>
      </c>
      <c r="G167" s="136">
        <v>2001049</v>
      </c>
      <c r="H167" s="136">
        <v>47994</v>
      </c>
      <c r="I167" s="187">
        <v>2.4573808725304715</v>
      </c>
      <c r="J167" s="136">
        <v>-103816</v>
      </c>
      <c r="K167" s="187">
        <v>-4.9321928009634819</v>
      </c>
    </row>
    <row r="168" spans="1:11" ht="12" customHeight="1" x14ac:dyDescent="0.2">
      <c r="A168" s="379">
        <v>43132</v>
      </c>
      <c r="B168" s="380">
        <v>218141.00000000067</v>
      </c>
      <c r="C168" s="136">
        <v>1186.9999999997963</v>
      </c>
      <c r="D168" s="187">
        <v>0.54712058777427086</v>
      </c>
      <c r="E168" s="136">
        <v>-13898.000000000902</v>
      </c>
      <c r="F168" s="187">
        <v>-5.9895103840306199</v>
      </c>
      <c r="G168" s="380">
        <v>1997878</v>
      </c>
      <c r="H168" s="136">
        <v>-3171</v>
      </c>
      <c r="I168" s="187">
        <v>-0.15846688411927945</v>
      </c>
      <c r="J168" s="136">
        <v>-106044</v>
      </c>
      <c r="K168" s="187">
        <v>-5.0403009237034455</v>
      </c>
    </row>
    <row r="169" spans="1:11" ht="12" customHeight="1" x14ac:dyDescent="0.2">
      <c r="A169" s="379">
        <v>43160</v>
      </c>
      <c r="B169" s="136">
        <v>216334.00000000111</v>
      </c>
      <c r="C169" s="380">
        <v>-1806.9999999995634</v>
      </c>
      <c r="D169" s="187">
        <v>-0.82836330630168464</v>
      </c>
      <c r="E169" s="380">
        <v>-12684.000000000291</v>
      </c>
      <c r="F169" s="381">
        <v>-5.5384292937673951</v>
      </c>
      <c r="G169" s="136">
        <v>1968431</v>
      </c>
      <c r="H169" s="136">
        <v>-29447</v>
      </c>
      <c r="I169" s="187">
        <v>-1.4739138225657422</v>
      </c>
      <c r="J169" s="136">
        <v>-117948</v>
      </c>
      <c r="K169" s="187">
        <v>-5.6532394162326209</v>
      </c>
    </row>
    <row r="170" spans="1:11" ht="12" customHeight="1" x14ac:dyDescent="0.2">
      <c r="A170" s="379">
        <v>43191</v>
      </c>
      <c r="B170" s="380">
        <v>212603.00000000032</v>
      </c>
      <c r="C170" s="136">
        <v>-3731.0000000007858</v>
      </c>
      <c r="D170" s="187">
        <v>-1.7246479980034422</v>
      </c>
      <c r="E170" s="136">
        <v>-10765.999999998428</v>
      </c>
      <c r="F170" s="187">
        <v>-4.8198272813140983</v>
      </c>
      <c r="G170" s="380">
        <v>1936908</v>
      </c>
      <c r="H170" s="136">
        <v>-31523</v>
      </c>
      <c r="I170" s="187">
        <v>-1.6014277361004781</v>
      </c>
      <c r="J170" s="136">
        <v>-89348</v>
      </c>
      <c r="K170" s="187">
        <v>-4.4095119274168715</v>
      </c>
    </row>
    <row r="171" spans="1:11" ht="12" customHeight="1" x14ac:dyDescent="0.2">
      <c r="A171" s="379">
        <v>43221</v>
      </c>
      <c r="B171" s="136">
        <v>208812.9999999998</v>
      </c>
      <c r="C171" s="380">
        <v>-3790.0000000005239</v>
      </c>
      <c r="D171" s="187">
        <v>-1.7826653433867434</v>
      </c>
      <c r="E171" s="380">
        <v>-10493.999999999854</v>
      </c>
      <c r="F171" s="381">
        <v>-4.7850729798865848</v>
      </c>
      <c r="G171" s="136">
        <v>1904990</v>
      </c>
      <c r="H171" s="136">
        <v>-31918</v>
      </c>
      <c r="I171" s="187">
        <v>-1.6478841535065165</v>
      </c>
      <c r="J171" s="136">
        <v>-77461</v>
      </c>
      <c r="K171" s="187">
        <v>-3.9073349101692805</v>
      </c>
    </row>
    <row r="172" spans="1:11" ht="12" customHeight="1" x14ac:dyDescent="0.2">
      <c r="A172" s="379">
        <v>43252</v>
      </c>
      <c r="B172" s="380">
        <v>205497.00000000017</v>
      </c>
      <c r="C172" s="136">
        <v>-3315.9999999996217</v>
      </c>
      <c r="D172" s="187">
        <v>-1.5880237341543031</v>
      </c>
      <c r="E172" s="136">
        <v>-12836.000000002387</v>
      </c>
      <c r="F172" s="187">
        <v>-5.8790929451810934</v>
      </c>
      <c r="G172" s="380">
        <v>1866810</v>
      </c>
      <c r="H172" s="136">
        <v>-38180</v>
      </c>
      <c r="I172" s="187">
        <v>-2.0042099958529964</v>
      </c>
      <c r="J172" s="136">
        <v>-72267</v>
      </c>
      <c r="K172" s="187">
        <v>-3.7268762406031324</v>
      </c>
    </row>
    <row r="173" spans="1:11" ht="12" customHeight="1" x14ac:dyDescent="0.2">
      <c r="A173" s="379">
        <v>43282</v>
      </c>
      <c r="B173" s="136">
        <v>206633.99999999945</v>
      </c>
      <c r="C173" s="380">
        <v>1136.9999999992724</v>
      </c>
      <c r="D173" s="187">
        <v>0.553292748798898</v>
      </c>
      <c r="E173" s="380">
        <v>-13752.000000000204</v>
      </c>
      <c r="F173" s="381">
        <v>-6.2399607960579289</v>
      </c>
      <c r="G173" s="136">
        <v>1855442</v>
      </c>
      <c r="H173" s="136">
        <v>-11368</v>
      </c>
      <c r="I173" s="187">
        <v>-0.60895324109041626</v>
      </c>
      <c r="J173" s="136">
        <v>-72844</v>
      </c>
      <c r="K173" s="187">
        <v>-3.777655389293912</v>
      </c>
    </row>
    <row r="174" spans="1:11" ht="12" customHeight="1" x14ac:dyDescent="0.2">
      <c r="A174" s="379">
        <v>43313</v>
      </c>
      <c r="B174" s="380">
        <v>209449.00000000052</v>
      </c>
      <c r="C174" s="136">
        <v>2815.0000000010768</v>
      </c>
      <c r="D174" s="187">
        <v>1.3623121073981457</v>
      </c>
      <c r="E174" s="136">
        <v>-13517.000000000902</v>
      </c>
      <c r="F174" s="187">
        <v>-6.0623592834785649</v>
      </c>
      <c r="G174" s="380">
        <v>1875074</v>
      </c>
      <c r="H174" s="136">
        <v>19632</v>
      </c>
      <c r="I174" s="187">
        <v>1.0580767278093306</v>
      </c>
      <c r="J174" s="136">
        <v>-75815</v>
      </c>
      <c r="K174" s="187">
        <v>-3.886177019809943</v>
      </c>
    </row>
    <row r="175" spans="1:11" ht="12" customHeight="1" x14ac:dyDescent="0.2">
      <c r="A175" s="379">
        <v>43344</v>
      </c>
      <c r="B175" s="136">
        <v>208162.99999999811</v>
      </c>
      <c r="C175" s="380">
        <v>-1286.0000000024156</v>
      </c>
      <c r="D175" s="187">
        <v>-0.61399195030886389</v>
      </c>
      <c r="E175" s="380">
        <v>-14351.000000001426</v>
      </c>
      <c r="F175" s="381">
        <v>-6.4494818303573958</v>
      </c>
      <c r="G175" s="136">
        <v>1889358</v>
      </c>
      <c r="H175" s="136">
        <v>14284</v>
      </c>
      <c r="I175" s="187">
        <v>0.76178326828701159</v>
      </c>
      <c r="J175" s="136">
        <v>-81359</v>
      </c>
      <c r="K175" s="187">
        <v>-4.1283959086971898</v>
      </c>
    </row>
    <row r="176" spans="1:11" ht="12" customHeight="1" x14ac:dyDescent="0.2">
      <c r="A176" s="379">
        <v>43374</v>
      </c>
      <c r="B176" s="380">
        <v>206164.99999999936</v>
      </c>
      <c r="C176" s="136">
        <v>-1997.9999999987485</v>
      </c>
      <c r="D176" s="187">
        <v>-0.95982475271722967</v>
      </c>
      <c r="E176" s="136">
        <v>-15548.000000001106</v>
      </c>
      <c r="F176" s="187">
        <v>-7.0126695322335966</v>
      </c>
      <c r="G176" s="380">
        <v>1914513</v>
      </c>
      <c r="H176" s="136">
        <v>25155</v>
      </c>
      <c r="I176" s="187">
        <v>1.3314046358604352</v>
      </c>
      <c r="J176" s="136">
        <v>-87136</v>
      </c>
      <c r="K176" s="187">
        <v>-4.353210777713775</v>
      </c>
    </row>
    <row r="177" spans="1:11" ht="12" customHeight="1" x14ac:dyDescent="0.2">
      <c r="A177" s="379">
        <v>43405</v>
      </c>
      <c r="B177" s="136">
        <v>202134.99999999991</v>
      </c>
      <c r="C177" s="380">
        <v>-4029.999999999447</v>
      </c>
      <c r="D177" s="187">
        <v>-1.9547449858120727</v>
      </c>
      <c r="E177" s="380">
        <v>-14904.000000000291</v>
      </c>
      <c r="F177" s="381">
        <v>-6.8669686093284055</v>
      </c>
      <c r="G177" s="136">
        <v>1909926</v>
      </c>
      <c r="H177" s="136">
        <v>-4587</v>
      </c>
      <c r="I177" s="187">
        <v>-0.23959095602902669</v>
      </c>
      <c r="J177" s="136">
        <v>-98692</v>
      </c>
      <c r="K177" s="187">
        <v>-4.9134280385817508</v>
      </c>
    </row>
    <row r="178" spans="1:11" ht="12" customHeight="1" x14ac:dyDescent="0.2">
      <c r="A178" s="379">
        <v>43435</v>
      </c>
      <c r="B178" s="380">
        <v>196902.99999999991</v>
      </c>
      <c r="C178" s="136">
        <v>-5232</v>
      </c>
      <c r="D178" s="187">
        <v>-2.5883691592252713</v>
      </c>
      <c r="E178" s="136">
        <v>-13845.999999999272</v>
      </c>
      <c r="F178" s="187">
        <v>-6.5699006875474275</v>
      </c>
      <c r="G178" s="380">
        <v>1865053</v>
      </c>
      <c r="H178" s="136">
        <v>-44873</v>
      </c>
      <c r="I178" s="187">
        <v>-2.3494627540543456</v>
      </c>
      <c r="J178" s="136">
        <v>-88002</v>
      </c>
      <c r="K178" s="187">
        <v>-4.5058638901618231</v>
      </c>
    </row>
    <row r="179" spans="1:11" ht="12" customHeight="1" x14ac:dyDescent="0.2">
      <c r="A179" s="379">
        <v>43466</v>
      </c>
      <c r="B179" s="380">
        <v>203659.00000000061</v>
      </c>
      <c r="C179" s="380">
        <v>6756.0000000006985</v>
      </c>
      <c r="D179" s="187">
        <v>3.4311310645346702</v>
      </c>
      <c r="E179" s="380">
        <v>-13295.000000000262</v>
      </c>
      <c r="F179" s="381">
        <v>-6.1280271393936996</v>
      </c>
      <c r="G179" s="380">
        <v>1925313</v>
      </c>
      <c r="H179" s="136">
        <v>60260</v>
      </c>
      <c r="I179" s="187">
        <v>3.2310073761978884</v>
      </c>
      <c r="J179" s="136">
        <v>-75736</v>
      </c>
      <c r="K179" s="187">
        <v>-3.7848148646035153</v>
      </c>
    </row>
    <row r="180" spans="1:11" ht="12" customHeight="1" x14ac:dyDescent="0.2">
      <c r="A180" s="379">
        <v>43497</v>
      </c>
      <c r="B180" s="136">
        <v>205855.00000000081</v>
      </c>
      <c r="C180" s="136">
        <v>2196.0000000002037</v>
      </c>
      <c r="D180" s="187">
        <v>1.078272995546574</v>
      </c>
      <c r="E180" s="136">
        <v>-12285.999999999854</v>
      </c>
      <c r="F180" s="187">
        <v>-5.6321370122993013</v>
      </c>
      <c r="G180" s="136">
        <v>1928815</v>
      </c>
      <c r="H180" s="136">
        <v>3502</v>
      </c>
      <c r="I180" s="187">
        <v>0.18189250267359125</v>
      </c>
      <c r="J180" s="136">
        <v>-69063</v>
      </c>
      <c r="K180" s="187">
        <v>-3.4568176835622597</v>
      </c>
    </row>
    <row r="181" spans="1:11" ht="12" customHeight="1" x14ac:dyDescent="0.2">
      <c r="A181" s="379">
        <v>43525</v>
      </c>
      <c r="B181" s="380">
        <v>205841.00000000026</v>
      </c>
      <c r="C181" s="380">
        <v>-14.000000000552973</v>
      </c>
      <c r="D181" s="381">
        <v>-6.8009035488829118E-3</v>
      </c>
      <c r="E181" s="380">
        <v>-10493.000000000844</v>
      </c>
      <c r="F181" s="381">
        <v>-4.8503702608007941</v>
      </c>
      <c r="G181" s="380">
        <v>1916187</v>
      </c>
      <c r="H181" s="136">
        <v>-12628</v>
      </c>
      <c r="I181" s="187">
        <v>-0.65470249868442543</v>
      </c>
      <c r="J181" s="136">
        <v>-52244</v>
      </c>
      <c r="K181" s="187">
        <v>-2.6540935394738248</v>
      </c>
    </row>
    <row r="182" spans="1:11" ht="12" customHeight="1" x14ac:dyDescent="0.2">
      <c r="A182" s="379">
        <v>43556</v>
      </c>
      <c r="B182" s="136">
        <v>202157.00000000012</v>
      </c>
      <c r="C182" s="136">
        <v>-3684.0000000001455</v>
      </c>
      <c r="D182" s="187">
        <v>-1.7897309088083233</v>
      </c>
      <c r="E182" s="136">
        <v>-10446.000000000204</v>
      </c>
      <c r="F182" s="187">
        <v>-4.9133831601624571</v>
      </c>
      <c r="G182" s="136">
        <v>1864858</v>
      </c>
      <c r="H182" s="136">
        <v>-51329</v>
      </c>
      <c r="I182" s="187">
        <v>-2.6787051576907683</v>
      </c>
      <c r="J182" s="136">
        <v>-72050</v>
      </c>
      <c r="K182" s="187">
        <v>-3.7198462704475381</v>
      </c>
    </row>
    <row r="183" spans="1:11" ht="12" customHeight="1" x14ac:dyDescent="0.2">
      <c r="A183" s="379">
        <v>43586</v>
      </c>
      <c r="B183" s="136">
        <v>199331.00000000073</v>
      </c>
      <c r="C183" s="380">
        <v>-2825.9999999993888</v>
      </c>
      <c r="D183" s="381">
        <v>-1.3979233961719788</v>
      </c>
      <c r="E183" s="380">
        <v>-9481.9999999990687</v>
      </c>
      <c r="F183" s="381">
        <v>-4.5409050202808627</v>
      </c>
      <c r="G183" s="136">
        <v>1828679</v>
      </c>
      <c r="H183" s="136">
        <v>-36179</v>
      </c>
      <c r="I183" s="187">
        <v>-1.9400404749316034</v>
      </c>
      <c r="J183" s="136">
        <v>-76311</v>
      </c>
      <c r="K183" s="187">
        <v>-4.0058477997259825</v>
      </c>
    </row>
    <row r="184" spans="1:11" ht="12" customHeight="1" x14ac:dyDescent="0.2">
      <c r="A184" s="379">
        <v>43617</v>
      </c>
      <c r="B184" s="136">
        <v>197686.99999999942</v>
      </c>
      <c r="C184" s="136">
        <v>-1644.0000000013097</v>
      </c>
      <c r="D184" s="187">
        <v>-0.82475881824769037</v>
      </c>
      <c r="E184" s="136">
        <v>-7810.0000000007567</v>
      </c>
      <c r="F184" s="187">
        <v>-3.80054210037166</v>
      </c>
      <c r="G184" s="136">
        <v>1797630</v>
      </c>
      <c r="H184" s="136">
        <v>-31049</v>
      </c>
      <c r="I184" s="187">
        <v>-1.6978923036793225</v>
      </c>
      <c r="J184" s="136">
        <v>-69180</v>
      </c>
      <c r="K184" s="187">
        <v>-3.7057868770790816</v>
      </c>
    </row>
    <row r="185" spans="1:11" ht="12" customHeight="1" x14ac:dyDescent="0.2">
      <c r="A185" s="379">
        <v>43647</v>
      </c>
      <c r="B185" s="136">
        <v>199585.00000000122</v>
      </c>
      <c r="C185" s="380">
        <v>1898.0000000018044</v>
      </c>
      <c r="D185" s="381">
        <v>0.96010359811308277</v>
      </c>
      <c r="E185" s="380">
        <v>-7048.9999999982247</v>
      </c>
      <c r="F185" s="381">
        <v>-3.4113456643138318</v>
      </c>
      <c r="G185" s="136">
        <v>1794946</v>
      </c>
      <c r="H185" s="136">
        <v>-2684</v>
      </c>
      <c r="I185" s="187">
        <v>-0.1493076995822277</v>
      </c>
      <c r="J185" s="136">
        <v>-60496</v>
      </c>
      <c r="K185" s="187">
        <v>-3.2604630055803416</v>
      </c>
    </row>
    <row r="186" spans="1:11" ht="12" customHeight="1" x14ac:dyDescent="0.2">
      <c r="A186" s="379">
        <v>43678</v>
      </c>
      <c r="B186" s="136">
        <v>203549.00000000143</v>
      </c>
      <c r="C186" s="136">
        <v>3964.0000000002037</v>
      </c>
      <c r="D186" s="187">
        <v>1.9861212014931882</v>
      </c>
      <c r="E186" s="136">
        <v>-5899.9999999990978</v>
      </c>
      <c r="F186" s="187">
        <v>-2.8169148575543845</v>
      </c>
      <c r="G186" s="136">
        <v>1818266</v>
      </c>
      <c r="H186" s="136">
        <v>23320</v>
      </c>
      <c r="I186" s="187">
        <v>1.2992034300753337</v>
      </c>
      <c r="J186" s="136">
        <v>-56808</v>
      </c>
      <c r="K186" s="187">
        <v>-3.0296404301910216</v>
      </c>
    </row>
    <row r="187" spans="1:11" ht="12" customHeight="1" x14ac:dyDescent="0.2">
      <c r="A187" s="379">
        <v>43709</v>
      </c>
      <c r="B187" s="136">
        <v>202229.00000000093</v>
      </c>
      <c r="C187" s="380">
        <v>-1320.0000000004948</v>
      </c>
      <c r="D187" s="381">
        <v>-0.64849250057749508</v>
      </c>
      <c r="E187" s="380">
        <v>-5933.9999999971769</v>
      </c>
      <c r="F187" s="381">
        <v>-2.8506506920044536</v>
      </c>
      <c r="G187" s="136">
        <v>1828991</v>
      </c>
      <c r="H187" s="136">
        <v>10725</v>
      </c>
      <c r="I187" s="187">
        <v>0.58984769005195059</v>
      </c>
      <c r="J187" s="136">
        <v>-60367</v>
      </c>
      <c r="K187" s="187">
        <v>-3.195106485906853</v>
      </c>
    </row>
    <row r="188" spans="1:11" ht="12" customHeight="1" x14ac:dyDescent="0.2">
      <c r="A188" s="379">
        <v>43739</v>
      </c>
      <c r="B188" s="136">
        <v>203008.00000000015</v>
      </c>
      <c r="C188" s="136">
        <v>778.9999999992142</v>
      </c>
      <c r="D188" s="187">
        <v>0.38520686943969984</v>
      </c>
      <c r="E188" s="136">
        <v>-3156.9999999992142</v>
      </c>
      <c r="F188" s="187">
        <v>-1.5312977469498819</v>
      </c>
      <c r="G188" s="136">
        <v>1873522</v>
      </c>
      <c r="H188" s="136">
        <v>44531</v>
      </c>
      <c r="I188" s="187">
        <v>2.4347304059998107</v>
      </c>
      <c r="J188" s="136">
        <v>-40991</v>
      </c>
      <c r="K188" s="187">
        <v>-2.1410666837989609</v>
      </c>
    </row>
    <row r="189" spans="1:11" ht="12" customHeight="1" x14ac:dyDescent="0.2">
      <c r="A189" s="379">
        <v>43770</v>
      </c>
      <c r="B189" s="136">
        <v>200502.00000000102</v>
      </c>
      <c r="C189" s="380">
        <v>-2505.9999999991269</v>
      </c>
      <c r="D189" s="381">
        <v>-1.2344341109705652</v>
      </c>
      <c r="E189" s="380">
        <v>-1632.9999999988941</v>
      </c>
      <c r="F189" s="381">
        <v>-0.80787592450535273</v>
      </c>
      <c r="G189" s="136">
        <v>1880498</v>
      </c>
      <c r="H189" s="136">
        <v>6976</v>
      </c>
      <c r="I189" s="187">
        <v>0.37234684193727108</v>
      </c>
      <c r="J189" s="136">
        <v>-29428</v>
      </c>
      <c r="K189" s="187">
        <v>-1.5407926799258191</v>
      </c>
    </row>
    <row r="190" spans="1:11" ht="12" customHeight="1" x14ac:dyDescent="0.2">
      <c r="A190" s="379">
        <v>43800</v>
      </c>
      <c r="B190" s="136">
        <v>195766.00000000111</v>
      </c>
      <c r="C190" s="136">
        <v>-4735.9999999999127</v>
      </c>
      <c r="D190" s="187">
        <v>-2.3620712012847198</v>
      </c>
      <c r="E190" s="136">
        <v>-1136.9999999988067</v>
      </c>
      <c r="F190" s="187">
        <v>-0.57744168448363264</v>
      </c>
      <c r="G190" s="136">
        <v>1835209</v>
      </c>
      <c r="H190" s="136">
        <v>-45289</v>
      </c>
      <c r="I190" s="187">
        <v>-2.4083514047874552</v>
      </c>
      <c r="J190" s="136">
        <v>-29844</v>
      </c>
      <c r="K190" s="187">
        <v>-1.6001690032401223</v>
      </c>
    </row>
    <row r="191" spans="1:11" ht="12" customHeight="1" x14ac:dyDescent="0.2">
      <c r="A191" s="379">
        <v>43831</v>
      </c>
      <c r="B191" s="136">
        <v>202872</v>
      </c>
      <c r="C191" s="380">
        <v>7105.9999999988941</v>
      </c>
      <c r="D191" s="381">
        <v>3.6298437930993401</v>
      </c>
      <c r="E191" s="380">
        <v>-787.00000000061118</v>
      </c>
      <c r="F191" s="381">
        <v>-0.38643025842246542</v>
      </c>
      <c r="G191" s="136">
        <v>1896873</v>
      </c>
      <c r="H191" s="136">
        <v>61664</v>
      </c>
      <c r="I191" s="187">
        <v>3.3600532691371936</v>
      </c>
      <c r="J191" s="136">
        <v>-28440</v>
      </c>
      <c r="K191" s="187">
        <v>-1.477162414630764</v>
      </c>
    </row>
    <row r="192" spans="1:11" ht="12" customHeight="1" x14ac:dyDescent="0.2">
      <c r="A192" s="379">
        <v>43862</v>
      </c>
      <c r="B192" s="136">
        <v>204020.00000000047</v>
      </c>
      <c r="C192" s="136">
        <v>1148.0000000004657</v>
      </c>
      <c r="D192" s="187">
        <v>0.5658740486614543</v>
      </c>
      <c r="E192" s="136">
        <v>-1835.0000000003492</v>
      </c>
      <c r="F192" s="187">
        <v>-0.89140414369354248</v>
      </c>
      <c r="G192" s="136">
        <v>1896072</v>
      </c>
      <c r="H192" s="136">
        <v>-801</v>
      </c>
      <c r="I192" s="187">
        <v>-4.22273921343179E-2</v>
      </c>
      <c r="J192" s="136">
        <v>-32743</v>
      </c>
      <c r="K192" s="187">
        <v>-1.6975707882819244</v>
      </c>
    </row>
    <row r="193" spans="1:11" ht="12" customHeight="1" x14ac:dyDescent="0.2">
      <c r="A193" s="379">
        <v>43891</v>
      </c>
      <c r="B193" s="136">
        <v>208725.00000000253</v>
      </c>
      <c r="C193" s="380">
        <v>4705.0000000020664</v>
      </c>
      <c r="D193" s="381">
        <v>2.3061464562307892</v>
      </c>
      <c r="E193" s="380">
        <v>2884.0000000022701</v>
      </c>
      <c r="F193" s="381">
        <v>1.4010814172114723</v>
      </c>
      <c r="G193" s="136">
        <v>2019370</v>
      </c>
      <c r="H193" s="136">
        <v>123298</v>
      </c>
      <c r="I193" s="187">
        <v>6.5028121294971921</v>
      </c>
      <c r="J193" s="136">
        <v>103183</v>
      </c>
      <c r="K193" s="187">
        <v>5.3848084764169677</v>
      </c>
    </row>
    <row r="194" spans="1:11" ht="12" customHeight="1" x14ac:dyDescent="0.2">
      <c r="A194" s="383">
        <v>43922</v>
      </c>
      <c r="B194" s="143">
        <v>227836</v>
      </c>
      <c r="C194" s="143">
        <v>19110.999999997468</v>
      </c>
      <c r="D194" s="384">
        <v>9.156066594800448</v>
      </c>
      <c r="E194" s="143">
        <v>25678.999999999884</v>
      </c>
      <c r="F194" s="384">
        <v>12.702503499755077</v>
      </c>
      <c r="G194" s="143">
        <v>2151800</v>
      </c>
      <c r="H194" s="143">
        <v>132430</v>
      </c>
      <c r="I194" s="384">
        <v>6.5579859064955901</v>
      </c>
      <c r="J194" s="143">
        <v>286942</v>
      </c>
      <c r="K194" s="384">
        <v>15.386801568805774</v>
      </c>
    </row>
    <row r="195" spans="1:11" ht="12" customHeight="1" x14ac:dyDescent="0.2">
      <c r="A195" s="383">
        <v>43952</v>
      </c>
      <c r="B195" s="143">
        <v>237373</v>
      </c>
      <c r="C195" s="143">
        <v>9537</v>
      </c>
      <c r="D195" s="384">
        <v>4.1859056514334876</v>
      </c>
      <c r="E195" s="143">
        <v>38041.999999999272</v>
      </c>
      <c r="F195" s="384">
        <v>19.084838785737862</v>
      </c>
      <c r="G195" s="143">
        <v>2191678</v>
      </c>
      <c r="H195" s="143">
        <v>39878</v>
      </c>
      <c r="I195" s="384">
        <v>1.8532391486197601</v>
      </c>
      <c r="J195" s="143">
        <v>362999</v>
      </c>
      <c r="K195" s="384">
        <v>19.850340054213998</v>
      </c>
    </row>
    <row r="196" spans="1:11" ht="12" customHeight="1" x14ac:dyDescent="0.2">
      <c r="A196" s="383">
        <v>43983</v>
      </c>
      <c r="B196" s="143">
        <v>239683</v>
      </c>
      <c r="C196" s="143">
        <v>2310</v>
      </c>
      <c r="D196" s="384">
        <v>0.97315195915289443</v>
      </c>
      <c r="E196" s="143">
        <v>41996.000000000582</v>
      </c>
      <c r="F196" s="384">
        <v>21.243683196163985</v>
      </c>
      <c r="G196" s="143">
        <v>2215918</v>
      </c>
      <c r="H196" s="143">
        <v>24240</v>
      </c>
      <c r="I196" s="384">
        <v>1.1060018853134448</v>
      </c>
      <c r="J196" s="143">
        <v>418288</v>
      </c>
      <c r="K196" s="384">
        <v>23.26885955396828</v>
      </c>
    </row>
    <row r="197" spans="1:11" ht="12" customHeight="1" x14ac:dyDescent="0.2">
      <c r="A197" s="379">
        <v>44013</v>
      </c>
      <c r="B197" s="136">
        <v>245754</v>
      </c>
      <c r="C197" s="380">
        <v>6071</v>
      </c>
      <c r="D197" s="381">
        <v>2.5329289102689803</v>
      </c>
      <c r="E197" s="380">
        <v>46168.999999998778</v>
      </c>
      <c r="F197" s="381">
        <v>23.132499937369289</v>
      </c>
      <c r="G197" s="136">
        <v>2177586</v>
      </c>
      <c r="H197" s="136">
        <v>-38332</v>
      </c>
      <c r="I197" s="187">
        <v>-1.7298474041006933</v>
      </c>
      <c r="J197" s="136">
        <v>382640</v>
      </c>
      <c r="K197" s="187">
        <v>21.31763295386045</v>
      </c>
    </row>
    <row r="198" spans="1:11" ht="12" customHeight="1" x14ac:dyDescent="0.2">
      <c r="A198" s="383">
        <v>44044</v>
      </c>
      <c r="B198" s="143">
        <v>249814</v>
      </c>
      <c r="C198" s="143">
        <v>4060</v>
      </c>
      <c r="D198" s="384">
        <v>1.6520585626276683</v>
      </c>
      <c r="E198" s="143">
        <v>46264.999999998574</v>
      </c>
      <c r="F198" s="384">
        <v>22.729170863034575</v>
      </c>
      <c r="G198" s="143">
        <v>2197913</v>
      </c>
      <c r="H198" s="143">
        <v>20327</v>
      </c>
      <c r="I198" s="384">
        <v>0.93346485511938448</v>
      </c>
      <c r="J198" s="143">
        <v>379647</v>
      </c>
      <c r="K198" s="384">
        <v>20.87961827367393</v>
      </c>
    </row>
    <row r="199" spans="1:11" ht="12" customHeight="1" x14ac:dyDescent="0.2">
      <c r="A199" s="383">
        <v>44075</v>
      </c>
      <c r="B199" s="143">
        <v>245726</v>
      </c>
      <c r="C199" s="143">
        <v>-4088</v>
      </c>
      <c r="D199" s="384">
        <v>-1.6364174946159944</v>
      </c>
      <c r="E199" s="143">
        <v>43496.999999999069</v>
      </c>
      <c r="F199" s="384">
        <v>21.508784595680574</v>
      </c>
      <c r="G199" s="143">
        <v>2181794</v>
      </c>
      <c r="H199" s="143">
        <v>-16119</v>
      </c>
      <c r="I199" s="384">
        <v>-0.73337752677198775</v>
      </c>
      <c r="J199" s="143">
        <v>352803</v>
      </c>
      <c r="K199" s="384">
        <v>19.28948802919205</v>
      </c>
    </row>
    <row r="200" spans="1:11" ht="12" customHeight="1" x14ac:dyDescent="0.2">
      <c r="A200" s="383">
        <v>44105</v>
      </c>
      <c r="B200" s="143">
        <v>248491</v>
      </c>
      <c r="C200" s="143">
        <v>2765</v>
      </c>
      <c r="D200" s="384">
        <v>1.1252370526521409</v>
      </c>
      <c r="E200" s="143">
        <v>45482.999999999854</v>
      </c>
      <c r="F200" s="384">
        <v>22.40453578184102</v>
      </c>
      <c r="G200" s="143">
        <v>2203285</v>
      </c>
      <c r="H200" s="143">
        <v>21491</v>
      </c>
      <c r="I200" s="384">
        <v>0.98501508391718007</v>
      </c>
      <c r="J200" s="143">
        <v>329763</v>
      </c>
      <c r="K200" s="384">
        <v>17.601234466422063</v>
      </c>
    </row>
    <row r="201" spans="1:11" ht="12" customHeight="1" x14ac:dyDescent="0.2">
      <c r="A201" s="383">
        <v>44136</v>
      </c>
      <c r="B201" s="143">
        <v>247884</v>
      </c>
      <c r="C201" s="143">
        <v>-607</v>
      </c>
      <c r="D201" s="384">
        <v>-0.24427444052299682</v>
      </c>
      <c r="E201" s="143">
        <v>47381.999999998981</v>
      </c>
      <c r="F201" s="384">
        <v>23.631684471974715</v>
      </c>
      <c r="G201" s="143">
        <v>2222254</v>
      </c>
      <c r="H201" s="143">
        <v>18969</v>
      </c>
      <c r="I201" s="384">
        <v>0.86094173018924014</v>
      </c>
      <c r="J201" s="143">
        <v>341756</v>
      </c>
      <c r="K201" s="384">
        <v>18.173696542086191</v>
      </c>
    </row>
    <row r="202" spans="1:11" ht="12" customHeight="1" x14ac:dyDescent="0.2">
      <c r="A202" s="383">
        <v>44166</v>
      </c>
      <c r="B202" s="143">
        <v>247690</v>
      </c>
      <c r="C202" s="143">
        <v>-194</v>
      </c>
      <c r="D202" s="384">
        <v>-7.8262413064175182E-2</v>
      </c>
      <c r="E202" s="143">
        <v>51923.999999998894</v>
      </c>
      <c r="F202" s="384">
        <v>26.523502548960799</v>
      </c>
      <c r="G202" s="143">
        <v>2225121</v>
      </c>
      <c r="H202" s="143">
        <v>2867</v>
      </c>
      <c r="I202" s="384">
        <v>0.12901315511188191</v>
      </c>
      <c r="J202" s="143">
        <v>389912</v>
      </c>
      <c r="K202" s="384">
        <v>21.246190488385793</v>
      </c>
    </row>
    <row r="203" spans="1:11" ht="12" customHeight="1" x14ac:dyDescent="0.2">
      <c r="A203" s="383">
        <v>44197</v>
      </c>
      <c r="B203" s="143">
        <v>251637</v>
      </c>
      <c r="C203" s="143">
        <v>3947</v>
      </c>
      <c r="D203" s="384">
        <v>1.5935241632686019</v>
      </c>
      <c r="E203" s="143">
        <v>48765</v>
      </c>
      <c r="F203" s="384">
        <v>24.037324026972673</v>
      </c>
      <c r="G203" s="143">
        <v>2273375</v>
      </c>
      <c r="H203" s="143">
        <v>48254</v>
      </c>
      <c r="I203" s="384">
        <v>2.1686011682061337</v>
      </c>
      <c r="J203" s="143">
        <v>376502</v>
      </c>
      <c r="K203" s="384">
        <v>19.848561290081097</v>
      </c>
    </row>
    <row r="204" spans="1:11" ht="12" customHeight="1" x14ac:dyDescent="0.2">
      <c r="A204" s="383">
        <v>44228</v>
      </c>
      <c r="B204" s="143">
        <v>256182</v>
      </c>
      <c r="C204" s="143">
        <v>4545</v>
      </c>
      <c r="D204" s="384">
        <v>1.8061731780302579</v>
      </c>
      <c r="E204" s="143">
        <v>52161.999999999534</v>
      </c>
      <c r="F204" s="384">
        <v>25.567101264581616</v>
      </c>
      <c r="G204" s="143">
        <v>2304779</v>
      </c>
      <c r="H204" s="143">
        <v>31404</v>
      </c>
      <c r="I204" s="384">
        <v>1.3813823060427779</v>
      </c>
      <c r="J204" s="143">
        <v>408707</v>
      </c>
      <c r="K204" s="384">
        <v>21.555457809619043</v>
      </c>
    </row>
    <row r="205" spans="1:11" ht="12" customHeight="1" x14ac:dyDescent="0.2">
      <c r="A205" s="383">
        <v>44256</v>
      </c>
      <c r="B205" s="143">
        <v>254216</v>
      </c>
      <c r="C205" s="143">
        <v>-1966</v>
      </c>
      <c r="D205" s="384">
        <v>-0.76742316009711842</v>
      </c>
      <c r="E205" s="143">
        <v>45490.999999997468</v>
      </c>
      <c r="F205" s="384">
        <v>21.794705952807242</v>
      </c>
      <c r="G205" s="143">
        <v>2278099</v>
      </c>
      <c r="H205" s="143">
        <v>-26680</v>
      </c>
      <c r="I205" s="384">
        <v>-1.1575947194937128</v>
      </c>
      <c r="J205" s="143">
        <v>258729</v>
      </c>
      <c r="K205" s="384">
        <v>12.812362271401478</v>
      </c>
    </row>
    <row r="206" spans="1:11" ht="12" customHeight="1" x14ac:dyDescent="0.2">
      <c r="A206" s="383">
        <v>44287</v>
      </c>
      <c r="B206" s="143">
        <v>252844</v>
      </c>
      <c r="C206" s="143">
        <v>-1372</v>
      </c>
      <c r="D206" s="384">
        <v>-0.5396985240897505</v>
      </c>
      <c r="E206" s="143">
        <v>25008</v>
      </c>
      <c r="F206" s="384">
        <v>10.976316297687811</v>
      </c>
      <c r="G206" s="143">
        <v>2263125</v>
      </c>
      <c r="H206" s="143">
        <v>-14974</v>
      </c>
      <c r="I206" s="384">
        <v>-0.65730242627734792</v>
      </c>
      <c r="J206" s="143">
        <v>111325</v>
      </c>
      <c r="K206" s="384">
        <v>5.1735756111162745</v>
      </c>
    </row>
    <row r="207" spans="1:11" ht="12" customHeight="1" x14ac:dyDescent="0.2">
      <c r="A207" s="383">
        <v>44317</v>
      </c>
      <c r="B207" s="143">
        <v>247972</v>
      </c>
      <c r="C207" s="143">
        <v>-4872</v>
      </c>
      <c r="D207" s="384">
        <v>-1.9268798152220341</v>
      </c>
      <c r="E207" s="143">
        <v>10599</v>
      </c>
      <c r="F207" s="384">
        <v>4.4651245086846441</v>
      </c>
      <c r="G207" s="143">
        <v>2201471</v>
      </c>
      <c r="H207" s="143">
        <v>-61654</v>
      </c>
      <c r="I207" s="384">
        <v>-2.724286108809721</v>
      </c>
      <c r="J207" s="143">
        <v>9793</v>
      </c>
      <c r="K207" s="384">
        <v>0.44682658675225101</v>
      </c>
    </row>
    <row r="208" spans="1:11" ht="12" customHeight="1" x14ac:dyDescent="0.2">
      <c r="A208" s="383">
        <v>44348</v>
      </c>
      <c r="B208" s="143">
        <v>245563</v>
      </c>
      <c r="C208" s="143">
        <v>-2409</v>
      </c>
      <c r="D208" s="384">
        <v>-0.97148065104124659</v>
      </c>
      <c r="E208" s="143">
        <v>5880</v>
      </c>
      <c r="F208" s="384">
        <v>2.4532403215914353</v>
      </c>
      <c r="G208" s="143">
        <v>2122610</v>
      </c>
      <c r="H208" s="143">
        <v>-78861</v>
      </c>
      <c r="I208" s="384">
        <v>-3.5821957227690029</v>
      </c>
      <c r="J208" s="143">
        <v>-93308</v>
      </c>
      <c r="K208" s="384">
        <v>-4.2108056345045259</v>
      </c>
    </row>
    <row r="209" spans="1:11" ht="12" customHeight="1" x14ac:dyDescent="0.2">
      <c r="A209" s="383">
        <v>44378</v>
      </c>
      <c r="B209" s="143">
        <v>244453</v>
      </c>
      <c r="C209" s="143">
        <v>-1110</v>
      </c>
      <c r="D209" s="384">
        <v>-0.45202249524561927</v>
      </c>
      <c r="E209" s="143">
        <v>-1301</v>
      </c>
      <c r="F209" s="384">
        <v>-0.52939117979768391</v>
      </c>
      <c r="G209" s="143">
        <v>2017719</v>
      </c>
      <c r="H209" s="143">
        <v>-104891</v>
      </c>
      <c r="I209" s="384">
        <v>-4.9416049109351219</v>
      </c>
      <c r="J209" s="143">
        <v>-159867</v>
      </c>
      <c r="K209" s="384">
        <v>-7.341478132206948</v>
      </c>
    </row>
    <row r="210" spans="1:11" ht="12" customHeight="1" x14ac:dyDescent="0.2">
      <c r="A210" s="383">
        <v>44409</v>
      </c>
      <c r="B210" s="143">
        <v>246558</v>
      </c>
      <c r="C210" s="143">
        <v>2105</v>
      </c>
      <c r="D210" s="384">
        <v>0.86110622491849154</v>
      </c>
      <c r="E210" s="143">
        <v>-3256</v>
      </c>
      <c r="F210" s="384">
        <v>-1.3033697070620542</v>
      </c>
      <c r="G210" s="143">
        <v>1972216</v>
      </c>
      <c r="H210" s="143">
        <v>-45503</v>
      </c>
      <c r="I210" s="384">
        <v>-2.2551703185626937</v>
      </c>
      <c r="J210" s="143">
        <v>-225697</v>
      </c>
      <c r="K210" s="384">
        <v>-10.268695803701057</v>
      </c>
    </row>
    <row r="211" spans="1:11" ht="12" customHeight="1" x14ac:dyDescent="0.2">
      <c r="A211" s="383">
        <v>44440</v>
      </c>
      <c r="B211" s="143">
        <v>241254</v>
      </c>
      <c r="C211" s="143">
        <v>-5304</v>
      </c>
      <c r="D211" s="384">
        <v>-2.1512179689971527</v>
      </c>
      <c r="E211" s="143">
        <v>-4472</v>
      </c>
      <c r="F211" s="384">
        <v>-1.8199132366945296</v>
      </c>
      <c r="G211" s="143">
        <v>1932239</v>
      </c>
      <c r="H211" s="143">
        <v>-39977</v>
      </c>
      <c r="I211" s="384">
        <v>-2.0270092119727252</v>
      </c>
      <c r="J211" s="143">
        <v>-249555</v>
      </c>
      <c r="K211" s="384">
        <v>-11.438064271879014</v>
      </c>
    </row>
    <row r="212" spans="1:11" ht="12" customHeight="1" x14ac:dyDescent="0.2">
      <c r="A212" s="383">
        <v>44470</v>
      </c>
      <c r="B212" s="143">
        <v>236107</v>
      </c>
      <c r="C212" s="143">
        <v>-5147</v>
      </c>
      <c r="D212" s="384">
        <v>-2.1334361295564013</v>
      </c>
      <c r="E212" s="143">
        <v>-12384</v>
      </c>
      <c r="F212" s="384">
        <v>-4.9836815015433151</v>
      </c>
      <c r="G212" s="143">
        <v>1928579</v>
      </c>
      <c r="H212" s="143">
        <v>-3660</v>
      </c>
      <c r="I212" s="384">
        <v>-0.18941756169914797</v>
      </c>
      <c r="J212" s="143">
        <v>-274706</v>
      </c>
      <c r="K212" s="384">
        <v>-12.468019343843398</v>
      </c>
    </row>
    <row r="213" spans="1:11" ht="12" customHeight="1" x14ac:dyDescent="0.2">
      <c r="A213" s="383">
        <v>44501</v>
      </c>
      <c r="B213" s="143">
        <v>229094</v>
      </c>
      <c r="C213" s="143">
        <v>-7013</v>
      </c>
      <c r="D213" s="384">
        <v>-2.9702634822347496</v>
      </c>
      <c r="E213" s="143">
        <v>-18790</v>
      </c>
      <c r="F213" s="384">
        <v>-7.5801584612157296</v>
      </c>
      <c r="G213" s="143">
        <v>1888257</v>
      </c>
      <c r="H213" s="143">
        <v>-40322</v>
      </c>
      <c r="I213" s="384">
        <v>-2.090762162192993</v>
      </c>
      <c r="J213" s="143">
        <v>-333997</v>
      </c>
      <c r="K213" s="384">
        <v>-15.029650076003913</v>
      </c>
    </row>
    <row r="214" spans="1:11" ht="12" customHeight="1" x14ac:dyDescent="0.2">
      <c r="A214" s="383">
        <v>44531</v>
      </c>
      <c r="B214" s="143">
        <v>214337</v>
      </c>
      <c r="C214" s="143">
        <v>-14757</v>
      </c>
      <c r="D214" s="384">
        <v>-6.4414607104507322</v>
      </c>
      <c r="E214" s="143">
        <v>-33353</v>
      </c>
      <c r="F214" s="384">
        <v>-13.465622350518794</v>
      </c>
      <c r="G214" s="143">
        <v>1824032</v>
      </c>
      <c r="H214" s="143">
        <v>-64225</v>
      </c>
      <c r="I214" s="384">
        <v>-3.4012848886565759</v>
      </c>
      <c r="J214" s="143">
        <v>-401089</v>
      </c>
      <c r="K214" s="384">
        <v>-18.025491647420523</v>
      </c>
    </row>
    <row r="215" spans="1:11" ht="12" customHeight="1" x14ac:dyDescent="0.2">
      <c r="A215" s="383">
        <v>44562</v>
      </c>
      <c r="B215" s="143">
        <v>209471</v>
      </c>
      <c r="C215" s="143">
        <v>-4866</v>
      </c>
      <c r="D215" s="384">
        <v>-2.2702566519079768</v>
      </c>
      <c r="E215" s="143">
        <v>-42166</v>
      </c>
      <c r="F215" s="384">
        <v>-16.756677277188967</v>
      </c>
      <c r="G215" s="143">
        <v>1841463</v>
      </c>
      <c r="H215" s="143">
        <v>17431</v>
      </c>
      <c r="I215" s="384">
        <v>0.95563016438308102</v>
      </c>
      <c r="J215" s="143">
        <v>-431912</v>
      </c>
      <c r="K215" s="384">
        <v>-18.998713366690492</v>
      </c>
    </row>
    <row r="216" spans="1:11" ht="12" customHeight="1" x14ac:dyDescent="0.2">
      <c r="A216" s="383">
        <v>44593</v>
      </c>
      <c r="B216" s="143">
        <v>201827</v>
      </c>
      <c r="C216" s="143">
        <v>-7644</v>
      </c>
      <c r="D216" s="384">
        <v>-3.6491924896525054</v>
      </c>
      <c r="E216" s="143">
        <v>-54355</v>
      </c>
      <c r="F216" s="384">
        <v>-21.217337673997392</v>
      </c>
      <c r="G216" s="143">
        <v>1840647</v>
      </c>
      <c r="H216" s="143">
        <v>-816</v>
      </c>
      <c r="I216" s="384">
        <v>-4.431259275912685E-2</v>
      </c>
      <c r="J216" s="143">
        <v>-464132</v>
      </c>
      <c r="K216" s="384">
        <v>-20.137809308397898</v>
      </c>
    </row>
    <row r="217" spans="1:11" ht="12" customHeight="1" x14ac:dyDescent="0.2">
      <c r="A217" s="383">
        <v>44621</v>
      </c>
      <c r="B217" s="143">
        <v>200853</v>
      </c>
      <c r="C217" s="143">
        <v>-974</v>
      </c>
      <c r="D217" s="384">
        <v>-0.48259152640627867</v>
      </c>
      <c r="E217" s="143">
        <v>-53363</v>
      </c>
      <c r="F217" s="384">
        <v>-20.991204330175915</v>
      </c>
      <c r="G217" s="143">
        <v>1831428</v>
      </c>
      <c r="H217" s="143">
        <v>-9219</v>
      </c>
      <c r="I217" s="384">
        <v>-0.50085649230949769</v>
      </c>
      <c r="J217" s="143">
        <v>-446671</v>
      </c>
      <c r="K217" s="384">
        <v>-19.607181250683137</v>
      </c>
    </row>
    <row r="218" spans="1:11" ht="12" customHeight="1" x14ac:dyDescent="0.2">
      <c r="A218" s="383">
        <v>44652</v>
      </c>
      <c r="B218" s="143">
        <v>195214</v>
      </c>
      <c r="C218" s="143">
        <v>-5639</v>
      </c>
      <c r="D218" s="384">
        <v>-2.8075259020278511</v>
      </c>
      <c r="E218" s="143">
        <v>-57630</v>
      </c>
      <c r="F218" s="384">
        <v>-22.792710129566057</v>
      </c>
      <c r="G218" s="143">
        <v>1788385</v>
      </c>
      <c r="H218" s="143">
        <v>-43043</v>
      </c>
      <c r="I218" s="384">
        <v>-2.3502425429773925</v>
      </c>
      <c r="J218" s="143">
        <v>-474740</v>
      </c>
      <c r="K218" s="384">
        <v>-20.977188621927645</v>
      </c>
    </row>
    <row r="219" spans="1:11" ht="12" customHeight="1" x14ac:dyDescent="0.2">
      <c r="A219" s="383">
        <v>44682</v>
      </c>
      <c r="B219" s="143">
        <v>187579</v>
      </c>
      <c r="C219" s="143">
        <v>-7635</v>
      </c>
      <c r="D219" s="384">
        <v>-3.9110924421404203</v>
      </c>
      <c r="E219" s="143">
        <v>-60393</v>
      </c>
      <c r="F219" s="384">
        <v>-24.354765860661686</v>
      </c>
      <c r="G219" s="143">
        <v>1740982</v>
      </c>
      <c r="H219" s="143">
        <v>-47403</v>
      </c>
      <c r="I219" s="384">
        <v>-2.6506037570209995</v>
      </c>
      <c r="J219" s="143">
        <v>-460489</v>
      </c>
      <c r="K219" s="384">
        <v>-20.917332092950577</v>
      </c>
    </row>
    <row r="220" spans="1:11" ht="12" customHeight="1" x14ac:dyDescent="0.2">
      <c r="A220" s="383">
        <v>44713</v>
      </c>
      <c r="B220" s="143">
        <v>184828</v>
      </c>
      <c r="C220" s="143">
        <v>-2751</v>
      </c>
      <c r="D220" s="384">
        <v>-1.4665820800835914</v>
      </c>
      <c r="E220" s="143">
        <v>-60735</v>
      </c>
      <c r="F220" s="384">
        <v>-24.732960584452869</v>
      </c>
      <c r="G220" s="143">
        <v>1723815</v>
      </c>
      <c r="H220" s="143">
        <v>-17167</v>
      </c>
      <c r="I220" s="384">
        <v>-0.98605269899401604</v>
      </c>
      <c r="J220" s="143">
        <v>-398795</v>
      </c>
      <c r="K220" s="384">
        <v>-18.787954452301648</v>
      </c>
    </row>
    <row r="221" spans="1:11" ht="12" customHeight="1" x14ac:dyDescent="0.2">
      <c r="A221" s="383">
        <v>44743</v>
      </c>
      <c r="B221" s="143">
        <v>186798</v>
      </c>
      <c r="C221" s="143">
        <v>1970</v>
      </c>
      <c r="D221" s="384">
        <v>1.0658558227108448</v>
      </c>
      <c r="E221" s="143">
        <v>-57655</v>
      </c>
      <c r="F221" s="384">
        <v>-23.585310877755642</v>
      </c>
      <c r="G221" s="143">
        <v>1728388</v>
      </c>
      <c r="H221" s="143">
        <v>4573</v>
      </c>
      <c r="I221" s="384">
        <v>0.26528368763469395</v>
      </c>
      <c r="J221" s="143">
        <v>-289331</v>
      </c>
      <c r="K221" s="384">
        <v>-14.339509118960569</v>
      </c>
    </row>
    <row r="222" spans="1:11" ht="12" customHeight="1" x14ac:dyDescent="0.2">
      <c r="A222" s="383">
        <v>44774</v>
      </c>
      <c r="B222" s="143">
        <v>188496</v>
      </c>
      <c r="C222" s="143">
        <v>1698</v>
      </c>
      <c r="D222" s="384">
        <v>0.90900330838659937</v>
      </c>
      <c r="E222" s="143">
        <v>-58062</v>
      </c>
      <c r="F222" s="384">
        <v>-23.549022947947339</v>
      </c>
      <c r="G222" s="143">
        <v>1751001</v>
      </c>
      <c r="H222" s="143">
        <v>22613</v>
      </c>
      <c r="I222" s="384">
        <v>1.3083289168867176</v>
      </c>
      <c r="J222" s="143">
        <v>-221215</v>
      </c>
      <c r="K222" s="384">
        <v>-11.216570598757945</v>
      </c>
    </row>
    <row r="223" spans="1:11" ht="12" customHeight="1" x14ac:dyDescent="0.2">
      <c r="A223" s="383">
        <v>44805</v>
      </c>
      <c r="B223" s="143">
        <v>187033</v>
      </c>
      <c r="C223" s="143">
        <v>-1463</v>
      </c>
      <c r="D223" s="384">
        <v>-0.77614379084967322</v>
      </c>
      <c r="E223" s="143">
        <v>-54221</v>
      </c>
      <c r="F223" s="384">
        <v>-22.474653269997596</v>
      </c>
      <c r="G223" s="143">
        <v>1758886</v>
      </c>
      <c r="H223" s="143">
        <v>7885</v>
      </c>
      <c r="I223" s="384">
        <v>0.45031384904977212</v>
      </c>
      <c r="J223" s="143">
        <v>-173353</v>
      </c>
      <c r="K223" s="384">
        <v>-8.9716127249268851</v>
      </c>
    </row>
    <row r="224" spans="1:11" ht="12" customHeight="1" x14ac:dyDescent="0.2">
      <c r="A224" s="383">
        <v>44835</v>
      </c>
      <c r="B224" s="143">
        <v>186796</v>
      </c>
      <c r="C224" s="143">
        <v>-237</v>
      </c>
      <c r="D224" s="384">
        <v>-0.12671560633684964</v>
      </c>
      <c r="E224" s="143">
        <v>-49311</v>
      </c>
      <c r="F224" s="384">
        <v>-20.885022468626513</v>
      </c>
      <c r="G224" s="143">
        <v>1746758</v>
      </c>
      <c r="H224" s="143">
        <v>-12128</v>
      </c>
      <c r="I224" s="384">
        <v>-0.68952734856039566</v>
      </c>
      <c r="J224" s="143">
        <v>-181821</v>
      </c>
      <c r="K224" s="384">
        <v>-9.4277185430309043</v>
      </c>
    </row>
    <row r="225" spans="1:11" ht="12" customHeight="1" x14ac:dyDescent="0.2">
      <c r="A225" s="383">
        <v>44866</v>
      </c>
      <c r="B225" s="143">
        <v>181763</v>
      </c>
      <c r="C225" s="143">
        <v>-5033</v>
      </c>
      <c r="D225" s="384">
        <v>-2.6943831773699651</v>
      </c>
      <c r="E225" s="143">
        <v>-47331</v>
      </c>
      <c r="F225" s="384">
        <v>-20.660078395767677</v>
      </c>
      <c r="G225" s="143">
        <v>1727559</v>
      </c>
      <c r="H225" s="143">
        <v>-19199</v>
      </c>
      <c r="I225" s="384">
        <v>-1.0991219161440795</v>
      </c>
      <c r="J225" s="143">
        <v>-160698</v>
      </c>
      <c r="K225" s="384">
        <v>-8.5103881516128368</v>
      </c>
    </row>
    <row r="226" spans="1:11" ht="12" customHeight="1" x14ac:dyDescent="0.2">
      <c r="A226" s="383">
        <v>44896</v>
      </c>
      <c r="B226" s="143">
        <v>176640</v>
      </c>
      <c r="C226" s="143">
        <v>-5123</v>
      </c>
      <c r="D226" s="384">
        <v>-2.8185054163938754</v>
      </c>
      <c r="E226" s="143">
        <v>-37697</v>
      </c>
      <c r="F226" s="384">
        <v>-17.587724004721537</v>
      </c>
      <c r="G226" s="143">
        <v>1690148</v>
      </c>
      <c r="H226" s="143">
        <v>-37411</v>
      </c>
      <c r="I226" s="384">
        <v>-2.1655410900582845</v>
      </c>
      <c r="J226" s="143">
        <v>-133884</v>
      </c>
      <c r="K226" s="384">
        <v>-7.3400028069682985</v>
      </c>
    </row>
    <row r="227" spans="1:11" ht="12" customHeight="1" x14ac:dyDescent="0.2">
      <c r="A227" s="383">
        <v>44927</v>
      </c>
      <c r="B227" s="143">
        <v>183024</v>
      </c>
      <c r="C227" s="143">
        <v>6384</v>
      </c>
      <c r="D227" s="384">
        <v>3.6141304347826089</v>
      </c>
      <c r="E227" s="143">
        <v>-26447</v>
      </c>
      <c r="F227" s="384">
        <v>-12.625614046813162</v>
      </c>
      <c r="G227" s="143">
        <v>1740085</v>
      </c>
      <c r="H227" s="143">
        <v>49937</v>
      </c>
      <c r="I227" s="384">
        <v>2.9545933255549217</v>
      </c>
      <c r="J227" s="143">
        <v>-101378</v>
      </c>
      <c r="K227" s="384">
        <v>-5.5052966038416198</v>
      </c>
    </row>
    <row r="228" spans="1:11" ht="12" customHeight="1" x14ac:dyDescent="0.2">
      <c r="A228" s="383">
        <v>44958</v>
      </c>
      <c r="B228" s="143">
        <v>186035</v>
      </c>
      <c r="C228" s="143">
        <v>3011</v>
      </c>
      <c r="D228" s="384">
        <v>1.6451394352653204</v>
      </c>
      <c r="E228" s="143">
        <v>-15792</v>
      </c>
      <c r="F228" s="384">
        <v>-7.8245229825543658</v>
      </c>
      <c r="G228" s="143">
        <v>1744220</v>
      </c>
      <c r="H228" s="143">
        <v>4135</v>
      </c>
      <c r="I228" s="384">
        <v>0.23763206969774464</v>
      </c>
      <c r="J228" s="143">
        <v>-96427</v>
      </c>
      <c r="K228" s="384">
        <v>-5.2387557201353658</v>
      </c>
    </row>
    <row r="229" spans="1:11" ht="12" customHeight="1" x14ac:dyDescent="0.2">
      <c r="A229" s="383">
        <v>44986</v>
      </c>
      <c r="B229" s="143">
        <v>186820</v>
      </c>
      <c r="C229" s="143">
        <v>785</v>
      </c>
      <c r="D229" s="384">
        <v>0.42196360899830676</v>
      </c>
      <c r="E229" s="143">
        <v>-14033</v>
      </c>
      <c r="F229" s="384">
        <v>-6.9867017171762429</v>
      </c>
      <c r="G229" s="143">
        <v>1718323</v>
      </c>
      <c r="H229" s="143">
        <v>-25897</v>
      </c>
      <c r="I229" s="384">
        <v>-1.4847324305420189</v>
      </c>
      <c r="J229" s="143">
        <v>-113105</v>
      </c>
      <c r="K229" s="384">
        <v>-6.1757819581222959</v>
      </c>
    </row>
    <row r="230" spans="1:11" ht="12" customHeight="1" x14ac:dyDescent="0.2">
      <c r="A230" s="383">
        <v>45017</v>
      </c>
      <c r="B230" s="143">
        <v>183556</v>
      </c>
      <c r="C230" s="143">
        <v>-3264</v>
      </c>
      <c r="D230" s="384">
        <v>-1.7471362809121078</v>
      </c>
      <c r="E230" s="143">
        <v>-11658</v>
      </c>
      <c r="F230" s="384">
        <v>-5.9719077525177502</v>
      </c>
      <c r="G230" s="143">
        <v>1679567</v>
      </c>
      <c r="H230" s="143">
        <v>-38756</v>
      </c>
      <c r="I230" s="384">
        <v>-2.2554548824638907</v>
      </c>
      <c r="J230" s="143">
        <v>-108818</v>
      </c>
      <c r="K230" s="384">
        <v>-6.0847077111472085</v>
      </c>
    </row>
    <row r="231" spans="1:11" ht="12" customHeight="1" x14ac:dyDescent="0.2">
      <c r="A231" s="383">
        <v>45047</v>
      </c>
      <c r="B231" s="143">
        <v>182714</v>
      </c>
      <c r="C231" s="143">
        <v>-842</v>
      </c>
      <c r="D231" s="384">
        <v>-0.45871559633027525</v>
      </c>
      <c r="E231" s="143">
        <v>-4865</v>
      </c>
      <c r="F231" s="384">
        <v>-2.5935739075269622</v>
      </c>
      <c r="G231" s="143">
        <v>1655027</v>
      </c>
      <c r="H231" s="143">
        <v>-24540</v>
      </c>
      <c r="I231" s="384">
        <v>-1.4610908644906693</v>
      </c>
      <c r="J231" s="143">
        <v>-85955</v>
      </c>
      <c r="K231" s="384">
        <v>-4.937156156697772</v>
      </c>
    </row>
    <row r="232" spans="1:11" ht="12" customHeight="1" x14ac:dyDescent="0.2">
      <c r="A232" s="383">
        <v>45078</v>
      </c>
      <c r="B232" s="143">
        <v>181673</v>
      </c>
      <c r="C232" s="143">
        <v>-1041</v>
      </c>
      <c r="D232" s="384">
        <v>-0.56974287684578084</v>
      </c>
      <c r="E232" s="143">
        <v>-3155</v>
      </c>
      <c r="F232" s="384">
        <v>-1.7069924470318349</v>
      </c>
      <c r="G232" s="143">
        <v>1624317</v>
      </c>
      <c r="H232" s="143">
        <v>-30710</v>
      </c>
      <c r="I232" s="384">
        <v>-1.8555588519099688</v>
      </c>
      <c r="J232" s="143">
        <v>-99498</v>
      </c>
      <c r="K232" s="384">
        <v>-5.7719650890611813</v>
      </c>
    </row>
    <row r="233" spans="1:11" ht="12" customHeight="1" x14ac:dyDescent="0.2">
      <c r="A233" s="383">
        <v>45108</v>
      </c>
      <c r="B233" s="143">
        <v>179943</v>
      </c>
      <c r="C233" s="143">
        <v>-1730</v>
      </c>
      <c r="D233" s="384">
        <v>-0.95226037991336077</v>
      </c>
      <c r="E233" s="143">
        <v>-6855</v>
      </c>
      <c r="F233" s="384">
        <v>-3.669739504705618</v>
      </c>
      <c r="G233" s="143">
        <v>1618484</v>
      </c>
      <c r="H233" s="143">
        <v>-5833</v>
      </c>
      <c r="I233" s="384">
        <v>-0.35910478065550011</v>
      </c>
      <c r="J233" s="143">
        <v>-109904</v>
      </c>
      <c r="K233" s="384">
        <v>-6.3587574086374126</v>
      </c>
    </row>
    <row r="234" spans="1:11" ht="12" customHeight="1" x14ac:dyDescent="0.2">
      <c r="A234" s="383">
        <v>45139</v>
      </c>
      <c r="B234" s="143">
        <v>181168</v>
      </c>
      <c r="C234" s="143">
        <v>1225</v>
      </c>
      <c r="D234" s="384">
        <v>0.68077113308103121</v>
      </c>
      <c r="E234" s="143">
        <v>-7328</v>
      </c>
      <c r="F234" s="384">
        <v>-3.8876156523215348</v>
      </c>
      <c r="G234" s="143">
        <v>1629441</v>
      </c>
      <c r="H234" s="143">
        <f>G234-G233</f>
        <v>10957</v>
      </c>
      <c r="I234" s="384">
        <f>100*H234/G233</f>
        <v>0.67699155506016739</v>
      </c>
      <c r="J234" s="143">
        <f>G234-G222</f>
        <v>-121560</v>
      </c>
      <c r="K234" s="384">
        <f>100*J234/G222</f>
        <v>-6.9423147102714386</v>
      </c>
    </row>
    <row r="235" spans="1:11" ht="12" customHeight="1" x14ac:dyDescent="0.2">
      <c r="A235" s="383">
        <v>45170</v>
      </c>
      <c r="B235" s="143">
        <v>183095</v>
      </c>
      <c r="C235" s="143">
        <v>1927</v>
      </c>
      <c r="D235" s="384">
        <v>1.0636536253643027</v>
      </c>
      <c r="E235" s="143">
        <v>-3938</v>
      </c>
      <c r="F235" s="384">
        <v>-2.1055107922131389</v>
      </c>
      <c r="G235" s="143">
        <v>1640863</v>
      </c>
      <c r="H235" s="143">
        <v>22379</v>
      </c>
      <c r="I235" s="384">
        <v>1.3827136999809699</v>
      </c>
      <c r="J235" s="143">
        <v>-118023</v>
      </c>
      <c r="K235" s="384">
        <v>-6.7100994606813629</v>
      </c>
    </row>
    <row r="236" spans="1:11" ht="12" customHeight="1" x14ac:dyDescent="0.2">
      <c r="A236" s="383">
        <v>45200</v>
      </c>
      <c r="B236" s="143">
        <v>182362</v>
      </c>
      <c r="C236" s="143">
        <v>-733</v>
      </c>
      <c r="D236" s="384">
        <v>-0.40033862202681669</v>
      </c>
      <c r="E236" s="143">
        <v>-4434</v>
      </c>
      <c r="F236" s="384">
        <v>-2.3737124991969849</v>
      </c>
      <c r="G236" s="143">
        <v>1661055</v>
      </c>
      <c r="H236" s="143">
        <v>20192</v>
      </c>
      <c r="I236" s="384">
        <v>1.2305719612179689</v>
      </c>
      <c r="J236" s="143">
        <v>-85703</v>
      </c>
      <c r="K236" s="384">
        <v>-4.9064037491169357</v>
      </c>
    </row>
    <row r="237" spans="1:11" ht="12" customHeight="1" x14ac:dyDescent="0.2">
      <c r="A237" s="383">
        <v>45231</v>
      </c>
      <c r="B237" s="143">
        <v>178047</v>
      </c>
      <c r="C237" s="143">
        <v>-4315</v>
      </c>
      <c r="D237" s="384">
        <v>-2.366172777223325</v>
      </c>
      <c r="E237" s="143">
        <v>-3716</v>
      </c>
      <c r="F237" s="384">
        <v>-2.0444204816161706</v>
      </c>
      <c r="G237" s="143">
        <v>1645093</v>
      </c>
      <c r="H237" s="143">
        <v>-15962</v>
      </c>
      <c r="I237" s="384">
        <v>-0.96095553729406913</v>
      </c>
      <c r="J237" s="143">
        <v>-82466</v>
      </c>
      <c r="K237" s="384">
        <v>-4.7735562142884849</v>
      </c>
    </row>
    <row r="238" spans="1:11" ht="12" customHeight="1" x14ac:dyDescent="0.2">
      <c r="A238" s="383">
        <v>45261</v>
      </c>
      <c r="B238" s="143">
        <v>175077</v>
      </c>
      <c r="C238" s="143">
        <v>-2970</v>
      </c>
      <c r="D238" s="384">
        <v>-1.6680988727695496</v>
      </c>
      <c r="E238" s="143">
        <v>-1563</v>
      </c>
      <c r="F238" s="384">
        <v>-0.88485054347826086</v>
      </c>
      <c r="G238" s="143">
        <v>1616973</v>
      </c>
      <c r="H238" s="143">
        <v>-28120</v>
      </c>
      <c r="I238" s="384">
        <v>-1.7093258557418942</v>
      </c>
      <c r="J238" s="143">
        <v>-73175</v>
      </c>
      <c r="K238" s="384">
        <v>-4.3295025051060616</v>
      </c>
    </row>
    <row r="239" spans="1:11" ht="12" customHeight="1" x14ac:dyDescent="0.2">
      <c r="A239" s="383">
        <v>45292</v>
      </c>
      <c r="B239" s="143">
        <v>181156</v>
      </c>
      <c r="C239" s="143">
        <v>6079</v>
      </c>
      <c r="D239" s="384">
        <v>3.4721865236438822</v>
      </c>
      <c r="E239" s="143">
        <v>-1868</v>
      </c>
      <c r="F239" s="384">
        <v>-1.020631174053676</v>
      </c>
      <c r="G239" s="143">
        <v>1658877</v>
      </c>
      <c r="H239" s="143">
        <v>41904</v>
      </c>
      <c r="I239" s="384">
        <v>2.5915089491290209</v>
      </c>
      <c r="J239" s="143">
        <v>-81208</v>
      </c>
      <c r="K239" s="384">
        <v>-4.6668984561099025</v>
      </c>
    </row>
    <row r="240" spans="1:11" ht="12" customHeight="1" x14ac:dyDescent="0.2">
      <c r="A240" s="383">
        <v>45323</v>
      </c>
      <c r="B240" s="143">
        <v>181359</v>
      </c>
      <c r="C240" s="143">
        <v>203</v>
      </c>
      <c r="D240" s="384">
        <v>0.11205811565722361</v>
      </c>
      <c r="E240" s="143">
        <v>-4676</v>
      </c>
      <c r="F240" s="384">
        <v>-2.5135055231542451</v>
      </c>
      <c r="G240" s="143">
        <v>1655566</v>
      </c>
      <c r="H240" s="143">
        <v>-3311</v>
      </c>
      <c r="I240" s="384">
        <v>-0.1995928570954929</v>
      </c>
      <c r="J240" s="143">
        <v>-88654</v>
      </c>
      <c r="K240" s="384">
        <v>-5.0827303895150839</v>
      </c>
    </row>
    <row r="241" spans="1:11" ht="12" customHeight="1" x14ac:dyDescent="0.2">
      <c r="A241" s="392">
        <v>45352</v>
      </c>
      <c r="B241" s="393">
        <v>181335</v>
      </c>
      <c r="C241" s="393">
        <f>B241-B240</f>
        <v>-24</v>
      </c>
      <c r="D241" s="394">
        <f>100*C241/B240</f>
        <v>-1.3233421004747489E-2</v>
      </c>
      <c r="E241" s="393">
        <f>B241-B229</f>
        <v>-5485</v>
      </c>
      <c r="F241" s="394">
        <f>100*E241/B229</f>
        <v>-2.9359811583342252</v>
      </c>
      <c r="G241" s="393">
        <v>1632557</v>
      </c>
      <c r="H241" s="393">
        <f>G241-G240</f>
        <v>-23009</v>
      </c>
      <c r="I241" s="394">
        <f>100*H241/G240</f>
        <v>-1.3897966012831866</v>
      </c>
      <c r="J241" s="393">
        <f>G241-G229</f>
        <v>-85766</v>
      </c>
      <c r="K241" s="394">
        <f>100*J241/G229</f>
        <v>-4.9912618291206021</v>
      </c>
    </row>
    <row r="242" spans="1:11" ht="12" customHeight="1" x14ac:dyDescent="0.2">
      <c r="A242" s="389"/>
      <c r="B242" s="351"/>
      <c r="C242" s="351"/>
      <c r="D242" s="390"/>
      <c r="E242" s="351"/>
      <c r="F242" s="390"/>
      <c r="G242" s="351"/>
      <c r="H242" s="351"/>
      <c r="I242" s="390"/>
      <c r="J242" s="351"/>
      <c r="K242" s="390"/>
    </row>
    <row r="243" spans="1:11" x14ac:dyDescent="0.2">
      <c r="A243" s="66" t="s">
        <v>135</v>
      </c>
    </row>
    <row r="245" spans="1:11" x14ac:dyDescent="0.2">
      <c r="A245" s="391" t="s">
        <v>619</v>
      </c>
    </row>
    <row r="247" spans="1:11" x14ac:dyDescent="0.2">
      <c r="F247" s="103" t="s">
        <v>60</v>
      </c>
    </row>
  </sheetData>
  <mergeCells count="11">
    <mergeCell ref="J8:K8"/>
    <mergeCell ref="A5:K5"/>
    <mergeCell ref="A6:A9"/>
    <mergeCell ref="B6:K6"/>
    <mergeCell ref="B7:F7"/>
    <mergeCell ref="G7:K7"/>
    <mergeCell ref="B8:B9"/>
    <mergeCell ref="C8:D8"/>
    <mergeCell ref="E8:F8"/>
    <mergeCell ref="G8:G9"/>
    <mergeCell ref="H8:I8"/>
  </mergeCells>
  <hyperlinks>
    <hyperlink ref="I2" location="ÍNDICE!A1" display="VOLVER AL ÍNDICE"/>
    <hyperlink ref="A245" location="'ADVERTENCIA EFECTO COVID-19'!A1" display="(*) Ver nota &quot;Advertencia Efecto COVID-19&quot;"/>
  </hyperlinks>
  <pageMargins left="0.70866141732283472" right="0.70866141732283472" top="0.74803149606299213" bottom="0.74803149606299213" header="0.31496062992125984" footer="0.31496062992125984"/>
  <pageSetup paperSize="9" orientation="portrait" r:id="rId1"/>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0"/>
  <dimension ref="A2:L247"/>
  <sheetViews>
    <sheetView zoomScaleNormal="100" workbookViewId="0"/>
  </sheetViews>
  <sheetFormatPr baseColWidth="10" defaultColWidth="9.140625" defaultRowHeight="15" x14ac:dyDescent="0.2"/>
  <cols>
    <col min="1" max="1" width="7.85546875" style="27" customWidth="1"/>
    <col min="2" max="2" width="8.140625" style="27" customWidth="1"/>
    <col min="3" max="6" width="7.42578125" style="27" customWidth="1"/>
    <col min="7" max="7" width="9.140625" style="27"/>
    <col min="8" max="9" width="7.42578125" style="27" customWidth="1"/>
    <col min="10" max="10" width="9" style="27" customWidth="1"/>
    <col min="11" max="11" width="7.42578125" style="27" customWidth="1"/>
    <col min="12" max="12" width="9.42578125" style="27" bestFit="1" customWidth="1"/>
    <col min="13" max="16384" width="9.140625" style="27"/>
  </cols>
  <sheetData>
    <row r="2" spans="1:11" ht="18" customHeight="1" x14ac:dyDescent="0.25">
      <c r="D2" s="121"/>
      <c r="I2" s="377" t="s">
        <v>61</v>
      </c>
    </row>
    <row r="3" spans="1:11" ht="18.75" customHeight="1" x14ac:dyDescent="0.2"/>
    <row r="4" spans="1:11" ht="24" customHeight="1" x14ac:dyDescent="0.25">
      <c r="C4" s="30"/>
      <c r="K4" s="2" t="s">
        <v>651</v>
      </c>
    </row>
    <row r="5" spans="1:11" s="32" customFormat="1" ht="31.5" customHeight="1" x14ac:dyDescent="0.2">
      <c r="A5" s="378" t="s">
        <v>51</v>
      </c>
      <c r="B5" s="378"/>
      <c r="C5" s="378"/>
      <c r="D5" s="378"/>
      <c r="E5" s="378"/>
      <c r="F5" s="378"/>
      <c r="G5" s="378"/>
      <c r="H5" s="378"/>
      <c r="I5" s="378"/>
      <c r="J5" s="378"/>
      <c r="K5" s="378"/>
    </row>
    <row r="6" spans="1:11" s="32" customFormat="1" ht="16.5" customHeight="1" x14ac:dyDescent="0.2">
      <c r="A6" s="235"/>
      <c r="B6" s="270" t="s">
        <v>620</v>
      </c>
      <c r="C6" s="271"/>
      <c r="D6" s="271"/>
      <c r="E6" s="271"/>
      <c r="F6" s="271"/>
      <c r="G6" s="271"/>
      <c r="H6" s="271"/>
      <c r="I6" s="271"/>
      <c r="J6" s="271"/>
      <c r="K6" s="272"/>
    </row>
    <row r="7" spans="1:11" s="32" customFormat="1" ht="16.5" customHeight="1" x14ac:dyDescent="0.2">
      <c r="A7" s="235"/>
      <c r="B7" s="34" t="s">
        <v>616</v>
      </c>
      <c r="C7" s="35"/>
      <c r="D7" s="35"/>
      <c r="E7" s="35"/>
      <c r="F7" s="36"/>
      <c r="G7" s="34" t="s">
        <v>617</v>
      </c>
      <c r="H7" s="35"/>
      <c r="I7" s="35"/>
      <c r="J7" s="35"/>
      <c r="K7" s="36"/>
    </row>
    <row r="8" spans="1:11" s="32" customFormat="1" ht="25.5" customHeight="1" x14ac:dyDescent="0.2">
      <c r="A8" s="235"/>
      <c r="B8" s="242" t="s">
        <v>65</v>
      </c>
      <c r="C8" s="243" t="s">
        <v>66</v>
      </c>
      <c r="D8" s="244"/>
      <c r="E8" s="243" t="s">
        <v>67</v>
      </c>
      <c r="F8" s="244"/>
      <c r="G8" s="242" t="s">
        <v>65</v>
      </c>
      <c r="H8" s="243" t="s">
        <v>66</v>
      </c>
      <c r="I8" s="244"/>
      <c r="J8" s="243" t="s">
        <v>67</v>
      </c>
      <c r="K8" s="244"/>
    </row>
    <row r="9" spans="1:11" s="32" customFormat="1" ht="15" customHeight="1" x14ac:dyDescent="0.2">
      <c r="A9" s="246"/>
      <c r="B9" s="247"/>
      <c r="C9" s="40" t="s">
        <v>151</v>
      </c>
      <c r="D9" s="41" t="s">
        <v>69</v>
      </c>
      <c r="E9" s="40" t="s">
        <v>151</v>
      </c>
      <c r="F9" s="41" t="s">
        <v>69</v>
      </c>
      <c r="G9" s="247"/>
      <c r="H9" s="40" t="s">
        <v>151</v>
      </c>
      <c r="I9" s="41" t="s">
        <v>69</v>
      </c>
      <c r="J9" s="40" t="s">
        <v>151</v>
      </c>
      <c r="K9" s="41" t="s">
        <v>69</v>
      </c>
    </row>
    <row r="10" spans="1:11" s="32" customFormat="1" ht="3" customHeight="1" x14ac:dyDescent="0.2">
      <c r="A10" s="42"/>
      <c r="B10" s="42"/>
      <c r="C10" s="42"/>
      <c r="D10" s="42"/>
      <c r="G10" s="42"/>
      <c r="H10" s="42"/>
      <c r="I10" s="42"/>
    </row>
    <row r="11" spans="1:11" ht="12" customHeight="1" x14ac:dyDescent="0.2">
      <c r="A11" s="379">
        <v>38353</v>
      </c>
      <c r="B11" s="136">
        <v>96463</v>
      </c>
      <c r="C11" s="380">
        <v>962.0399999999936</v>
      </c>
      <c r="D11" s="187">
        <v>1.0073616013912252</v>
      </c>
      <c r="E11" s="380">
        <v>-12297.669999999998</v>
      </c>
      <c r="F11" s="381">
        <v>-11.307092904080122</v>
      </c>
      <c r="G11" s="136">
        <v>892559</v>
      </c>
      <c r="H11" s="136">
        <v>14539</v>
      </c>
      <c r="I11" s="187">
        <v>1.6558848317805972</v>
      </c>
      <c r="J11" s="136">
        <v>-30597</v>
      </c>
      <c r="K11" s="187">
        <v>-3.3143910671652463</v>
      </c>
    </row>
    <row r="12" spans="1:11" ht="12" customHeight="1" x14ac:dyDescent="0.2">
      <c r="A12" s="379">
        <v>38384</v>
      </c>
      <c r="B12" s="136">
        <v>94928</v>
      </c>
      <c r="C12" s="380">
        <v>-1535</v>
      </c>
      <c r="D12" s="187">
        <v>-1.5912837046328645</v>
      </c>
      <c r="E12" s="380">
        <v>-13204.660000000003</v>
      </c>
      <c r="F12" s="381">
        <v>-12.211537198844461</v>
      </c>
      <c r="G12" s="136">
        <v>872326</v>
      </c>
      <c r="H12" s="136">
        <v>-20233</v>
      </c>
      <c r="I12" s="187">
        <v>-2.2668529475362411</v>
      </c>
      <c r="J12" s="136">
        <v>-31577</v>
      </c>
      <c r="K12" s="187">
        <v>-3.4934058189872141</v>
      </c>
    </row>
    <row r="13" spans="1:11" ht="12" customHeight="1" x14ac:dyDescent="0.2">
      <c r="A13" s="379">
        <v>38412</v>
      </c>
      <c r="B13" s="136">
        <v>95981</v>
      </c>
      <c r="C13" s="380">
        <v>1053</v>
      </c>
      <c r="D13" s="187">
        <v>1.1092617562784426</v>
      </c>
      <c r="E13" s="380">
        <v>-10460.39</v>
      </c>
      <c r="F13" s="381">
        <v>-9.8273707248655811</v>
      </c>
      <c r="G13" s="136">
        <v>863168</v>
      </c>
      <c r="H13" s="136">
        <v>-9158</v>
      </c>
      <c r="I13" s="187">
        <v>-1.0498368729121912</v>
      </c>
      <c r="J13" s="136">
        <v>-19036</v>
      </c>
      <c r="K13" s="187">
        <v>-2.1577775661865055</v>
      </c>
    </row>
    <row r="14" spans="1:11" ht="12" customHeight="1" x14ac:dyDescent="0.2">
      <c r="A14" s="379">
        <v>38443</v>
      </c>
      <c r="B14" s="136">
        <v>93795</v>
      </c>
      <c r="C14" s="380">
        <v>-2186</v>
      </c>
      <c r="D14" s="187">
        <v>-2.2775340952896928</v>
      </c>
      <c r="E14" s="380">
        <v>-13790.520000000004</v>
      </c>
      <c r="F14" s="381">
        <v>-12.818193377696184</v>
      </c>
      <c r="G14" s="136">
        <v>832912</v>
      </c>
      <c r="H14" s="136">
        <v>-30256</v>
      </c>
      <c r="I14" s="187">
        <v>-3.5052272558760289</v>
      </c>
      <c r="J14" s="136">
        <v>-39948</v>
      </c>
      <c r="K14" s="187">
        <v>-4.5766789634076481</v>
      </c>
    </row>
    <row r="15" spans="1:11" ht="12" customHeight="1" x14ac:dyDescent="0.2">
      <c r="A15" s="379">
        <v>38473</v>
      </c>
      <c r="B15" s="136">
        <v>87834</v>
      </c>
      <c r="C15" s="380">
        <v>-5961</v>
      </c>
      <c r="D15" s="187">
        <v>-6.3553494322725088</v>
      </c>
      <c r="E15" s="380">
        <v>-16006.220000000001</v>
      </c>
      <c r="F15" s="381">
        <v>-15.414277820289671</v>
      </c>
      <c r="G15" s="136">
        <v>782160</v>
      </c>
      <c r="H15" s="136">
        <v>-50752</v>
      </c>
      <c r="I15" s="187">
        <v>-6.0933207829878784</v>
      </c>
      <c r="J15" s="136">
        <v>-58176</v>
      </c>
      <c r="K15" s="187">
        <v>-6.9229451076712172</v>
      </c>
    </row>
    <row r="16" spans="1:11" ht="12" customHeight="1" x14ac:dyDescent="0.2">
      <c r="A16" s="379">
        <v>38504</v>
      </c>
      <c r="B16" s="136">
        <v>85055</v>
      </c>
      <c r="C16" s="380">
        <v>-2779</v>
      </c>
      <c r="D16" s="187">
        <v>-3.163922854475488</v>
      </c>
      <c r="E16" s="380">
        <v>-12464.960000000006</v>
      </c>
      <c r="F16" s="381">
        <v>-12.781957662821032</v>
      </c>
      <c r="G16" s="136">
        <v>758514</v>
      </c>
      <c r="H16" s="136">
        <v>-23646</v>
      </c>
      <c r="I16" s="187">
        <v>-3.0231666155262351</v>
      </c>
      <c r="J16" s="136">
        <v>-56355</v>
      </c>
      <c r="K16" s="187">
        <v>-6.9158355514812806</v>
      </c>
    </row>
    <row r="17" spans="1:11" ht="12" customHeight="1" x14ac:dyDescent="0.2">
      <c r="A17" s="379">
        <v>38534</v>
      </c>
      <c r="B17" s="136">
        <v>84253</v>
      </c>
      <c r="C17" s="380">
        <v>-802</v>
      </c>
      <c r="D17" s="187">
        <v>-0.94291928751984011</v>
      </c>
      <c r="E17" s="380">
        <v>-9661.3399999999965</v>
      </c>
      <c r="F17" s="381">
        <v>-10.287395939746791</v>
      </c>
      <c r="G17" s="136">
        <v>763528</v>
      </c>
      <c r="H17" s="136">
        <v>5014</v>
      </c>
      <c r="I17" s="187">
        <v>0.66102932839736639</v>
      </c>
      <c r="J17" s="136">
        <v>-34240</v>
      </c>
      <c r="K17" s="187">
        <v>-4.2919746091595554</v>
      </c>
    </row>
    <row r="18" spans="1:11" ht="12" customHeight="1" x14ac:dyDescent="0.2">
      <c r="A18" s="379">
        <v>38565</v>
      </c>
      <c r="B18" s="136">
        <v>86532</v>
      </c>
      <c r="C18" s="380">
        <v>2279</v>
      </c>
      <c r="D18" s="187">
        <v>2.7049481917557832</v>
      </c>
      <c r="E18" s="380">
        <v>-9587.8699999999953</v>
      </c>
      <c r="F18" s="381">
        <v>-9.9749094542054575</v>
      </c>
      <c r="G18" s="136">
        <v>790103</v>
      </c>
      <c r="H18" s="136">
        <v>26575</v>
      </c>
      <c r="I18" s="187">
        <v>3.4805534309154345</v>
      </c>
      <c r="J18" s="136">
        <v>-36466</v>
      </c>
      <c r="K18" s="187">
        <v>-4.4117309020783502</v>
      </c>
    </row>
    <row r="19" spans="1:11" ht="12" customHeight="1" x14ac:dyDescent="0.2">
      <c r="A19" s="379">
        <v>38596</v>
      </c>
      <c r="B19" s="136">
        <v>85439</v>
      </c>
      <c r="C19" s="380">
        <v>-1093</v>
      </c>
      <c r="D19" s="187">
        <v>-1.2631165349234965</v>
      </c>
      <c r="E19" s="380">
        <v>-10788.940000000002</v>
      </c>
      <c r="F19" s="381">
        <v>-11.211858011301086</v>
      </c>
      <c r="G19" s="136">
        <v>784260</v>
      </c>
      <c r="H19" s="136">
        <v>-5843</v>
      </c>
      <c r="I19" s="187">
        <v>-0.7395238342342707</v>
      </c>
      <c r="J19" s="136">
        <v>-37962</v>
      </c>
      <c r="K19" s="187">
        <v>-4.617001247838175</v>
      </c>
    </row>
    <row r="20" spans="1:11" ht="12" customHeight="1" x14ac:dyDescent="0.2">
      <c r="A20" s="379">
        <v>38626</v>
      </c>
      <c r="B20" s="136">
        <v>85933</v>
      </c>
      <c r="C20" s="380">
        <v>494</v>
      </c>
      <c r="D20" s="187">
        <v>0.57819028780767567</v>
      </c>
      <c r="E20" s="380">
        <v>-11774.009999999995</v>
      </c>
      <c r="F20" s="381">
        <v>-12.050322694349152</v>
      </c>
      <c r="G20" s="136">
        <v>803777</v>
      </c>
      <c r="H20" s="136">
        <v>19517</v>
      </c>
      <c r="I20" s="187">
        <v>2.488587968275827</v>
      </c>
      <c r="J20" s="136">
        <v>-30284</v>
      </c>
      <c r="K20" s="187">
        <v>-3.6309094898334773</v>
      </c>
    </row>
    <row r="21" spans="1:11" ht="12" customHeight="1" x14ac:dyDescent="0.2">
      <c r="A21" s="379">
        <v>38657</v>
      </c>
      <c r="B21" s="136">
        <v>85502</v>
      </c>
      <c r="C21" s="380">
        <v>-431</v>
      </c>
      <c r="D21" s="187">
        <v>-0.50155353589424323</v>
      </c>
      <c r="E21" s="380">
        <v>-11191.070000000007</v>
      </c>
      <c r="F21" s="381">
        <v>-11.573807719622518</v>
      </c>
      <c r="G21" s="136">
        <v>821035</v>
      </c>
      <c r="H21" s="136">
        <v>17258</v>
      </c>
      <c r="I21" s="187">
        <v>2.1471129430177771</v>
      </c>
      <c r="J21" s="136">
        <v>-34804</v>
      </c>
      <c r="K21" s="187">
        <v>-4.06665272323416</v>
      </c>
    </row>
    <row r="22" spans="1:11" ht="12" customHeight="1" x14ac:dyDescent="0.2">
      <c r="A22" s="379">
        <v>38687</v>
      </c>
      <c r="B22" s="136">
        <v>86409</v>
      </c>
      <c r="C22" s="380">
        <v>907</v>
      </c>
      <c r="D22" s="187">
        <v>1.0607938995579052</v>
      </c>
      <c r="E22" s="380">
        <v>-9091.9600000000064</v>
      </c>
      <c r="F22" s="381">
        <v>-9.5202812620941266</v>
      </c>
      <c r="G22" s="136">
        <v>851963</v>
      </c>
      <c r="H22" s="136">
        <v>30928</v>
      </c>
      <c r="I22" s="187">
        <v>3.7669526877660515</v>
      </c>
      <c r="J22" s="136">
        <v>-26057</v>
      </c>
      <c r="K22" s="187">
        <v>-2.9677000523906063</v>
      </c>
    </row>
    <row r="23" spans="1:11" ht="12" customHeight="1" x14ac:dyDescent="0.2">
      <c r="A23" s="379">
        <v>38718</v>
      </c>
      <c r="B23" s="136">
        <v>89098</v>
      </c>
      <c r="C23" s="380">
        <v>2689</v>
      </c>
      <c r="D23" s="187">
        <v>3.1119443576479302</v>
      </c>
      <c r="E23" s="380">
        <v>-7365</v>
      </c>
      <c r="F23" s="381">
        <v>-7.6350517815120824</v>
      </c>
      <c r="G23" s="136">
        <v>864667</v>
      </c>
      <c r="H23" s="136">
        <v>12704</v>
      </c>
      <c r="I23" s="187">
        <v>1.4911445684847817</v>
      </c>
      <c r="J23" s="136">
        <v>-27892</v>
      </c>
      <c r="K23" s="187">
        <v>-3.1249474824633441</v>
      </c>
    </row>
    <row r="24" spans="1:11" ht="12" customHeight="1" x14ac:dyDescent="0.2">
      <c r="A24" s="379">
        <v>38749</v>
      </c>
      <c r="B24" s="136">
        <v>88491</v>
      </c>
      <c r="C24" s="380">
        <v>-607</v>
      </c>
      <c r="D24" s="187">
        <v>-0.68127230689802243</v>
      </c>
      <c r="E24" s="380">
        <v>-6437</v>
      </c>
      <c r="F24" s="381">
        <v>-6.7809287038597672</v>
      </c>
      <c r="G24" s="136">
        <v>852501</v>
      </c>
      <c r="H24" s="136">
        <v>-12166</v>
      </c>
      <c r="I24" s="187">
        <v>-1.4070156487989018</v>
      </c>
      <c r="J24" s="136">
        <v>-19825</v>
      </c>
      <c r="K24" s="187">
        <v>-2.2726595332478912</v>
      </c>
    </row>
    <row r="25" spans="1:11" ht="12" customHeight="1" x14ac:dyDescent="0.2">
      <c r="A25" s="379">
        <v>38777</v>
      </c>
      <c r="B25" s="136">
        <v>87300</v>
      </c>
      <c r="C25" s="380">
        <v>-1191</v>
      </c>
      <c r="D25" s="187">
        <v>-1.3458995830084415</v>
      </c>
      <c r="E25" s="380">
        <v>-8681</v>
      </c>
      <c r="F25" s="381">
        <v>-9.0444983903064156</v>
      </c>
      <c r="G25" s="136">
        <v>833844</v>
      </c>
      <c r="H25" s="136">
        <v>-18657</v>
      </c>
      <c r="I25" s="187">
        <v>-2.1885018316694058</v>
      </c>
      <c r="J25" s="136">
        <v>-29324</v>
      </c>
      <c r="K25" s="187">
        <v>-3.3972529102098319</v>
      </c>
    </row>
    <row r="26" spans="1:11" ht="12" customHeight="1" x14ac:dyDescent="0.2">
      <c r="A26" s="379">
        <v>38808</v>
      </c>
      <c r="B26" s="136">
        <v>85745</v>
      </c>
      <c r="C26" s="380">
        <v>-1555</v>
      </c>
      <c r="D26" s="187">
        <v>-1.7812142038946162</v>
      </c>
      <c r="E26" s="380">
        <v>-8050</v>
      </c>
      <c r="F26" s="381">
        <v>-8.582547044085505</v>
      </c>
      <c r="G26" s="136">
        <v>800875</v>
      </c>
      <c r="H26" s="136">
        <v>-32969</v>
      </c>
      <c r="I26" s="187">
        <v>-3.9538570763835921</v>
      </c>
      <c r="J26" s="136">
        <v>-32037</v>
      </c>
      <c r="K26" s="187">
        <v>-3.8463847321205602</v>
      </c>
    </row>
    <row r="27" spans="1:11" ht="12" customHeight="1" x14ac:dyDescent="0.2">
      <c r="A27" s="379">
        <v>38838</v>
      </c>
      <c r="B27" s="136">
        <v>83270</v>
      </c>
      <c r="C27" s="380">
        <v>-2475</v>
      </c>
      <c r="D27" s="187">
        <v>-2.8864656831302118</v>
      </c>
      <c r="E27" s="380">
        <v>-4564</v>
      </c>
      <c r="F27" s="381">
        <v>-5.1961654940000459</v>
      </c>
      <c r="G27" s="136">
        <v>762998</v>
      </c>
      <c r="H27" s="136">
        <v>-37877</v>
      </c>
      <c r="I27" s="187">
        <v>-4.7294521616981431</v>
      </c>
      <c r="J27" s="136">
        <v>-19162</v>
      </c>
      <c r="K27" s="187">
        <v>-2.449882377007262</v>
      </c>
    </row>
    <row r="28" spans="1:11" ht="12" customHeight="1" x14ac:dyDescent="0.2">
      <c r="A28" s="379">
        <v>38869</v>
      </c>
      <c r="B28" s="136">
        <v>77893</v>
      </c>
      <c r="C28" s="380">
        <v>-5377</v>
      </c>
      <c r="D28" s="187">
        <v>-6.4573075537408426</v>
      </c>
      <c r="E28" s="380">
        <v>-7162</v>
      </c>
      <c r="F28" s="381">
        <v>-8.4204338369290461</v>
      </c>
      <c r="G28" s="136">
        <v>738743</v>
      </c>
      <c r="H28" s="136">
        <v>-24255</v>
      </c>
      <c r="I28" s="187">
        <v>-3.1789074152225827</v>
      </c>
      <c r="J28" s="136">
        <v>-19771</v>
      </c>
      <c r="K28" s="187">
        <v>-2.6065438475756544</v>
      </c>
    </row>
    <row r="29" spans="1:11" ht="12" customHeight="1" x14ac:dyDescent="0.2">
      <c r="A29" s="379">
        <v>38899</v>
      </c>
      <c r="B29" s="136">
        <v>79625</v>
      </c>
      <c r="C29" s="380">
        <v>1732</v>
      </c>
      <c r="D29" s="187">
        <v>2.2235630929608567</v>
      </c>
      <c r="E29" s="380">
        <v>-4628</v>
      </c>
      <c r="F29" s="381">
        <v>-5.4929794784755437</v>
      </c>
      <c r="G29" s="136">
        <v>739653</v>
      </c>
      <c r="H29" s="136">
        <v>910</v>
      </c>
      <c r="I29" s="187">
        <v>0.12318221627819147</v>
      </c>
      <c r="J29" s="136">
        <v>-23875</v>
      </c>
      <c r="K29" s="187">
        <v>-3.1269318217537538</v>
      </c>
    </row>
    <row r="30" spans="1:11" ht="12" customHeight="1" x14ac:dyDescent="0.2">
      <c r="A30" s="379">
        <v>38930</v>
      </c>
      <c r="B30" s="136">
        <v>83195</v>
      </c>
      <c r="C30" s="380">
        <v>3570</v>
      </c>
      <c r="D30" s="187">
        <v>4.4835164835164836</v>
      </c>
      <c r="E30" s="380">
        <v>-3337</v>
      </c>
      <c r="F30" s="381">
        <v>-3.8563768316923217</v>
      </c>
      <c r="G30" s="136">
        <v>768370</v>
      </c>
      <c r="H30" s="136">
        <v>28717</v>
      </c>
      <c r="I30" s="187">
        <v>3.8824962516206925</v>
      </c>
      <c r="J30" s="136">
        <v>-21733</v>
      </c>
      <c r="K30" s="187">
        <v>-2.7506540286519607</v>
      </c>
    </row>
    <row r="31" spans="1:11" ht="12" customHeight="1" x14ac:dyDescent="0.2">
      <c r="A31" s="379">
        <v>38961</v>
      </c>
      <c r="B31" s="136">
        <v>81609</v>
      </c>
      <c r="C31" s="380">
        <v>-1586</v>
      </c>
      <c r="D31" s="187">
        <v>-1.9063645651781957</v>
      </c>
      <c r="E31" s="380">
        <v>-3830</v>
      </c>
      <c r="F31" s="381">
        <v>-4.4827303690352185</v>
      </c>
      <c r="G31" s="136">
        <v>752747</v>
      </c>
      <c r="H31" s="136">
        <v>-15623</v>
      </c>
      <c r="I31" s="187">
        <v>-2.0332652237854161</v>
      </c>
      <c r="J31" s="136">
        <v>-31513</v>
      </c>
      <c r="K31" s="187">
        <v>-4.0181827455180681</v>
      </c>
    </row>
    <row r="32" spans="1:11" ht="12" customHeight="1" x14ac:dyDescent="0.2">
      <c r="A32" s="379">
        <v>38991</v>
      </c>
      <c r="B32" s="136">
        <v>83189</v>
      </c>
      <c r="C32" s="380">
        <v>1580</v>
      </c>
      <c r="D32" s="187">
        <v>1.9360609736671202</v>
      </c>
      <c r="E32" s="380">
        <v>-2744</v>
      </c>
      <c r="F32" s="381">
        <v>-3.1931853886167132</v>
      </c>
      <c r="G32" s="136">
        <v>762491</v>
      </c>
      <c r="H32" s="136">
        <v>9744</v>
      </c>
      <c r="I32" s="187">
        <v>1.2944588287963952</v>
      </c>
      <c r="J32" s="136">
        <v>-41286</v>
      </c>
      <c r="K32" s="187">
        <v>-5.1364993026672821</v>
      </c>
    </row>
    <row r="33" spans="1:11" ht="12" customHeight="1" x14ac:dyDescent="0.2">
      <c r="A33" s="379">
        <v>39022</v>
      </c>
      <c r="B33" s="136">
        <v>84136</v>
      </c>
      <c r="C33" s="380">
        <v>947</v>
      </c>
      <c r="D33" s="187">
        <v>1.1383716597146258</v>
      </c>
      <c r="E33" s="380">
        <v>-1366</v>
      </c>
      <c r="F33" s="381">
        <v>-1.597623447404739</v>
      </c>
      <c r="G33" s="136">
        <v>777062</v>
      </c>
      <c r="H33" s="136">
        <v>14571</v>
      </c>
      <c r="I33" s="187">
        <v>1.9109733754234477</v>
      </c>
      <c r="J33" s="136">
        <v>-43973</v>
      </c>
      <c r="K33" s="187">
        <v>-5.3558009098272299</v>
      </c>
    </row>
    <row r="34" spans="1:11" ht="12" customHeight="1" x14ac:dyDescent="0.2">
      <c r="A34" s="379">
        <v>39052</v>
      </c>
      <c r="B34" s="136">
        <v>87170</v>
      </c>
      <c r="C34" s="380">
        <v>3034</v>
      </c>
      <c r="D34" s="187">
        <v>3.6060663687363315</v>
      </c>
      <c r="E34" s="380">
        <v>761</v>
      </c>
      <c r="F34" s="381">
        <v>0.88069529794350121</v>
      </c>
      <c r="G34" s="136">
        <v>804274</v>
      </c>
      <c r="H34" s="136">
        <v>27212</v>
      </c>
      <c r="I34" s="187">
        <v>3.5019084706239658</v>
      </c>
      <c r="J34" s="136">
        <v>-47689</v>
      </c>
      <c r="K34" s="187">
        <v>-5.5975435552952417</v>
      </c>
    </row>
    <row r="35" spans="1:11" ht="12" customHeight="1" x14ac:dyDescent="0.2">
      <c r="A35" s="379">
        <v>39083</v>
      </c>
      <c r="B35" s="136">
        <v>88082</v>
      </c>
      <c r="C35" s="380">
        <v>912</v>
      </c>
      <c r="D35" s="187">
        <v>1.0462315016634163</v>
      </c>
      <c r="E35" s="380">
        <v>-1016</v>
      </c>
      <c r="F35" s="381">
        <v>-1.1403174033087162</v>
      </c>
      <c r="G35" s="136">
        <v>809259</v>
      </c>
      <c r="H35" s="136">
        <v>4985</v>
      </c>
      <c r="I35" s="187">
        <v>0.61981364559839058</v>
      </c>
      <c r="J35" s="136">
        <v>-55408</v>
      </c>
      <c r="K35" s="187">
        <v>-6.4080160339182601</v>
      </c>
    </row>
    <row r="36" spans="1:11" ht="12" customHeight="1" x14ac:dyDescent="0.2">
      <c r="A36" s="379">
        <v>39114</v>
      </c>
      <c r="B36" s="136">
        <v>88112</v>
      </c>
      <c r="C36" s="380">
        <v>30</v>
      </c>
      <c r="D36" s="187">
        <v>3.4059172135055972E-2</v>
      </c>
      <c r="E36" s="380">
        <v>-379</v>
      </c>
      <c r="F36" s="381">
        <v>-0.4282921427037778</v>
      </c>
      <c r="G36" s="136">
        <v>794202</v>
      </c>
      <c r="H36" s="136">
        <v>-15057</v>
      </c>
      <c r="I36" s="187">
        <v>-1.8605909850863567</v>
      </c>
      <c r="J36" s="136">
        <v>-58299</v>
      </c>
      <c r="K36" s="187">
        <v>-6.8385843535667403</v>
      </c>
    </row>
    <row r="37" spans="1:11" ht="12" customHeight="1" x14ac:dyDescent="0.2">
      <c r="A37" s="379">
        <v>39142</v>
      </c>
      <c r="B37" s="136">
        <v>88651</v>
      </c>
      <c r="C37" s="380">
        <v>539</v>
      </c>
      <c r="D37" s="187">
        <v>0.61172144543308515</v>
      </c>
      <c r="E37" s="380">
        <v>1351</v>
      </c>
      <c r="F37" s="381">
        <v>1.5475372279495991</v>
      </c>
      <c r="G37" s="136">
        <v>781154</v>
      </c>
      <c r="H37" s="136">
        <v>-13048</v>
      </c>
      <c r="I37" s="187">
        <v>-1.6429069682524093</v>
      </c>
      <c r="J37" s="136">
        <v>-52690</v>
      </c>
      <c r="K37" s="187">
        <v>-6.3189277610680179</v>
      </c>
    </row>
    <row r="38" spans="1:11" ht="12" customHeight="1" x14ac:dyDescent="0.2">
      <c r="A38" s="379">
        <v>39173</v>
      </c>
      <c r="B38" s="136">
        <v>88346</v>
      </c>
      <c r="C38" s="380">
        <v>-305</v>
      </c>
      <c r="D38" s="187">
        <v>-0.34404575244498087</v>
      </c>
      <c r="E38" s="380">
        <v>2601</v>
      </c>
      <c r="F38" s="381">
        <v>3.0334130269986588</v>
      </c>
      <c r="G38" s="136">
        <v>766163</v>
      </c>
      <c r="H38" s="136">
        <v>-14991</v>
      </c>
      <c r="I38" s="187">
        <v>-1.9190838170194353</v>
      </c>
      <c r="J38" s="136">
        <v>-34712</v>
      </c>
      <c r="K38" s="187">
        <v>-4.3342594037771187</v>
      </c>
    </row>
    <row r="39" spans="1:11" ht="12" customHeight="1" x14ac:dyDescent="0.2">
      <c r="A39" s="379">
        <v>39203</v>
      </c>
      <c r="B39" s="136">
        <v>87095</v>
      </c>
      <c r="C39" s="380">
        <v>-1251</v>
      </c>
      <c r="D39" s="187">
        <v>-1.4160233626876146</v>
      </c>
      <c r="E39" s="380">
        <v>3825</v>
      </c>
      <c r="F39" s="381">
        <v>4.5934910532004327</v>
      </c>
      <c r="G39" s="136">
        <v>743837</v>
      </c>
      <c r="H39" s="136">
        <v>-22326</v>
      </c>
      <c r="I39" s="187">
        <v>-2.9140013286989843</v>
      </c>
      <c r="J39" s="136">
        <v>-19161</v>
      </c>
      <c r="K39" s="187">
        <v>-2.5112778801517175</v>
      </c>
    </row>
    <row r="40" spans="1:11" ht="12" customHeight="1" x14ac:dyDescent="0.2">
      <c r="A40" s="379">
        <v>39234</v>
      </c>
      <c r="B40" s="136">
        <v>86123</v>
      </c>
      <c r="C40" s="380">
        <v>-972</v>
      </c>
      <c r="D40" s="187">
        <v>-1.1160227337964292</v>
      </c>
      <c r="E40" s="380">
        <v>8230</v>
      </c>
      <c r="F40" s="381">
        <v>10.565776128792061</v>
      </c>
      <c r="G40" s="136">
        <v>742690</v>
      </c>
      <c r="H40" s="136">
        <v>-1147</v>
      </c>
      <c r="I40" s="187">
        <v>-0.15420044982973422</v>
      </c>
      <c r="J40" s="136">
        <v>3947</v>
      </c>
      <c r="K40" s="187">
        <v>0.53428594247255135</v>
      </c>
    </row>
    <row r="41" spans="1:11" ht="12" customHeight="1" x14ac:dyDescent="0.2">
      <c r="A41" s="379">
        <v>39264</v>
      </c>
      <c r="B41" s="136">
        <v>86054</v>
      </c>
      <c r="C41" s="380">
        <v>-69</v>
      </c>
      <c r="D41" s="187">
        <v>-8.0117970809191502E-2</v>
      </c>
      <c r="E41" s="380">
        <v>6429</v>
      </c>
      <c r="F41" s="381">
        <v>8.0740973312401891</v>
      </c>
      <c r="G41" s="136">
        <v>755375</v>
      </c>
      <c r="H41" s="136">
        <v>12685</v>
      </c>
      <c r="I41" s="187">
        <v>1.7079804494472794</v>
      </c>
      <c r="J41" s="136">
        <v>15722</v>
      </c>
      <c r="K41" s="187">
        <v>2.1255913245805802</v>
      </c>
    </row>
    <row r="42" spans="1:11" ht="12" customHeight="1" x14ac:dyDescent="0.2">
      <c r="A42" s="379">
        <v>39295</v>
      </c>
      <c r="B42" s="136">
        <v>89762</v>
      </c>
      <c r="C42" s="380">
        <v>3708</v>
      </c>
      <c r="D42" s="187">
        <v>4.3089223045994371</v>
      </c>
      <c r="E42" s="380">
        <v>6567</v>
      </c>
      <c r="F42" s="381">
        <v>7.8935032153374598</v>
      </c>
      <c r="G42" s="136">
        <v>799785</v>
      </c>
      <c r="H42" s="136">
        <v>44410</v>
      </c>
      <c r="I42" s="187">
        <v>5.8791990733079595</v>
      </c>
      <c r="J42" s="136">
        <v>31415</v>
      </c>
      <c r="K42" s="187">
        <v>4.0885250595416274</v>
      </c>
    </row>
    <row r="43" spans="1:11" ht="12" customHeight="1" x14ac:dyDescent="0.2">
      <c r="A43" s="379">
        <v>39326</v>
      </c>
      <c r="B43" s="136">
        <v>89366</v>
      </c>
      <c r="C43" s="380">
        <v>-396</v>
      </c>
      <c r="D43" s="187">
        <v>-0.44116664067199929</v>
      </c>
      <c r="E43" s="380">
        <v>7757</v>
      </c>
      <c r="F43" s="381">
        <v>9.5050790966682595</v>
      </c>
      <c r="G43" s="136">
        <v>787351</v>
      </c>
      <c r="H43" s="136">
        <v>-12434</v>
      </c>
      <c r="I43" s="187">
        <v>-1.5546678169758124</v>
      </c>
      <c r="J43" s="136">
        <v>34604</v>
      </c>
      <c r="K43" s="187">
        <v>4.5970292807543567</v>
      </c>
    </row>
    <row r="44" spans="1:11" ht="12" customHeight="1" x14ac:dyDescent="0.2">
      <c r="A44" s="379">
        <v>39356</v>
      </c>
      <c r="B44" s="136">
        <v>92797</v>
      </c>
      <c r="C44" s="380">
        <v>3431</v>
      </c>
      <c r="D44" s="187">
        <v>3.8392677304567733</v>
      </c>
      <c r="E44" s="380">
        <v>9608</v>
      </c>
      <c r="F44" s="381">
        <v>11.549603913979011</v>
      </c>
      <c r="G44" s="136">
        <v>802831</v>
      </c>
      <c r="H44" s="136">
        <v>15480</v>
      </c>
      <c r="I44" s="187">
        <v>1.9660862817218749</v>
      </c>
      <c r="J44" s="136">
        <v>40340</v>
      </c>
      <c r="K44" s="187">
        <v>5.2905542491649085</v>
      </c>
    </row>
    <row r="45" spans="1:11" ht="12" customHeight="1" x14ac:dyDescent="0.2">
      <c r="A45" s="379">
        <v>39387</v>
      </c>
      <c r="B45" s="136">
        <v>95773</v>
      </c>
      <c r="C45" s="380">
        <v>2976</v>
      </c>
      <c r="D45" s="187">
        <v>3.2070002263004191</v>
      </c>
      <c r="E45" s="380">
        <v>11637</v>
      </c>
      <c r="F45" s="381">
        <v>13.831178092611962</v>
      </c>
      <c r="G45" s="136">
        <v>834047</v>
      </c>
      <c r="H45" s="136">
        <v>31216</v>
      </c>
      <c r="I45" s="187">
        <v>3.8882404889696587</v>
      </c>
      <c r="J45" s="136">
        <v>56985</v>
      </c>
      <c r="K45" s="187">
        <v>7.3333916727365382</v>
      </c>
    </row>
    <row r="46" spans="1:11" ht="12" customHeight="1" x14ac:dyDescent="0.2">
      <c r="A46" s="379">
        <v>39417</v>
      </c>
      <c r="B46" s="136">
        <v>100563</v>
      </c>
      <c r="C46" s="380">
        <v>4790</v>
      </c>
      <c r="D46" s="187">
        <v>5.0014095830766498</v>
      </c>
      <c r="E46" s="380">
        <v>13393</v>
      </c>
      <c r="F46" s="381">
        <v>15.364230813353219</v>
      </c>
      <c r="G46" s="136">
        <v>885139</v>
      </c>
      <c r="H46" s="136">
        <v>51092</v>
      </c>
      <c r="I46" s="187">
        <v>6.1257938701296206</v>
      </c>
      <c r="J46" s="136">
        <v>80865</v>
      </c>
      <c r="K46" s="187">
        <v>10.054409318217424</v>
      </c>
    </row>
    <row r="47" spans="1:11" ht="12" customHeight="1" x14ac:dyDescent="0.2">
      <c r="A47" s="379">
        <v>39448</v>
      </c>
      <c r="B47" s="136">
        <v>108383</v>
      </c>
      <c r="C47" s="380">
        <v>7820</v>
      </c>
      <c r="D47" s="187">
        <v>7.7762198820639794</v>
      </c>
      <c r="E47" s="380">
        <v>20301</v>
      </c>
      <c r="F47" s="381">
        <v>23.047841783792375</v>
      </c>
      <c r="G47" s="136">
        <v>935597</v>
      </c>
      <c r="H47" s="136">
        <v>50458</v>
      </c>
      <c r="I47" s="187">
        <v>5.7005735822283281</v>
      </c>
      <c r="J47" s="136">
        <v>126338</v>
      </c>
      <c r="K47" s="187">
        <v>15.611565642149175</v>
      </c>
    </row>
    <row r="48" spans="1:11" ht="12" customHeight="1" x14ac:dyDescent="0.2">
      <c r="A48" s="379">
        <v>39479</v>
      </c>
      <c r="B48" s="136">
        <v>113239</v>
      </c>
      <c r="C48" s="380">
        <v>4856</v>
      </c>
      <c r="D48" s="187">
        <v>4.4804074439718402</v>
      </c>
      <c r="E48" s="380">
        <v>25127</v>
      </c>
      <c r="F48" s="381">
        <v>28.517114581441803</v>
      </c>
      <c r="G48" s="136">
        <v>964233</v>
      </c>
      <c r="H48" s="136">
        <v>28636</v>
      </c>
      <c r="I48" s="187">
        <v>3.0607195191946959</v>
      </c>
      <c r="J48" s="136">
        <v>170031</v>
      </c>
      <c r="K48" s="187">
        <v>21.409036995625797</v>
      </c>
    </row>
    <row r="49" spans="1:11" ht="12" customHeight="1" x14ac:dyDescent="0.2">
      <c r="A49" s="379">
        <v>39508</v>
      </c>
      <c r="B49" s="136">
        <v>114677</v>
      </c>
      <c r="C49" s="380">
        <v>1438</v>
      </c>
      <c r="D49" s="187">
        <v>1.2698805181960278</v>
      </c>
      <c r="E49" s="380">
        <v>26026</v>
      </c>
      <c r="F49" s="381">
        <v>29.357818862731385</v>
      </c>
      <c r="G49" s="136">
        <v>968485</v>
      </c>
      <c r="H49" s="136">
        <v>4252</v>
      </c>
      <c r="I49" s="187">
        <v>0.44097225463140133</v>
      </c>
      <c r="J49" s="136">
        <v>187331</v>
      </c>
      <c r="K49" s="187">
        <v>23.981314823965569</v>
      </c>
    </row>
    <row r="50" spans="1:11" ht="12" customHeight="1" x14ac:dyDescent="0.2">
      <c r="A50" s="379">
        <v>39539</v>
      </c>
      <c r="B50" s="136">
        <v>119094</v>
      </c>
      <c r="C50" s="380">
        <v>4417</v>
      </c>
      <c r="D50" s="187">
        <v>3.8516877839497021</v>
      </c>
      <c r="E50" s="380">
        <v>30748</v>
      </c>
      <c r="F50" s="381">
        <v>34.804065832069362</v>
      </c>
      <c r="G50" s="136">
        <v>996715</v>
      </c>
      <c r="H50" s="136">
        <v>28230</v>
      </c>
      <c r="I50" s="187">
        <v>2.9148618718926982</v>
      </c>
      <c r="J50" s="136">
        <v>230552</v>
      </c>
      <c r="K50" s="187">
        <v>30.091768983884631</v>
      </c>
    </row>
    <row r="51" spans="1:11" ht="12" customHeight="1" x14ac:dyDescent="0.2">
      <c r="A51" s="379">
        <v>39569</v>
      </c>
      <c r="B51" s="136">
        <v>122026</v>
      </c>
      <c r="C51" s="380">
        <v>2932</v>
      </c>
      <c r="D51" s="187">
        <v>2.4619208356424336</v>
      </c>
      <c r="E51" s="380">
        <v>34931</v>
      </c>
      <c r="F51" s="381">
        <v>40.106779952924967</v>
      </c>
      <c r="G51" s="136">
        <v>1019759</v>
      </c>
      <c r="H51" s="136">
        <v>23044</v>
      </c>
      <c r="I51" s="187">
        <v>2.3119949032572</v>
      </c>
      <c r="J51" s="136">
        <v>275922</v>
      </c>
      <c r="K51" s="187">
        <v>37.094417190863055</v>
      </c>
    </row>
    <row r="52" spans="1:11" ht="12" customHeight="1" x14ac:dyDescent="0.2">
      <c r="A52" s="379">
        <v>39600</v>
      </c>
      <c r="B52" s="136">
        <v>123778</v>
      </c>
      <c r="C52" s="380">
        <v>1752</v>
      </c>
      <c r="D52" s="187">
        <v>1.4357595922180519</v>
      </c>
      <c r="E52" s="380">
        <v>37655</v>
      </c>
      <c r="F52" s="381">
        <v>43.722350591595742</v>
      </c>
      <c r="G52" s="136">
        <v>1051418</v>
      </c>
      <c r="H52" s="136">
        <v>31659</v>
      </c>
      <c r="I52" s="187">
        <v>3.1045570571085914</v>
      </c>
      <c r="J52" s="136">
        <v>308728</v>
      </c>
      <c r="K52" s="187">
        <v>41.568891462117435</v>
      </c>
    </row>
    <row r="53" spans="1:11" ht="12" customHeight="1" x14ac:dyDescent="0.2">
      <c r="A53" s="379">
        <v>39630</v>
      </c>
      <c r="B53" s="136">
        <v>123994</v>
      </c>
      <c r="C53" s="380">
        <v>216</v>
      </c>
      <c r="D53" s="187">
        <v>0.17450597036630097</v>
      </c>
      <c r="E53" s="380">
        <v>37940</v>
      </c>
      <c r="F53" s="381">
        <v>44.088595533037392</v>
      </c>
      <c r="G53" s="136">
        <v>1086102</v>
      </c>
      <c r="H53" s="136">
        <v>34684</v>
      </c>
      <c r="I53" s="187">
        <v>3.2987831671133652</v>
      </c>
      <c r="J53" s="136">
        <v>330727</v>
      </c>
      <c r="K53" s="187">
        <v>43.783154062551709</v>
      </c>
    </row>
    <row r="54" spans="1:11" ht="12" customHeight="1" x14ac:dyDescent="0.2">
      <c r="A54" s="379">
        <v>39661</v>
      </c>
      <c r="B54" s="136">
        <v>130277</v>
      </c>
      <c r="C54" s="380">
        <v>6283</v>
      </c>
      <c r="D54" s="187">
        <v>5.0671806700324211</v>
      </c>
      <c r="E54" s="380">
        <v>40515</v>
      </c>
      <c r="F54" s="381">
        <v>45.136026380873865</v>
      </c>
      <c r="G54" s="136">
        <v>1162191</v>
      </c>
      <c r="H54" s="136">
        <v>76089</v>
      </c>
      <c r="I54" s="187">
        <v>7.0056955976510498</v>
      </c>
      <c r="J54" s="136">
        <v>362406</v>
      </c>
      <c r="K54" s="187">
        <v>45.312927849359518</v>
      </c>
    </row>
    <row r="55" spans="1:11" ht="12" customHeight="1" x14ac:dyDescent="0.2">
      <c r="A55" s="379">
        <v>39692</v>
      </c>
      <c r="B55" s="136">
        <v>137881</v>
      </c>
      <c r="C55" s="380">
        <v>7604</v>
      </c>
      <c r="D55" s="187">
        <v>5.8367939083644851</v>
      </c>
      <c r="E55" s="380">
        <v>48515</v>
      </c>
      <c r="F55" s="381">
        <v>54.287984244567284</v>
      </c>
      <c r="G55" s="136">
        <v>1218732</v>
      </c>
      <c r="H55" s="136">
        <v>56541</v>
      </c>
      <c r="I55" s="187">
        <v>4.8650350931989665</v>
      </c>
      <c r="J55" s="136">
        <v>431381</v>
      </c>
      <c r="K55" s="187">
        <v>54.78890609143825</v>
      </c>
    </row>
    <row r="56" spans="1:11" ht="12" customHeight="1" x14ac:dyDescent="0.2">
      <c r="A56" s="379">
        <v>39722</v>
      </c>
      <c r="B56" s="136">
        <v>154387</v>
      </c>
      <c r="C56" s="380">
        <v>16506</v>
      </c>
      <c r="D56" s="187">
        <v>11.971192550097548</v>
      </c>
      <c r="E56" s="380">
        <v>61590</v>
      </c>
      <c r="F56" s="381">
        <v>66.370680086640732</v>
      </c>
      <c r="G56" s="136">
        <v>1335865</v>
      </c>
      <c r="H56" s="136">
        <v>117133</v>
      </c>
      <c r="I56" s="187">
        <v>9.6110547683986312</v>
      </c>
      <c r="J56" s="136">
        <v>533034</v>
      </c>
      <c r="K56" s="187">
        <v>66.394297180851268</v>
      </c>
    </row>
    <row r="57" spans="1:11" ht="12" customHeight="1" x14ac:dyDescent="0.2">
      <c r="A57" s="379">
        <v>39753</v>
      </c>
      <c r="B57" s="136">
        <v>165886</v>
      </c>
      <c r="C57" s="380">
        <v>11499</v>
      </c>
      <c r="D57" s="187">
        <v>7.4481659725235936</v>
      </c>
      <c r="E57" s="380">
        <v>70113</v>
      </c>
      <c r="F57" s="381">
        <v>73.207480187526755</v>
      </c>
      <c r="G57" s="136">
        <v>1447780</v>
      </c>
      <c r="H57" s="136">
        <v>111915</v>
      </c>
      <c r="I57" s="187">
        <v>8.3777178083114681</v>
      </c>
      <c r="J57" s="136">
        <v>613733</v>
      </c>
      <c r="K57" s="187">
        <v>73.584941855794696</v>
      </c>
    </row>
    <row r="58" spans="1:11" ht="12" customHeight="1" x14ac:dyDescent="0.2">
      <c r="A58" s="379">
        <v>39783</v>
      </c>
      <c r="B58" s="136">
        <v>179242</v>
      </c>
      <c r="C58" s="380">
        <v>13356</v>
      </c>
      <c r="D58" s="187">
        <v>8.0513123470335053</v>
      </c>
      <c r="E58" s="380">
        <v>78679</v>
      </c>
      <c r="F58" s="381">
        <v>78.238517148454207</v>
      </c>
      <c r="G58" s="136">
        <v>1576467</v>
      </c>
      <c r="H58" s="136">
        <v>128687</v>
      </c>
      <c r="I58" s="187">
        <v>8.8885742308914342</v>
      </c>
      <c r="J58" s="136">
        <v>691328</v>
      </c>
      <c r="K58" s="187">
        <v>78.103891027284973</v>
      </c>
    </row>
    <row r="59" spans="1:11" ht="12" customHeight="1" x14ac:dyDescent="0.2">
      <c r="A59" s="379">
        <v>39814</v>
      </c>
      <c r="B59" s="136">
        <v>191346</v>
      </c>
      <c r="C59" s="380">
        <v>12104</v>
      </c>
      <c r="D59" s="187">
        <v>6.7528815790941854</v>
      </c>
      <c r="E59" s="380">
        <v>82963</v>
      </c>
      <c r="F59" s="381">
        <v>76.546137309356638</v>
      </c>
      <c r="G59" s="136">
        <v>1673235</v>
      </c>
      <c r="H59" s="136">
        <v>96768</v>
      </c>
      <c r="I59" s="187">
        <v>6.1382826281806091</v>
      </c>
      <c r="J59" s="136">
        <v>737638</v>
      </c>
      <c r="K59" s="187">
        <v>78.841424245695535</v>
      </c>
    </row>
    <row r="60" spans="1:11" ht="12" customHeight="1" x14ac:dyDescent="0.2">
      <c r="A60" s="379">
        <v>39845</v>
      </c>
      <c r="B60" s="136">
        <v>201075</v>
      </c>
      <c r="C60" s="380">
        <v>9729</v>
      </c>
      <c r="D60" s="187">
        <v>5.0845066006083224</v>
      </c>
      <c r="E60" s="380">
        <v>87836</v>
      </c>
      <c r="F60" s="381">
        <v>77.566915991840261</v>
      </c>
      <c r="G60" s="136">
        <v>1755969</v>
      </c>
      <c r="H60" s="136">
        <v>82734</v>
      </c>
      <c r="I60" s="187">
        <v>4.9445535145989652</v>
      </c>
      <c r="J60" s="136">
        <v>791736</v>
      </c>
      <c r="K60" s="187">
        <v>82.110444259841756</v>
      </c>
    </row>
    <row r="61" spans="1:11" ht="12" customHeight="1" x14ac:dyDescent="0.2">
      <c r="A61" s="379">
        <v>39873</v>
      </c>
      <c r="B61" s="136">
        <v>211133</v>
      </c>
      <c r="C61" s="380">
        <v>10058</v>
      </c>
      <c r="D61" s="187">
        <v>5.002113639189357</v>
      </c>
      <c r="E61" s="380">
        <v>96456</v>
      </c>
      <c r="F61" s="381">
        <v>84.111024878571996</v>
      </c>
      <c r="G61" s="136">
        <v>1821150</v>
      </c>
      <c r="H61" s="136">
        <v>65181</v>
      </c>
      <c r="I61" s="187">
        <v>3.7119675802932739</v>
      </c>
      <c r="J61" s="136">
        <v>852665</v>
      </c>
      <c r="K61" s="187">
        <v>88.041115763279763</v>
      </c>
    </row>
    <row r="62" spans="1:11" ht="12" customHeight="1" x14ac:dyDescent="0.2">
      <c r="A62" s="379">
        <v>39904</v>
      </c>
      <c r="B62" s="136">
        <v>215509</v>
      </c>
      <c r="C62" s="380">
        <v>4376</v>
      </c>
      <c r="D62" s="187">
        <v>2.0726272065475317</v>
      </c>
      <c r="E62" s="380">
        <v>96415</v>
      </c>
      <c r="F62" s="381">
        <v>80.957059129763039</v>
      </c>
      <c r="G62" s="136">
        <v>1843806</v>
      </c>
      <c r="H62" s="136">
        <v>22656</v>
      </c>
      <c r="I62" s="187">
        <v>1.2440490898608023</v>
      </c>
      <c r="J62" s="136">
        <v>847091</v>
      </c>
      <c r="K62" s="187">
        <v>84.988286521222221</v>
      </c>
    </row>
    <row r="63" spans="1:11" ht="12" customHeight="1" x14ac:dyDescent="0.2">
      <c r="A63" s="379">
        <v>39934</v>
      </c>
      <c r="B63" s="136">
        <v>215944</v>
      </c>
      <c r="C63" s="380">
        <v>435</v>
      </c>
      <c r="D63" s="187">
        <v>0.20184771865676143</v>
      </c>
      <c r="E63" s="380">
        <v>93918</v>
      </c>
      <c r="F63" s="381">
        <v>76.965564715716326</v>
      </c>
      <c r="G63" s="136">
        <v>1821607</v>
      </c>
      <c r="H63" s="136">
        <v>-22199</v>
      </c>
      <c r="I63" s="187">
        <v>-1.2039769910717288</v>
      </c>
      <c r="J63" s="136">
        <v>801848</v>
      </c>
      <c r="K63" s="187">
        <v>78.631127550725225</v>
      </c>
    </row>
    <row r="64" spans="1:11" ht="12" customHeight="1" x14ac:dyDescent="0.2">
      <c r="A64" s="379">
        <v>39965</v>
      </c>
      <c r="B64" s="136">
        <v>213625</v>
      </c>
      <c r="C64" s="380">
        <v>-2319</v>
      </c>
      <c r="D64" s="187">
        <v>-1.0738895269143851</v>
      </c>
      <c r="E64" s="380">
        <v>89847</v>
      </c>
      <c r="F64" s="381">
        <v>72.587212590282604</v>
      </c>
      <c r="G64" s="136">
        <v>1783180</v>
      </c>
      <c r="H64" s="136">
        <v>-38427</v>
      </c>
      <c r="I64" s="187">
        <v>-2.1095109977069697</v>
      </c>
      <c r="J64" s="136">
        <v>731762</v>
      </c>
      <c r="K64" s="187">
        <v>69.597629106596997</v>
      </c>
    </row>
    <row r="65" spans="1:11" ht="12" customHeight="1" x14ac:dyDescent="0.2">
      <c r="A65" s="379">
        <v>39995</v>
      </c>
      <c r="B65" s="136">
        <v>209988</v>
      </c>
      <c r="C65" s="380">
        <v>-3637</v>
      </c>
      <c r="D65" s="187">
        <v>-1.7025160912814512</v>
      </c>
      <c r="E65" s="380">
        <v>85994</v>
      </c>
      <c r="F65" s="381">
        <v>69.353355807539074</v>
      </c>
      <c r="G65" s="136">
        <v>1769542</v>
      </c>
      <c r="H65" s="136">
        <v>-13638</v>
      </c>
      <c r="I65" s="187">
        <v>-0.76481342321021994</v>
      </c>
      <c r="J65" s="136">
        <v>683440</v>
      </c>
      <c r="K65" s="187">
        <v>62.925949864745668</v>
      </c>
    </row>
    <row r="66" spans="1:11" ht="12" customHeight="1" x14ac:dyDescent="0.2">
      <c r="A66" s="379">
        <v>40026</v>
      </c>
      <c r="B66" s="136">
        <v>213609</v>
      </c>
      <c r="C66" s="380">
        <v>3621</v>
      </c>
      <c r="D66" s="187">
        <v>1.7243842505286016</v>
      </c>
      <c r="E66" s="380">
        <v>83332</v>
      </c>
      <c r="F66" s="381">
        <v>63.965243289298954</v>
      </c>
      <c r="G66" s="136">
        <v>1817405</v>
      </c>
      <c r="H66" s="136">
        <v>47863</v>
      </c>
      <c r="I66" s="187">
        <v>2.7048241861453417</v>
      </c>
      <c r="J66" s="136">
        <v>655214</v>
      </c>
      <c r="K66" s="187">
        <v>56.377480121597912</v>
      </c>
    </row>
    <row r="67" spans="1:11" ht="12" customHeight="1" x14ac:dyDescent="0.2">
      <c r="A67" s="379">
        <v>40057</v>
      </c>
      <c r="B67" s="136">
        <v>218716</v>
      </c>
      <c r="C67" s="380">
        <v>5107</v>
      </c>
      <c r="D67" s="187">
        <v>2.3908168663305385</v>
      </c>
      <c r="E67" s="380">
        <v>80835</v>
      </c>
      <c r="F67" s="381">
        <v>58.626641814318141</v>
      </c>
      <c r="G67" s="136">
        <v>1851361</v>
      </c>
      <c r="H67" s="136">
        <v>33956</v>
      </c>
      <c r="I67" s="187">
        <v>1.8683782646135561</v>
      </c>
      <c r="J67" s="136">
        <v>632629</v>
      </c>
      <c r="K67" s="187">
        <v>51.908787165677111</v>
      </c>
    </row>
    <row r="68" spans="1:11" ht="12" customHeight="1" x14ac:dyDescent="0.2">
      <c r="A68" s="379">
        <v>40087</v>
      </c>
      <c r="B68" s="136">
        <v>225721</v>
      </c>
      <c r="C68" s="380">
        <v>7005</v>
      </c>
      <c r="D68" s="187">
        <v>3.2027835183525668</v>
      </c>
      <c r="E68" s="380">
        <v>71334</v>
      </c>
      <c r="F68" s="381">
        <v>46.204667491433867</v>
      </c>
      <c r="G68" s="136">
        <v>1904527</v>
      </c>
      <c r="H68" s="136">
        <v>53166</v>
      </c>
      <c r="I68" s="187">
        <v>2.8717251794760719</v>
      </c>
      <c r="J68" s="136">
        <v>568662</v>
      </c>
      <c r="K68" s="187">
        <v>42.568822448376146</v>
      </c>
    </row>
    <row r="69" spans="1:11" ht="12" customHeight="1" x14ac:dyDescent="0.2">
      <c r="A69" s="379">
        <v>40118</v>
      </c>
      <c r="B69" s="136">
        <v>229879</v>
      </c>
      <c r="C69" s="380">
        <v>4158</v>
      </c>
      <c r="D69" s="187">
        <v>1.8420971021748087</v>
      </c>
      <c r="E69" s="380">
        <v>63993</v>
      </c>
      <c r="F69" s="381">
        <v>38.576492289885827</v>
      </c>
      <c r="G69" s="136">
        <v>1940401</v>
      </c>
      <c r="H69" s="136">
        <v>35874</v>
      </c>
      <c r="I69" s="187">
        <v>1.8836172971031653</v>
      </c>
      <c r="J69" s="136">
        <v>492621</v>
      </c>
      <c r="K69" s="187">
        <v>34.025956982414456</v>
      </c>
    </row>
    <row r="70" spans="1:11" ht="12" customHeight="1" x14ac:dyDescent="0.2">
      <c r="A70" s="379">
        <v>40148</v>
      </c>
      <c r="B70" s="136">
        <v>236009</v>
      </c>
      <c r="C70" s="380">
        <v>6130</v>
      </c>
      <c r="D70" s="187">
        <v>2.6666202654439943</v>
      </c>
      <c r="E70" s="380">
        <v>56767</v>
      </c>
      <c r="F70" s="381">
        <v>31.670590598185694</v>
      </c>
      <c r="G70" s="136">
        <v>2012536</v>
      </c>
      <c r="H70" s="136">
        <v>72135</v>
      </c>
      <c r="I70" s="187">
        <v>3.7175305516746282</v>
      </c>
      <c r="J70" s="136">
        <v>436069</v>
      </c>
      <c r="K70" s="187">
        <v>27.661156243676526</v>
      </c>
    </row>
    <row r="71" spans="1:11" ht="12" customHeight="1" x14ac:dyDescent="0.2">
      <c r="A71" s="379">
        <v>40179</v>
      </c>
      <c r="B71" s="136">
        <v>241685.99999999953</v>
      </c>
      <c r="C71" s="380">
        <v>5676.9999999995343</v>
      </c>
      <c r="D71" s="187">
        <v>2.4054167425816533</v>
      </c>
      <c r="E71" s="380">
        <v>50339.999999999534</v>
      </c>
      <c r="F71" s="381">
        <v>26.308362860995022</v>
      </c>
      <c r="G71" s="136">
        <v>2060207</v>
      </c>
      <c r="H71" s="136">
        <v>47671</v>
      </c>
      <c r="I71" s="187">
        <v>2.3687029697853852</v>
      </c>
      <c r="J71" s="136">
        <v>386972</v>
      </c>
      <c r="K71" s="187">
        <v>23.127175800171525</v>
      </c>
    </row>
    <row r="72" spans="1:11" ht="12" customHeight="1" x14ac:dyDescent="0.2">
      <c r="A72" s="379">
        <v>40210</v>
      </c>
      <c r="B72" s="136">
        <v>245433.00000000163</v>
      </c>
      <c r="C72" s="380">
        <v>3747.0000000020955</v>
      </c>
      <c r="D72" s="187">
        <v>1.5503587299231658</v>
      </c>
      <c r="E72" s="380">
        <v>44358.00000000163</v>
      </c>
      <c r="F72" s="381">
        <v>22.060425214473021</v>
      </c>
      <c r="G72" s="136">
        <v>2100664</v>
      </c>
      <c r="H72" s="136">
        <v>40457</v>
      </c>
      <c r="I72" s="187">
        <v>1.9637347120944644</v>
      </c>
      <c r="J72" s="136">
        <v>344695</v>
      </c>
      <c r="K72" s="187">
        <v>19.629902350212333</v>
      </c>
    </row>
    <row r="73" spans="1:11" ht="12" customHeight="1" x14ac:dyDescent="0.2">
      <c r="A73" s="379">
        <v>40238</v>
      </c>
      <c r="B73" s="136">
        <v>247390.00000000236</v>
      </c>
      <c r="C73" s="380">
        <v>1957.0000000007276</v>
      </c>
      <c r="D73" s="187">
        <v>0.79736628733736481</v>
      </c>
      <c r="E73" s="380">
        <v>36257.000000002357</v>
      </c>
      <c r="F73" s="381">
        <v>17.172587894835178</v>
      </c>
      <c r="G73" s="136">
        <v>2113565</v>
      </c>
      <c r="H73" s="136">
        <v>12901</v>
      </c>
      <c r="I73" s="187">
        <v>0.61413914838355876</v>
      </c>
      <c r="J73" s="136">
        <v>292415</v>
      </c>
      <c r="K73" s="187">
        <v>16.056612579963211</v>
      </c>
    </row>
    <row r="74" spans="1:11" ht="12" customHeight="1" x14ac:dyDescent="0.2">
      <c r="A74" s="379">
        <v>40269</v>
      </c>
      <c r="B74" s="136">
        <v>245484.99999999854</v>
      </c>
      <c r="C74" s="380">
        <v>-1905.0000000038126</v>
      </c>
      <c r="D74" s="187">
        <v>-0.77003920934710157</v>
      </c>
      <c r="E74" s="380">
        <v>29975.999999998545</v>
      </c>
      <c r="F74" s="381">
        <v>13.909395895298362</v>
      </c>
      <c r="G74" s="136">
        <v>2088045</v>
      </c>
      <c r="H74" s="136">
        <v>-25520</v>
      </c>
      <c r="I74" s="187">
        <v>-1.2074386167446944</v>
      </c>
      <c r="J74" s="136">
        <v>244239</v>
      </c>
      <c r="K74" s="187">
        <v>13.246458683831163</v>
      </c>
    </row>
    <row r="75" spans="1:11" ht="12" customHeight="1" x14ac:dyDescent="0.2">
      <c r="A75" s="379">
        <v>40299</v>
      </c>
      <c r="B75" s="136">
        <v>240198.99999999991</v>
      </c>
      <c r="C75" s="380">
        <v>-5285.9999999986321</v>
      </c>
      <c r="D75" s="187">
        <v>-2.1532883882920193</v>
      </c>
      <c r="E75" s="380">
        <v>24254.999999999913</v>
      </c>
      <c r="F75" s="381">
        <v>11.232078687066977</v>
      </c>
      <c r="G75" s="136">
        <v>2037192</v>
      </c>
      <c r="H75" s="136">
        <v>-50853</v>
      </c>
      <c r="I75" s="187">
        <v>-2.435436017901913</v>
      </c>
      <c r="J75" s="136">
        <v>215585</v>
      </c>
      <c r="K75" s="187">
        <v>11.834879861572777</v>
      </c>
    </row>
    <row r="76" spans="1:11" ht="12" customHeight="1" x14ac:dyDescent="0.2">
      <c r="A76" s="379">
        <v>40330</v>
      </c>
      <c r="B76" s="136">
        <v>234552.99999999956</v>
      </c>
      <c r="C76" s="380">
        <v>-5646.0000000003492</v>
      </c>
      <c r="D76" s="187">
        <v>-2.3505510014614348</v>
      </c>
      <c r="E76" s="380">
        <v>20927.999999999563</v>
      </c>
      <c r="F76" s="381">
        <v>9.7966062024573723</v>
      </c>
      <c r="G76" s="136">
        <v>1978301</v>
      </c>
      <c r="H76" s="136">
        <v>-58891</v>
      </c>
      <c r="I76" s="187">
        <v>-2.8907928167791743</v>
      </c>
      <c r="J76" s="136">
        <v>195121</v>
      </c>
      <c r="K76" s="187">
        <v>10.942305319709732</v>
      </c>
    </row>
    <row r="77" spans="1:11" ht="12" customHeight="1" x14ac:dyDescent="0.2">
      <c r="A77" s="379">
        <v>40360</v>
      </c>
      <c r="B77" s="136">
        <v>228195.00000000119</v>
      </c>
      <c r="C77" s="380">
        <v>-6357.9999999983702</v>
      </c>
      <c r="D77" s="187">
        <v>-2.7106879894942217</v>
      </c>
      <c r="E77" s="380">
        <v>18207.000000001193</v>
      </c>
      <c r="F77" s="381">
        <v>8.6704954568838186</v>
      </c>
      <c r="G77" s="136">
        <v>1935278</v>
      </c>
      <c r="H77" s="136">
        <v>-43023</v>
      </c>
      <c r="I77" s="187">
        <v>-2.174744894735432</v>
      </c>
      <c r="J77" s="136">
        <v>165736</v>
      </c>
      <c r="K77" s="187">
        <v>9.3660393480346897</v>
      </c>
    </row>
    <row r="78" spans="1:11" ht="12" customHeight="1" x14ac:dyDescent="0.2">
      <c r="A78" s="379">
        <v>40391</v>
      </c>
      <c r="B78" s="136">
        <v>229637.00000000119</v>
      </c>
      <c r="C78" s="380">
        <v>1442</v>
      </c>
      <c r="D78" s="187">
        <v>0.63191568614561777</v>
      </c>
      <c r="E78" s="380">
        <v>16028.000000001193</v>
      </c>
      <c r="F78" s="381">
        <v>7.5034291626294731</v>
      </c>
      <c r="G78" s="136">
        <v>1970343</v>
      </c>
      <c r="H78" s="136">
        <v>35065</v>
      </c>
      <c r="I78" s="187">
        <v>1.8118843907696982</v>
      </c>
      <c r="J78" s="136">
        <v>152938</v>
      </c>
      <c r="K78" s="187">
        <v>8.4151853879570044</v>
      </c>
    </row>
    <row r="79" spans="1:11" ht="12" customHeight="1" x14ac:dyDescent="0.2">
      <c r="A79" s="379">
        <v>40422</v>
      </c>
      <c r="B79" s="136">
        <v>231455.99999999927</v>
      </c>
      <c r="C79" s="380">
        <v>1818.9999999980791</v>
      </c>
      <c r="D79" s="187">
        <v>0.79211973680115555</v>
      </c>
      <c r="E79" s="380">
        <v>12739.999999999272</v>
      </c>
      <c r="F79" s="381">
        <v>5.8249053567179692</v>
      </c>
      <c r="G79" s="136">
        <v>1984933</v>
      </c>
      <c r="H79" s="136">
        <v>14590</v>
      </c>
      <c r="I79" s="187">
        <v>0.74048021080593585</v>
      </c>
      <c r="J79" s="136">
        <v>133572</v>
      </c>
      <c r="K79" s="187">
        <v>7.2148003549820912</v>
      </c>
    </row>
    <row r="80" spans="1:11" ht="12" customHeight="1" x14ac:dyDescent="0.2">
      <c r="A80" s="379">
        <v>40452</v>
      </c>
      <c r="B80" s="136">
        <v>231549.99999999892</v>
      </c>
      <c r="C80" s="380">
        <v>93.999999999650754</v>
      </c>
      <c r="D80" s="187">
        <v>4.0612470620615168E-2</v>
      </c>
      <c r="E80" s="380">
        <v>5828.9999999989232</v>
      </c>
      <c r="F80" s="381">
        <v>2.5823915364538181</v>
      </c>
      <c r="G80" s="136">
        <v>2016471</v>
      </c>
      <c r="H80" s="136">
        <v>31538</v>
      </c>
      <c r="I80" s="187">
        <v>1.5888697502636109</v>
      </c>
      <c r="J80" s="136">
        <v>111944</v>
      </c>
      <c r="K80" s="187">
        <v>5.8777848778200568</v>
      </c>
    </row>
    <row r="81" spans="1:11" ht="12" customHeight="1" x14ac:dyDescent="0.2">
      <c r="A81" s="379">
        <v>40483</v>
      </c>
      <c r="B81" s="136">
        <v>230474.99999999942</v>
      </c>
      <c r="C81" s="380">
        <v>-1074.9999999995052</v>
      </c>
      <c r="D81" s="187">
        <v>-0.46426257827661854</v>
      </c>
      <c r="E81" s="380">
        <v>595.99999999941792</v>
      </c>
      <c r="F81" s="381">
        <v>0.25926683168076159</v>
      </c>
      <c r="G81" s="136">
        <v>2027565</v>
      </c>
      <c r="H81" s="136">
        <v>11094</v>
      </c>
      <c r="I81" s="187">
        <v>0.55016908252089913</v>
      </c>
      <c r="J81" s="136">
        <v>87164</v>
      </c>
      <c r="K81" s="187">
        <v>4.4920611770453629</v>
      </c>
    </row>
    <row r="82" spans="1:11" ht="12" customHeight="1" x14ac:dyDescent="0.2">
      <c r="A82" s="379">
        <v>40513</v>
      </c>
      <c r="B82" s="136">
        <v>229758.00000000047</v>
      </c>
      <c r="C82" s="380">
        <v>-716.99999999895226</v>
      </c>
      <c r="D82" s="187">
        <v>-0.31109664822603494</v>
      </c>
      <c r="E82" s="380">
        <v>-6250.9999999995343</v>
      </c>
      <c r="F82" s="381">
        <v>-2.6486278065665014</v>
      </c>
      <c r="G82" s="136">
        <v>2053188</v>
      </c>
      <c r="H82" s="136">
        <v>25623</v>
      </c>
      <c r="I82" s="187">
        <v>1.2637326053665356</v>
      </c>
      <c r="J82" s="136">
        <v>40652</v>
      </c>
      <c r="K82" s="187">
        <v>2.0199390222087952</v>
      </c>
    </row>
    <row r="83" spans="1:11" ht="12" customHeight="1" x14ac:dyDescent="0.2">
      <c r="A83" s="379">
        <v>40544</v>
      </c>
      <c r="B83" s="136">
        <v>233735.99999999857</v>
      </c>
      <c r="C83" s="380">
        <v>3977.9999999981083</v>
      </c>
      <c r="D83" s="187">
        <v>1.7313869375595627</v>
      </c>
      <c r="E83" s="380">
        <v>-7950.0000000009604</v>
      </c>
      <c r="F83" s="381">
        <v>-3.2893920210525125</v>
      </c>
      <c r="G83" s="136">
        <v>2105239</v>
      </c>
      <c r="H83" s="136">
        <v>52051</v>
      </c>
      <c r="I83" s="187">
        <v>2.5351307332791735</v>
      </c>
      <c r="J83" s="136">
        <v>45032</v>
      </c>
      <c r="K83" s="187">
        <v>2.1857997764302324</v>
      </c>
    </row>
    <row r="84" spans="1:11" ht="12" customHeight="1" x14ac:dyDescent="0.2">
      <c r="A84" s="379">
        <v>40575</v>
      </c>
      <c r="B84" s="136">
        <v>235590.99999999936</v>
      </c>
      <c r="C84" s="380">
        <v>1855.0000000007858</v>
      </c>
      <c r="D84" s="187">
        <v>0.79363042064585565</v>
      </c>
      <c r="E84" s="380">
        <v>-9842.0000000022701</v>
      </c>
      <c r="F84" s="381">
        <v>-4.0100556974824917</v>
      </c>
      <c r="G84" s="136">
        <v>2134612</v>
      </c>
      <c r="H84" s="136">
        <v>29373</v>
      </c>
      <c r="I84" s="187">
        <v>1.3952335103045308</v>
      </c>
      <c r="J84" s="136">
        <v>33948</v>
      </c>
      <c r="K84" s="187">
        <v>1.616060445649566</v>
      </c>
    </row>
    <row r="85" spans="1:11" ht="12" customHeight="1" x14ac:dyDescent="0.2">
      <c r="A85" s="379">
        <v>40603</v>
      </c>
      <c r="B85" s="136">
        <v>237513.00000000131</v>
      </c>
      <c r="C85" s="380">
        <v>1922.00000000195</v>
      </c>
      <c r="D85" s="187">
        <v>0.81582063831044271</v>
      </c>
      <c r="E85" s="380">
        <v>-9877.0000000010477</v>
      </c>
      <c r="F85" s="381">
        <v>-3.9924815069327595</v>
      </c>
      <c r="G85" s="136">
        <v>2150248</v>
      </c>
      <c r="H85" s="136">
        <v>15636</v>
      </c>
      <c r="I85" s="187">
        <v>0.73249845873629493</v>
      </c>
      <c r="J85" s="136">
        <v>36683</v>
      </c>
      <c r="K85" s="187">
        <v>1.7355983847196561</v>
      </c>
    </row>
    <row r="86" spans="1:11" ht="12" customHeight="1" x14ac:dyDescent="0.2">
      <c r="A86" s="379">
        <v>40634</v>
      </c>
      <c r="B86" s="136">
        <v>236359.9999999998</v>
      </c>
      <c r="C86" s="380">
        <v>-1153.0000000015134</v>
      </c>
      <c r="D86" s="187">
        <v>-0.48544711236922067</v>
      </c>
      <c r="E86" s="380">
        <v>-9124.9999999987485</v>
      </c>
      <c r="F86" s="381">
        <v>-3.7171313929563121</v>
      </c>
      <c r="G86" s="136">
        <v>2120471</v>
      </c>
      <c r="H86" s="136">
        <v>-29777</v>
      </c>
      <c r="I86" s="187">
        <v>-1.3848170071545236</v>
      </c>
      <c r="J86" s="136">
        <v>32426</v>
      </c>
      <c r="K86" s="187">
        <v>1.5529358802133095</v>
      </c>
    </row>
    <row r="87" spans="1:11" ht="12" customHeight="1" x14ac:dyDescent="0.2">
      <c r="A87" s="379">
        <v>40664</v>
      </c>
      <c r="B87" s="136">
        <v>233063.00000000015</v>
      </c>
      <c r="C87" s="380">
        <v>-3296.9999999996508</v>
      </c>
      <c r="D87" s="187">
        <v>-1.3949060754779377</v>
      </c>
      <c r="E87" s="380">
        <v>-7135.9999999997672</v>
      </c>
      <c r="F87" s="381">
        <v>-2.970869986969042</v>
      </c>
      <c r="G87" s="136">
        <v>2064581</v>
      </c>
      <c r="H87" s="136">
        <v>-55890</v>
      </c>
      <c r="I87" s="187">
        <v>-2.6357351739306973</v>
      </c>
      <c r="J87" s="136">
        <v>27389</v>
      </c>
      <c r="K87" s="187">
        <v>1.3444486332167023</v>
      </c>
    </row>
    <row r="88" spans="1:11" ht="12" customHeight="1" x14ac:dyDescent="0.2">
      <c r="A88" s="379">
        <v>40695</v>
      </c>
      <c r="B88" s="136">
        <v>227092.99999999977</v>
      </c>
      <c r="C88" s="380">
        <v>-5970.0000000003783</v>
      </c>
      <c r="D88" s="187">
        <v>-2.5615391546493327</v>
      </c>
      <c r="E88" s="380">
        <v>-7459.9999999997963</v>
      </c>
      <c r="F88" s="381">
        <v>-3.1805178360540305</v>
      </c>
      <c r="G88" s="136">
        <v>2023077</v>
      </c>
      <c r="H88" s="136">
        <v>-41504</v>
      </c>
      <c r="I88" s="187">
        <v>-2.0102868330184189</v>
      </c>
      <c r="J88" s="136">
        <v>44776</v>
      </c>
      <c r="K88" s="187">
        <v>2.2633562840032937</v>
      </c>
    </row>
    <row r="89" spans="1:11" ht="12" customHeight="1" x14ac:dyDescent="0.2">
      <c r="A89" s="379">
        <v>40725</v>
      </c>
      <c r="B89" s="136">
        <v>225182.00000000079</v>
      </c>
      <c r="C89" s="380">
        <v>-1910.9999999989814</v>
      </c>
      <c r="D89" s="187">
        <v>-0.84150546251931291</v>
      </c>
      <c r="E89" s="380">
        <v>-3013.0000000004075</v>
      </c>
      <c r="F89" s="381">
        <v>-1.3203619711213619</v>
      </c>
      <c r="G89" s="136">
        <v>2002522</v>
      </c>
      <c r="H89" s="136">
        <v>-20555</v>
      </c>
      <c r="I89" s="187">
        <v>-1.0160265773373924</v>
      </c>
      <c r="J89" s="136">
        <v>67244</v>
      </c>
      <c r="K89" s="187">
        <v>3.4746429195185393</v>
      </c>
    </row>
    <row r="90" spans="1:11" ht="12" customHeight="1" x14ac:dyDescent="0.2">
      <c r="A90" s="379">
        <v>40756</v>
      </c>
      <c r="B90" s="136">
        <v>226759.00000000049</v>
      </c>
      <c r="C90" s="380">
        <v>1576.999999999709</v>
      </c>
      <c r="D90" s="187">
        <v>0.70032240587600403</v>
      </c>
      <c r="E90" s="380">
        <v>-2878.0000000006985</v>
      </c>
      <c r="F90" s="381">
        <v>-1.2532823543247313</v>
      </c>
      <c r="G90" s="136">
        <v>2029601</v>
      </c>
      <c r="H90" s="136">
        <v>27079</v>
      </c>
      <c r="I90" s="187">
        <v>1.3522448192828842</v>
      </c>
      <c r="J90" s="136">
        <v>59258</v>
      </c>
      <c r="K90" s="187">
        <v>3.0074966642863705</v>
      </c>
    </row>
    <row r="91" spans="1:11" ht="12" customHeight="1" x14ac:dyDescent="0.2">
      <c r="A91" s="379">
        <v>40787</v>
      </c>
      <c r="B91" s="136">
        <v>233886.99999999863</v>
      </c>
      <c r="C91" s="380">
        <v>7127.9999999981374</v>
      </c>
      <c r="D91" s="187">
        <v>3.1434253987705545</v>
      </c>
      <c r="E91" s="380">
        <v>2430.9999999993597</v>
      </c>
      <c r="F91" s="381">
        <v>1.050307617862301</v>
      </c>
      <c r="G91" s="136">
        <v>2071510</v>
      </c>
      <c r="H91" s="136">
        <v>41909</v>
      </c>
      <c r="I91" s="187">
        <v>2.0648886160383246</v>
      </c>
      <c r="J91" s="136">
        <v>86577</v>
      </c>
      <c r="K91" s="187">
        <v>4.3617089342562192</v>
      </c>
    </row>
    <row r="92" spans="1:11" ht="12" customHeight="1" x14ac:dyDescent="0.2">
      <c r="A92" s="379">
        <v>40817</v>
      </c>
      <c r="B92" s="136">
        <v>242128.00000000093</v>
      </c>
      <c r="C92" s="380">
        <v>8241.0000000022992</v>
      </c>
      <c r="D92" s="187">
        <v>3.5234963892830073</v>
      </c>
      <c r="E92" s="380">
        <v>10578.000000002008</v>
      </c>
      <c r="F92" s="381">
        <v>4.5683437702448959</v>
      </c>
      <c r="G92" s="136">
        <v>2147953</v>
      </c>
      <c r="H92" s="136">
        <v>76443</v>
      </c>
      <c r="I92" s="187">
        <v>3.6902066608416084</v>
      </c>
      <c r="J92" s="136">
        <v>131482</v>
      </c>
      <c r="K92" s="187">
        <v>6.5204012356240186</v>
      </c>
    </row>
    <row r="93" spans="1:11" ht="12" customHeight="1" x14ac:dyDescent="0.2">
      <c r="A93" s="379">
        <v>40848</v>
      </c>
      <c r="B93" s="136">
        <v>241730.0000000016</v>
      </c>
      <c r="C93" s="380">
        <v>-397.99999999933061</v>
      </c>
      <c r="D93" s="187">
        <v>-0.16437586730957554</v>
      </c>
      <c r="E93" s="380">
        <v>11255.000000002183</v>
      </c>
      <c r="F93" s="381">
        <v>4.8833929927333601</v>
      </c>
      <c r="G93" s="136">
        <v>2179563</v>
      </c>
      <c r="H93" s="136">
        <v>31610</v>
      </c>
      <c r="I93" s="187">
        <v>1.4716336903088663</v>
      </c>
      <c r="J93" s="136">
        <v>151998</v>
      </c>
      <c r="K93" s="187">
        <v>7.4965784080904925</v>
      </c>
    </row>
    <row r="94" spans="1:11" ht="12" customHeight="1" x14ac:dyDescent="0.2">
      <c r="A94" s="379">
        <v>40878</v>
      </c>
      <c r="B94" s="136">
        <v>242509.99999999785</v>
      </c>
      <c r="C94" s="380">
        <v>779.99999999624561</v>
      </c>
      <c r="D94" s="187">
        <v>0.32267405783156433</v>
      </c>
      <c r="E94" s="380">
        <v>12751.999999997381</v>
      </c>
      <c r="F94" s="381">
        <v>5.5501875886791119</v>
      </c>
      <c r="G94" s="136">
        <v>2209738</v>
      </c>
      <c r="H94" s="136">
        <v>30175</v>
      </c>
      <c r="I94" s="187">
        <v>1.3844518373637285</v>
      </c>
      <c r="J94" s="136">
        <v>156550</v>
      </c>
      <c r="K94" s="187">
        <v>7.6247279839936724</v>
      </c>
    </row>
    <row r="95" spans="1:11" ht="12" customHeight="1" x14ac:dyDescent="0.2">
      <c r="A95" s="379">
        <v>40909</v>
      </c>
      <c r="B95" s="136">
        <v>253252.00000000017</v>
      </c>
      <c r="C95" s="380">
        <v>10742.000000002328</v>
      </c>
      <c r="D95" s="187">
        <v>4.4295080615242357</v>
      </c>
      <c r="E95" s="380">
        <v>19516.000000001601</v>
      </c>
      <c r="F95" s="381">
        <v>8.3495909915467532</v>
      </c>
      <c r="G95" s="136">
        <v>2288393</v>
      </c>
      <c r="H95" s="136">
        <v>78655</v>
      </c>
      <c r="I95" s="187">
        <v>3.5594717563801681</v>
      </c>
      <c r="J95" s="136">
        <v>183154</v>
      </c>
      <c r="K95" s="187">
        <v>8.6999148315226922</v>
      </c>
    </row>
    <row r="96" spans="1:11" ht="12" customHeight="1" x14ac:dyDescent="0.2">
      <c r="A96" s="379">
        <v>40940</v>
      </c>
      <c r="B96" s="136">
        <v>261610.00000000038</v>
      </c>
      <c r="C96" s="380">
        <v>8358.0000000002037</v>
      </c>
      <c r="D96" s="187">
        <v>3.300270086712128</v>
      </c>
      <c r="E96" s="380">
        <v>26019.000000001019</v>
      </c>
      <c r="F96" s="381">
        <v>11.044140056284446</v>
      </c>
      <c r="G96" s="136">
        <v>2353264</v>
      </c>
      <c r="H96" s="136">
        <v>64871</v>
      </c>
      <c r="I96" s="187">
        <v>2.8347840602553847</v>
      </c>
      <c r="J96" s="136">
        <v>218652</v>
      </c>
      <c r="K96" s="187">
        <v>10.243172998184214</v>
      </c>
    </row>
    <row r="97" spans="1:11" ht="12" customHeight="1" x14ac:dyDescent="0.2">
      <c r="A97" s="379">
        <v>40969</v>
      </c>
      <c r="B97" s="136">
        <v>263607.99999999849</v>
      </c>
      <c r="C97" s="380">
        <v>1997.9999999981083</v>
      </c>
      <c r="D97" s="187">
        <v>0.76373227323042137</v>
      </c>
      <c r="E97" s="380">
        <v>26094.999999997177</v>
      </c>
      <c r="F97" s="381">
        <v>10.986767040118661</v>
      </c>
      <c r="G97" s="136">
        <v>2371782</v>
      </c>
      <c r="H97" s="136">
        <v>18518</v>
      </c>
      <c r="I97" s="187">
        <v>0.78690703635461212</v>
      </c>
      <c r="J97" s="136">
        <v>221534</v>
      </c>
      <c r="K97" s="187">
        <v>10.302718570137026</v>
      </c>
    </row>
    <row r="98" spans="1:11" ht="12" customHeight="1" x14ac:dyDescent="0.2">
      <c r="A98" s="379">
        <v>41000</v>
      </c>
      <c r="B98" s="136">
        <v>263197.00000000111</v>
      </c>
      <c r="C98" s="380">
        <v>-410.99999999738066</v>
      </c>
      <c r="D98" s="187">
        <v>-0.15591332584647774</v>
      </c>
      <c r="E98" s="380">
        <v>26837.00000000131</v>
      </c>
      <c r="F98" s="381">
        <v>11.354290066001578</v>
      </c>
      <c r="G98" s="136">
        <v>2364767</v>
      </c>
      <c r="H98" s="136">
        <v>-7015</v>
      </c>
      <c r="I98" s="187">
        <v>-0.29576917271486164</v>
      </c>
      <c r="J98" s="136">
        <v>244296</v>
      </c>
      <c r="K98" s="187">
        <v>11.52083664431157</v>
      </c>
    </row>
    <row r="99" spans="1:11" ht="12" customHeight="1" x14ac:dyDescent="0.2">
      <c r="A99" s="379">
        <v>41030</v>
      </c>
      <c r="B99" s="136">
        <v>260471.99999999703</v>
      </c>
      <c r="C99" s="380">
        <v>-2725.0000000040745</v>
      </c>
      <c r="D99" s="187">
        <v>-1.035346147564016</v>
      </c>
      <c r="E99" s="380">
        <v>27408.999999996886</v>
      </c>
      <c r="F99" s="381">
        <v>11.76033947902364</v>
      </c>
      <c r="G99" s="136">
        <v>2337116</v>
      </c>
      <c r="H99" s="136">
        <v>-27651</v>
      </c>
      <c r="I99" s="187">
        <v>-1.169290674303219</v>
      </c>
      <c r="J99" s="136">
        <v>272535</v>
      </c>
      <c r="K99" s="187">
        <v>13.200499278061747</v>
      </c>
    </row>
    <row r="100" spans="1:11" ht="12" customHeight="1" x14ac:dyDescent="0.2">
      <c r="A100" s="379">
        <v>41061</v>
      </c>
      <c r="B100" s="136">
        <v>254231.99999999953</v>
      </c>
      <c r="C100" s="380">
        <v>-6239.9999999974971</v>
      </c>
      <c r="D100" s="187">
        <v>-2.3956509720805186</v>
      </c>
      <c r="E100" s="380">
        <v>27138.999999999767</v>
      </c>
      <c r="F100" s="381">
        <v>11.95061054281717</v>
      </c>
      <c r="G100" s="136">
        <v>2284271</v>
      </c>
      <c r="H100" s="136">
        <v>-52845</v>
      </c>
      <c r="I100" s="187">
        <v>-2.2611201155612304</v>
      </c>
      <c r="J100" s="136">
        <v>261194</v>
      </c>
      <c r="K100" s="187">
        <v>12.91072954712055</v>
      </c>
    </row>
    <row r="101" spans="1:11" ht="12" customHeight="1" x14ac:dyDescent="0.2">
      <c r="A101" s="379">
        <v>41091</v>
      </c>
      <c r="B101" s="136">
        <v>253005.0000000009</v>
      </c>
      <c r="C101" s="380">
        <v>-1226.9999999986321</v>
      </c>
      <c r="D101" s="187">
        <v>-0.48263003870426791</v>
      </c>
      <c r="E101" s="380">
        <v>27823.000000000116</v>
      </c>
      <c r="F101" s="381">
        <v>12.355783321935155</v>
      </c>
      <c r="G101" s="136">
        <v>2268949</v>
      </c>
      <c r="H101" s="136">
        <v>-15322</v>
      </c>
      <c r="I101" s="187">
        <v>-0.67076104367651646</v>
      </c>
      <c r="J101" s="136">
        <v>266427</v>
      </c>
      <c r="K101" s="187">
        <v>13.304572933530817</v>
      </c>
    </row>
    <row r="102" spans="1:11" ht="12" customHeight="1" x14ac:dyDescent="0.2">
      <c r="A102" s="379">
        <v>41122</v>
      </c>
      <c r="B102" s="136">
        <v>254675.99999999927</v>
      </c>
      <c r="C102" s="380">
        <v>1670.9999999983702</v>
      </c>
      <c r="D102" s="187">
        <v>0.66046125570576242</v>
      </c>
      <c r="E102" s="380">
        <v>27916.999999998778</v>
      </c>
      <c r="F102" s="381">
        <v>12.311308481691452</v>
      </c>
      <c r="G102" s="136">
        <v>2291543</v>
      </c>
      <c r="H102" s="136">
        <v>22594</v>
      </c>
      <c r="I102" s="187">
        <v>0.9957914435273777</v>
      </c>
      <c r="J102" s="136">
        <v>261942</v>
      </c>
      <c r="K102" s="187">
        <v>12.906083510995511</v>
      </c>
    </row>
    <row r="103" spans="1:11" ht="12" customHeight="1" x14ac:dyDescent="0.2">
      <c r="A103" s="379">
        <v>41153</v>
      </c>
      <c r="B103" s="136">
        <v>261404.0000000007</v>
      </c>
      <c r="C103" s="380">
        <v>6728.0000000014261</v>
      </c>
      <c r="D103" s="187">
        <v>2.6417879972990956</v>
      </c>
      <c r="E103" s="380">
        <v>27517.000000002066</v>
      </c>
      <c r="F103" s="381">
        <v>11.7650831384396</v>
      </c>
      <c r="G103" s="136">
        <v>2323688</v>
      </c>
      <c r="H103" s="136">
        <v>32145</v>
      </c>
      <c r="I103" s="187">
        <v>1.4027666074780181</v>
      </c>
      <c r="J103" s="136">
        <v>252178</v>
      </c>
      <c r="K103" s="187">
        <v>12.173631795163914</v>
      </c>
    </row>
    <row r="104" spans="1:11" ht="12" customHeight="1" x14ac:dyDescent="0.2">
      <c r="A104" s="379">
        <v>41183</v>
      </c>
      <c r="B104" s="136">
        <v>268877.99999999948</v>
      </c>
      <c r="C104" s="380">
        <v>7473.9999999987776</v>
      </c>
      <c r="D104" s="187">
        <v>2.8591758351053378</v>
      </c>
      <c r="E104" s="380">
        <v>26749.999999998545</v>
      </c>
      <c r="F104" s="381">
        <v>11.047875503865081</v>
      </c>
      <c r="G104" s="136">
        <v>2392696</v>
      </c>
      <c r="H104" s="136">
        <v>69008</v>
      </c>
      <c r="I104" s="187">
        <v>2.9697618613170098</v>
      </c>
      <c r="J104" s="136">
        <v>244743</v>
      </c>
      <c r="K104" s="187">
        <v>11.394243728796672</v>
      </c>
    </row>
    <row r="105" spans="1:11" ht="12" customHeight="1" x14ac:dyDescent="0.2">
      <c r="A105" s="379">
        <v>41214</v>
      </c>
      <c r="B105" s="136">
        <v>271687.99999999814</v>
      </c>
      <c r="C105" s="380">
        <v>2809.9999999986612</v>
      </c>
      <c r="D105" s="187">
        <v>1.0450836438826034</v>
      </c>
      <c r="E105" s="380">
        <v>29957.999999996537</v>
      </c>
      <c r="F105" s="381">
        <v>12.393165928927456</v>
      </c>
      <c r="G105" s="136">
        <v>2416228</v>
      </c>
      <c r="H105" s="136">
        <v>23532</v>
      </c>
      <c r="I105" s="187">
        <v>0.98349309732619605</v>
      </c>
      <c r="J105" s="136">
        <v>236665</v>
      </c>
      <c r="K105" s="187">
        <v>10.858369315316878</v>
      </c>
    </row>
    <row r="106" spans="1:11" ht="12" customHeight="1" x14ac:dyDescent="0.2">
      <c r="A106" s="379">
        <v>41244</v>
      </c>
      <c r="B106" s="136">
        <v>269448.99999999866</v>
      </c>
      <c r="C106" s="380">
        <v>-2238.9999999994761</v>
      </c>
      <c r="D106" s="187">
        <v>-0.82410706398497224</v>
      </c>
      <c r="E106" s="380">
        <v>26939.000000000815</v>
      </c>
      <c r="F106" s="381">
        <v>11.10840790070556</v>
      </c>
      <c r="G106" s="136">
        <v>2407907</v>
      </c>
      <c r="H106" s="136">
        <v>-8321</v>
      </c>
      <c r="I106" s="187">
        <v>-0.34437975224192419</v>
      </c>
      <c r="J106" s="136">
        <v>198169</v>
      </c>
      <c r="K106" s="187">
        <v>8.9679862499536149</v>
      </c>
    </row>
    <row r="107" spans="1:11" ht="12" customHeight="1" x14ac:dyDescent="0.2">
      <c r="A107" s="379">
        <v>41275</v>
      </c>
      <c r="B107" s="136">
        <v>278318.00000000064</v>
      </c>
      <c r="C107" s="380">
        <v>8869.0000000019791</v>
      </c>
      <c r="D107" s="187">
        <v>3.2915319782229746</v>
      </c>
      <c r="E107" s="380">
        <v>25066.000000000466</v>
      </c>
      <c r="F107" s="381">
        <v>9.8976513512234643</v>
      </c>
      <c r="G107" s="136">
        <v>2472830</v>
      </c>
      <c r="H107" s="136">
        <v>64923</v>
      </c>
      <c r="I107" s="187">
        <v>2.6962420060243191</v>
      </c>
      <c r="J107" s="136">
        <v>184437</v>
      </c>
      <c r="K107" s="187">
        <v>8.0596733166025238</v>
      </c>
    </row>
    <row r="108" spans="1:11" ht="12" customHeight="1" x14ac:dyDescent="0.2">
      <c r="A108" s="379">
        <v>41306</v>
      </c>
      <c r="B108" s="136">
        <v>282208.99999999924</v>
      </c>
      <c r="C108" s="380">
        <v>3890.999999998603</v>
      </c>
      <c r="D108" s="187">
        <v>1.398041089688268</v>
      </c>
      <c r="E108" s="380">
        <v>20598.999999998865</v>
      </c>
      <c r="F108" s="381">
        <v>7.8739344826263649</v>
      </c>
      <c r="G108" s="136">
        <v>2503626</v>
      </c>
      <c r="H108" s="136">
        <v>30796</v>
      </c>
      <c r="I108" s="187">
        <v>1.2453747325938298</v>
      </c>
      <c r="J108" s="136">
        <v>150362</v>
      </c>
      <c r="K108" s="187">
        <v>6.3895083594530826</v>
      </c>
    </row>
    <row r="109" spans="1:11" ht="12" customHeight="1" x14ac:dyDescent="0.2">
      <c r="A109" s="379">
        <v>41334</v>
      </c>
      <c r="B109" s="136">
        <v>283461.99999999983</v>
      </c>
      <c r="C109" s="380">
        <v>1253.0000000005821</v>
      </c>
      <c r="D109" s="187">
        <v>0.44399717939562006</v>
      </c>
      <c r="E109" s="380">
        <v>19854.000000001339</v>
      </c>
      <c r="F109" s="381">
        <v>7.5316378865593805</v>
      </c>
      <c r="G109" s="136">
        <v>2506091</v>
      </c>
      <c r="H109" s="136">
        <v>2465</v>
      </c>
      <c r="I109" s="187">
        <v>9.8457197680484221E-2</v>
      </c>
      <c r="J109" s="136">
        <v>134309</v>
      </c>
      <c r="K109" s="187">
        <v>5.6627885699444551</v>
      </c>
    </row>
    <row r="110" spans="1:11" ht="12" customHeight="1" x14ac:dyDescent="0.2">
      <c r="A110" s="379">
        <v>41365</v>
      </c>
      <c r="B110" s="136">
        <v>281319.99999999959</v>
      </c>
      <c r="C110" s="380">
        <v>-2142.0000000002328</v>
      </c>
      <c r="D110" s="187">
        <v>-0.75565684289260437</v>
      </c>
      <c r="E110" s="380">
        <v>18122.999999998487</v>
      </c>
      <c r="F110" s="381">
        <v>6.8857167824855186</v>
      </c>
      <c r="G110" s="136">
        <v>2466643</v>
      </c>
      <c r="H110" s="136">
        <v>-39448</v>
      </c>
      <c r="I110" s="187">
        <v>-1.5740848995507346</v>
      </c>
      <c r="J110" s="136">
        <v>101876</v>
      </c>
      <c r="K110" s="187">
        <v>4.3080777091358264</v>
      </c>
    </row>
    <row r="111" spans="1:11" ht="12" customHeight="1" x14ac:dyDescent="0.2">
      <c r="A111" s="379">
        <v>41395</v>
      </c>
      <c r="B111" s="136">
        <v>275947.0000000014</v>
      </c>
      <c r="C111" s="380">
        <v>-5372.9999999981956</v>
      </c>
      <c r="D111" s="187">
        <v>-1.9099246409776067</v>
      </c>
      <c r="E111" s="380">
        <v>15475.000000004366</v>
      </c>
      <c r="F111" s="381">
        <v>5.9411376270787422</v>
      </c>
      <c r="G111" s="136">
        <v>2405493</v>
      </c>
      <c r="H111" s="136">
        <v>-61150</v>
      </c>
      <c r="I111" s="187">
        <v>-2.4790778398008952</v>
      </c>
      <c r="J111" s="136">
        <v>68377</v>
      </c>
      <c r="K111" s="187">
        <v>2.9256998796807689</v>
      </c>
    </row>
    <row r="112" spans="1:11" ht="12" customHeight="1" x14ac:dyDescent="0.2">
      <c r="A112" s="379">
        <v>41426</v>
      </c>
      <c r="B112" s="136">
        <v>266186.99999999907</v>
      </c>
      <c r="C112" s="380">
        <v>-9760.0000000023283</v>
      </c>
      <c r="D112" s="187">
        <v>-3.5369110735040712</v>
      </c>
      <c r="E112" s="380">
        <v>11954.999999999534</v>
      </c>
      <c r="F112" s="381">
        <v>4.7023978098742711</v>
      </c>
      <c r="G112" s="136">
        <v>2332609</v>
      </c>
      <c r="H112" s="136">
        <v>-72884</v>
      </c>
      <c r="I112" s="187">
        <v>-3.0298986527917564</v>
      </c>
      <c r="J112" s="136">
        <v>48338</v>
      </c>
      <c r="K112" s="187">
        <v>2.1161236998587296</v>
      </c>
    </row>
    <row r="113" spans="1:11" ht="12" customHeight="1" x14ac:dyDescent="0.2">
      <c r="A113" s="379">
        <v>41456</v>
      </c>
      <c r="B113" s="136">
        <v>260819.00000000058</v>
      </c>
      <c r="C113" s="380">
        <v>-5367.9999999984866</v>
      </c>
      <c r="D113" s="187">
        <v>-2.01662740855057</v>
      </c>
      <c r="E113" s="380">
        <v>7813.9999999996799</v>
      </c>
      <c r="F113" s="381">
        <v>3.0884765123217535</v>
      </c>
      <c r="G113" s="136">
        <v>2287664</v>
      </c>
      <c r="H113" s="136">
        <v>-44945</v>
      </c>
      <c r="I113" s="187">
        <v>-1.9268124233422748</v>
      </c>
      <c r="J113" s="136">
        <v>18715</v>
      </c>
      <c r="K113" s="187">
        <v>0.82483123243404766</v>
      </c>
    </row>
    <row r="114" spans="1:11" ht="12" customHeight="1" x14ac:dyDescent="0.2">
      <c r="A114" s="379">
        <v>41487</v>
      </c>
      <c r="B114" s="136">
        <v>260554.99999999977</v>
      </c>
      <c r="C114" s="380">
        <v>-264.00000000081491</v>
      </c>
      <c r="D114" s="187">
        <v>-0.10121961973660443</v>
      </c>
      <c r="E114" s="380">
        <v>5879.0000000004948</v>
      </c>
      <c r="F114" s="381">
        <v>2.3084232515040726</v>
      </c>
      <c r="G114" s="136">
        <v>2288893</v>
      </c>
      <c r="H114" s="136">
        <v>1229</v>
      </c>
      <c r="I114" s="187">
        <v>5.372292434553326E-2</v>
      </c>
      <c r="J114" s="136">
        <v>-2650</v>
      </c>
      <c r="K114" s="187">
        <v>-0.11564260413180115</v>
      </c>
    </row>
    <row r="115" spans="1:11" ht="12" customHeight="1" x14ac:dyDescent="0.2">
      <c r="A115" s="379">
        <v>41518</v>
      </c>
      <c r="B115" s="136">
        <v>264045.00000000239</v>
      </c>
      <c r="C115" s="380">
        <v>3490.0000000026193</v>
      </c>
      <c r="D115" s="187">
        <v>1.3394484849657933</v>
      </c>
      <c r="E115" s="380">
        <v>2641.000000001688</v>
      </c>
      <c r="F115" s="381">
        <v>1.0103135376664782</v>
      </c>
      <c r="G115" s="136">
        <v>2287603</v>
      </c>
      <c r="H115" s="136">
        <v>-1290</v>
      </c>
      <c r="I115" s="187">
        <v>-5.6359122073421516E-2</v>
      </c>
      <c r="J115" s="136">
        <v>-36085</v>
      </c>
      <c r="K115" s="187">
        <v>-1.5529193247974771</v>
      </c>
    </row>
    <row r="116" spans="1:11" ht="12" customHeight="1" x14ac:dyDescent="0.2">
      <c r="A116" s="379">
        <v>41548</v>
      </c>
      <c r="B116" s="136">
        <v>267782.0000000007</v>
      </c>
      <c r="C116" s="380">
        <v>3736.999999998312</v>
      </c>
      <c r="D116" s="187">
        <v>1.4152890605761435</v>
      </c>
      <c r="E116" s="380">
        <v>-1095.9999999987776</v>
      </c>
      <c r="F116" s="381">
        <v>-0.40761981270270525</v>
      </c>
      <c r="G116" s="136">
        <v>2332743</v>
      </c>
      <c r="H116" s="136">
        <v>45140</v>
      </c>
      <c r="I116" s="187">
        <v>1.9732444834177958</v>
      </c>
      <c r="J116" s="136">
        <v>-59953</v>
      </c>
      <c r="K116" s="187">
        <v>-2.5056672473226853</v>
      </c>
    </row>
    <row r="117" spans="1:11" ht="12" customHeight="1" x14ac:dyDescent="0.2">
      <c r="A117" s="379">
        <v>41579</v>
      </c>
      <c r="B117" s="136">
        <v>266872.00000000256</v>
      </c>
      <c r="C117" s="380">
        <v>-909.99999999813735</v>
      </c>
      <c r="D117" s="187">
        <v>-0.33982866660124095</v>
      </c>
      <c r="E117" s="380">
        <v>-4815.9999999955762</v>
      </c>
      <c r="F117" s="381">
        <v>-1.7726215364666857</v>
      </c>
      <c r="G117" s="136">
        <v>2329208</v>
      </c>
      <c r="H117" s="136">
        <v>-3535</v>
      </c>
      <c r="I117" s="187">
        <v>-0.15153833919981755</v>
      </c>
      <c r="J117" s="136">
        <v>-87020</v>
      </c>
      <c r="K117" s="187">
        <v>-3.6014813171604665</v>
      </c>
    </row>
    <row r="118" spans="1:11" ht="12" customHeight="1" x14ac:dyDescent="0.2">
      <c r="A118" s="379">
        <v>41609</v>
      </c>
      <c r="B118" s="136">
        <v>261571.99999999773</v>
      </c>
      <c r="C118" s="380">
        <v>-5300.0000000048312</v>
      </c>
      <c r="D118" s="187">
        <v>-1.98597080248388</v>
      </c>
      <c r="E118" s="380">
        <v>-7877.0000000009313</v>
      </c>
      <c r="F118" s="381">
        <v>-2.9233732543082254</v>
      </c>
      <c r="G118" s="136">
        <v>2294712</v>
      </c>
      <c r="H118" s="136">
        <v>-34496</v>
      </c>
      <c r="I118" s="187">
        <v>-1.481018440602986</v>
      </c>
      <c r="J118" s="136">
        <v>-113195</v>
      </c>
      <c r="K118" s="187">
        <v>-4.7009705939639694</v>
      </c>
    </row>
    <row r="119" spans="1:11" ht="12" customHeight="1" x14ac:dyDescent="0.2">
      <c r="A119" s="379">
        <v>41640</v>
      </c>
      <c r="B119" s="136">
        <v>266626.00000000023</v>
      </c>
      <c r="C119" s="380">
        <v>5054.0000000025029</v>
      </c>
      <c r="D119" s="187">
        <v>1.932163993088919</v>
      </c>
      <c r="E119" s="380">
        <v>-11692.000000000407</v>
      </c>
      <c r="F119" s="381">
        <v>-4.2009499924548113</v>
      </c>
      <c r="G119" s="136">
        <v>2337410</v>
      </c>
      <c r="H119" s="136">
        <v>42698</v>
      </c>
      <c r="I119" s="187">
        <v>1.8607128040468695</v>
      </c>
      <c r="J119" s="136">
        <v>-135420</v>
      </c>
      <c r="K119" s="187">
        <v>-5.4763166089055861</v>
      </c>
    </row>
    <row r="120" spans="1:11" ht="12" customHeight="1" x14ac:dyDescent="0.2">
      <c r="A120" s="379">
        <v>41671</v>
      </c>
      <c r="B120" s="136">
        <v>267685.00000000087</v>
      </c>
      <c r="C120" s="380">
        <v>1059.0000000006403</v>
      </c>
      <c r="D120" s="187">
        <v>0.39718557079978672</v>
      </c>
      <c r="E120" s="380">
        <v>-14523.99999999837</v>
      </c>
      <c r="F120" s="381">
        <v>-5.1465403300385208</v>
      </c>
      <c r="G120" s="136">
        <v>2334622</v>
      </c>
      <c r="H120" s="136">
        <v>-2788</v>
      </c>
      <c r="I120" s="187">
        <v>-0.11927731976846168</v>
      </c>
      <c r="J120" s="136">
        <v>-169004</v>
      </c>
      <c r="K120" s="187">
        <v>-6.7503692644188868</v>
      </c>
    </row>
    <row r="121" spans="1:11" ht="12" customHeight="1" x14ac:dyDescent="0.2">
      <c r="A121" s="379">
        <v>41699</v>
      </c>
      <c r="B121" s="136">
        <v>265862.00000000163</v>
      </c>
      <c r="C121" s="380">
        <v>-1822.9999999992433</v>
      </c>
      <c r="D121" s="187">
        <v>-0.68102433830780107</v>
      </c>
      <c r="E121" s="380">
        <v>-17599.999999998196</v>
      </c>
      <c r="F121" s="381">
        <v>-6.2089451143356804</v>
      </c>
      <c r="G121" s="136">
        <v>2320687</v>
      </c>
      <c r="H121" s="136">
        <v>-13935</v>
      </c>
      <c r="I121" s="187">
        <v>-0.59688463485737731</v>
      </c>
      <c r="J121" s="136">
        <v>-185404</v>
      </c>
      <c r="K121" s="187">
        <v>-7.3981351834390692</v>
      </c>
    </row>
    <row r="122" spans="1:11" ht="12" customHeight="1" x14ac:dyDescent="0.2">
      <c r="A122" s="379">
        <v>41730</v>
      </c>
      <c r="B122" s="136">
        <v>260355.00000000006</v>
      </c>
      <c r="C122" s="380">
        <v>-5507.0000000015716</v>
      </c>
      <c r="D122" s="187">
        <v>-2.0713753751952284</v>
      </c>
      <c r="E122" s="380">
        <v>-20964.999999999534</v>
      </c>
      <c r="F122" s="381">
        <v>-7.4523674107776072</v>
      </c>
      <c r="G122" s="136">
        <v>2262612</v>
      </c>
      <c r="H122" s="136">
        <v>-58075</v>
      </c>
      <c r="I122" s="187">
        <v>-2.5024917190469891</v>
      </c>
      <c r="J122" s="136">
        <v>-204031</v>
      </c>
      <c r="K122" s="187">
        <v>-8.2716063897369825</v>
      </c>
    </row>
    <row r="123" spans="1:11" ht="12" customHeight="1" x14ac:dyDescent="0.2">
      <c r="A123" s="379">
        <v>41760</v>
      </c>
      <c r="B123" s="136">
        <v>251545.0000000007</v>
      </c>
      <c r="C123" s="380">
        <v>-8809.9999999993597</v>
      </c>
      <c r="D123" s="187">
        <v>-3.3838412936180822</v>
      </c>
      <c r="E123" s="380">
        <v>-24402.000000000698</v>
      </c>
      <c r="F123" s="381">
        <v>-8.8430024606176456</v>
      </c>
      <c r="G123" s="136">
        <v>2188342</v>
      </c>
      <c r="H123" s="136">
        <v>-74270</v>
      </c>
      <c r="I123" s="187">
        <v>-3.2824894414066574</v>
      </c>
      <c r="J123" s="136">
        <v>-217151</v>
      </c>
      <c r="K123" s="187">
        <v>-9.0272971070795052</v>
      </c>
    </row>
    <row r="124" spans="1:11" ht="12" customHeight="1" x14ac:dyDescent="0.2">
      <c r="A124" s="379">
        <v>41791</v>
      </c>
      <c r="B124" s="136">
        <v>241267.00000000003</v>
      </c>
      <c r="C124" s="380">
        <v>-10278.000000000669</v>
      </c>
      <c r="D124" s="187">
        <v>-4.0859488361925864</v>
      </c>
      <c r="E124" s="380">
        <v>-24919.99999999904</v>
      </c>
      <c r="F124" s="381">
        <v>-9.3618396089963554</v>
      </c>
      <c r="G124" s="136">
        <v>2117045</v>
      </c>
      <c r="H124" s="136">
        <v>-71297</v>
      </c>
      <c r="I124" s="187">
        <v>-3.2580373634468471</v>
      </c>
      <c r="J124" s="136">
        <v>-215564</v>
      </c>
      <c r="K124" s="187">
        <v>-9.2413259144588746</v>
      </c>
    </row>
    <row r="125" spans="1:11" ht="12" customHeight="1" x14ac:dyDescent="0.2">
      <c r="A125" s="379">
        <v>41821</v>
      </c>
      <c r="B125" s="136">
        <v>237745.99999999834</v>
      </c>
      <c r="C125" s="380">
        <v>-3521.000000001688</v>
      </c>
      <c r="D125" s="187">
        <v>-1.4593790282142554</v>
      </c>
      <c r="E125" s="380">
        <v>-23073.000000002241</v>
      </c>
      <c r="F125" s="381">
        <v>-8.8463647203624696</v>
      </c>
      <c r="G125" s="136">
        <v>2094322</v>
      </c>
      <c r="H125" s="136">
        <v>-22723</v>
      </c>
      <c r="I125" s="187">
        <v>-1.0733357108611294</v>
      </c>
      <c r="J125" s="136">
        <v>-193342</v>
      </c>
      <c r="K125" s="187">
        <v>-8.4515033676274136</v>
      </c>
    </row>
    <row r="126" spans="1:11" ht="12" customHeight="1" x14ac:dyDescent="0.2">
      <c r="A126" s="379">
        <v>41852</v>
      </c>
      <c r="B126" s="136">
        <v>237714.00000000323</v>
      </c>
      <c r="C126" s="380">
        <v>-31.999999995110556</v>
      </c>
      <c r="D126" s="187">
        <v>-1.345974274861019E-2</v>
      </c>
      <c r="E126" s="380">
        <v>-22840.999999996537</v>
      </c>
      <c r="F126" s="381">
        <v>-8.7662873481593344</v>
      </c>
      <c r="G126" s="136">
        <v>2099835</v>
      </c>
      <c r="H126" s="136">
        <v>5513</v>
      </c>
      <c r="I126" s="187">
        <v>0.2632355483063254</v>
      </c>
      <c r="J126" s="136">
        <v>-189058</v>
      </c>
      <c r="K126" s="187">
        <v>-8.2598006984162211</v>
      </c>
    </row>
    <row r="127" spans="1:11" ht="12" customHeight="1" x14ac:dyDescent="0.2">
      <c r="A127" s="379">
        <v>41883</v>
      </c>
      <c r="B127" s="136">
        <v>241211.00000000294</v>
      </c>
      <c r="C127" s="380">
        <v>3496.999999999709</v>
      </c>
      <c r="D127" s="187">
        <v>1.4710955181435093</v>
      </c>
      <c r="E127" s="380">
        <v>-22833.999999999447</v>
      </c>
      <c r="F127" s="381">
        <v>-8.6477683728149515</v>
      </c>
      <c r="G127" s="136">
        <v>2095768</v>
      </c>
      <c r="H127" s="136">
        <v>-4067</v>
      </c>
      <c r="I127" s="187">
        <v>-0.19368188452902252</v>
      </c>
      <c r="J127" s="136">
        <v>-191835</v>
      </c>
      <c r="K127" s="187">
        <v>-8.3858519157388756</v>
      </c>
    </row>
    <row r="128" spans="1:11" ht="12" customHeight="1" x14ac:dyDescent="0.2">
      <c r="A128" s="379">
        <v>41913</v>
      </c>
      <c r="B128" s="136">
        <v>244581.99999999892</v>
      </c>
      <c r="C128" s="380">
        <v>3370.9999999959837</v>
      </c>
      <c r="D128" s="187">
        <v>1.3975316216905294</v>
      </c>
      <c r="E128" s="380">
        <v>-23200.000000001775</v>
      </c>
      <c r="F128" s="381">
        <v>-8.6637638078742079</v>
      </c>
      <c r="G128" s="136">
        <v>2136227</v>
      </c>
      <c r="H128" s="136">
        <v>40459</v>
      </c>
      <c r="I128" s="187">
        <v>1.9305094838741692</v>
      </c>
      <c r="J128" s="136">
        <v>-196516</v>
      </c>
      <c r="K128" s="187">
        <v>-8.4242456198561086</v>
      </c>
    </row>
    <row r="129" spans="1:11" ht="12" customHeight="1" x14ac:dyDescent="0.2">
      <c r="A129" s="379">
        <v>41944</v>
      </c>
      <c r="B129" s="136">
        <v>242847.00000000282</v>
      </c>
      <c r="C129" s="380">
        <v>-1734.9999999961001</v>
      </c>
      <c r="D129" s="187">
        <v>-0.70937354343169479</v>
      </c>
      <c r="E129" s="380">
        <v>-24024.999999999738</v>
      </c>
      <c r="F129" s="381">
        <v>-9.0024431187983414</v>
      </c>
      <c r="G129" s="136">
        <v>2120210</v>
      </c>
      <c r="H129" s="136">
        <v>-16017</v>
      </c>
      <c r="I129" s="187">
        <v>-0.74977986889970027</v>
      </c>
      <c r="J129" s="136">
        <v>-208998</v>
      </c>
      <c r="K129" s="187">
        <v>-8.9729212676583625</v>
      </c>
    </row>
    <row r="130" spans="1:11" ht="12" customHeight="1" x14ac:dyDescent="0.2">
      <c r="A130" s="379">
        <v>41974</v>
      </c>
      <c r="B130" s="136">
        <v>237887.99999999892</v>
      </c>
      <c r="C130" s="380">
        <v>-4959.0000000038999</v>
      </c>
      <c r="D130" s="187">
        <v>-2.0420264611067225</v>
      </c>
      <c r="E130" s="380">
        <v>-23683.999999998807</v>
      </c>
      <c r="F130" s="381">
        <v>-9.054485954153737</v>
      </c>
      <c r="G130" s="136">
        <v>2112508</v>
      </c>
      <c r="H130" s="136">
        <v>-7702</v>
      </c>
      <c r="I130" s="187">
        <v>-0.36326590290584421</v>
      </c>
      <c r="J130" s="136">
        <v>-182204</v>
      </c>
      <c r="K130" s="187">
        <v>-7.9401685265950581</v>
      </c>
    </row>
    <row r="131" spans="1:11" ht="12" customHeight="1" x14ac:dyDescent="0.2">
      <c r="A131" s="379">
        <v>42005</v>
      </c>
      <c r="B131" s="136">
        <v>240471.99999999994</v>
      </c>
      <c r="C131" s="380">
        <v>2584.0000000010186</v>
      </c>
      <c r="D131" s="187">
        <v>1.0862254506326634</v>
      </c>
      <c r="E131" s="380">
        <v>-26154.000000000291</v>
      </c>
      <c r="F131" s="381">
        <v>-9.8092459100013745</v>
      </c>
      <c r="G131" s="136">
        <v>2137837</v>
      </c>
      <c r="H131" s="136">
        <v>25329</v>
      </c>
      <c r="I131" s="187">
        <v>1.1990013765628342</v>
      </c>
      <c r="J131" s="136">
        <v>-199573</v>
      </c>
      <c r="K131" s="187">
        <v>-8.5382110968978484</v>
      </c>
    </row>
    <row r="132" spans="1:11" ht="12" customHeight="1" x14ac:dyDescent="0.2">
      <c r="A132" s="379">
        <v>42036</v>
      </c>
      <c r="B132" s="136">
        <v>240417.00000000009</v>
      </c>
      <c r="C132" s="380">
        <v>-54.999999999854481</v>
      </c>
      <c r="D132" s="187">
        <v>-2.2871685684759346E-2</v>
      </c>
      <c r="E132" s="380">
        <v>-27268.000000000786</v>
      </c>
      <c r="F132" s="381">
        <v>-10.186599921549844</v>
      </c>
      <c r="G132" s="136">
        <v>2117980</v>
      </c>
      <c r="H132" s="136">
        <v>-19857</v>
      </c>
      <c r="I132" s="187">
        <v>-0.92883601509376068</v>
      </c>
      <c r="J132" s="136">
        <v>-216642</v>
      </c>
      <c r="K132" s="187">
        <v>-9.2795321897934659</v>
      </c>
    </row>
    <row r="133" spans="1:11" ht="12" customHeight="1" x14ac:dyDescent="0.2">
      <c r="A133" s="379">
        <v>42064</v>
      </c>
      <c r="B133" s="136">
        <v>236690.99999999852</v>
      </c>
      <c r="C133" s="380">
        <v>-3726.0000000015716</v>
      </c>
      <c r="D133" s="187">
        <v>-1.5498072099733256</v>
      </c>
      <c r="E133" s="380">
        <v>-29171.000000003114</v>
      </c>
      <c r="F133" s="381">
        <v>-10.972233715236829</v>
      </c>
      <c r="G133" s="136">
        <v>2080784</v>
      </c>
      <c r="H133" s="136">
        <v>-37196</v>
      </c>
      <c r="I133" s="187">
        <v>-1.756201663849517</v>
      </c>
      <c r="J133" s="136">
        <v>-239903</v>
      </c>
      <c r="K133" s="187">
        <v>-10.337585378812395</v>
      </c>
    </row>
    <row r="134" spans="1:11" ht="12" customHeight="1" x14ac:dyDescent="0.2">
      <c r="A134" s="379">
        <v>42095</v>
      </c>
      <c r="B134" s="136">
        <v>229872.00000000099</v>
      </c>
      <c r="C134" s="380">
        <v>-6818.9999999975262</v>
      </c>
      <c r="D134" s="187">
        <v>-2.8809713930810927</v>
      </c>
      <c r="E134" s="380">
        <v>-30482.999999999069</v>
      </c>
      <c r="F134" s="381">
        <v>-11.708244512300153</v>
      </c>
      <c r="G134" s="136">
        <v>2004404</v>
      </c>
      <c r="H134" s="136">
        <v>-76380</v>
      </c>
      <c r="I134" s="187">
        <v>-3.6707318010903585</v>
      </c>
      <c r="J134" s="136">
        <v>-258208</v>
      </c>
      <c r="K134" s="187">
        <v>-11.411943364571567</v>
      </c>
    </row>
    <row r="135" spans="1:11" ht="12" customHeight="1" x14ac:dyDescent="0.2">
      <c r="A135" s="379">
        <v>42125</v>
      </c>
      <c r="B135" s="136">
        <v>220397.99999999983</v>
      </c>
      <c r="C135" s="380">
        <v>-9474.0000000011642</v>
      </c>
      <c r="D135" s="187">
        <v>-4.121424096889192</v>
      </c>
      <c r="E135" s="380">
        <v>-31147.000000000873</v>
      </c>
      <c r="F135" s="381">
        <v>-12.382277524896455</v>
      </c>
      <c r="G135" s="136">
        <v>1931160</v>
      </c>
      <c r="H135" s="136">
        <v>-73244</v>
      </c>
      <c r="I135" s="187">
        <v>-3.6541535538743686</v>
      </c>
      <c r="J135" s="136">
        <v>-257182</v>
      </c>
      <c r="K135" s="187">
        <v>-11.752367774324123</v>
      </c>
    </row>
    <row r="136" spans="1:11" ht="12" customHeight="1" x14ac:dyDescent="0.2">
      <c r="A136" s="379">
        <v>42156</v>
      </c>
      <c r="B136" s="136">
        <v>210359.00000000242</v>
      </c>
      <c r="C136" s="380">
        <v>-10038.99999999741</v>
      </c>
      <c r="D136" s="187">
        <v>-4.5549415148946082</v>
      </c>
      <c r="E136" s="380">
        <v>-30907.999999997613</v>
      </c>
      <c r="F136" s="381">
        <v>-12.810703494467793</v>
      </c>
      <c r="G136" s="136">
        <v>1877698</v>
      </c>
      <c r="H136" s="136">
        <v>-53462</v>
      </c>
      <c r="I136" s="187">
        <v>-2.7683879119285817</v>
      </c>
      <c r="J136" s="136">
        <v>-239347</v>
      </c>
      <c r="K136" s="187">
        <v>-11.305711498810842</v>
      </c>
    </row>
    <row r="137" spans="1:11" ht="12" customHeight="1" x14ac:dyDescent="0.2">
      <c r="A137" s="379">
        <v>42186</v>
      </c>
      <c r="B137" s="136">
        <v>203199.9999999982</v>
      </c>
      <c r="C137" s="380">
        <v>-7159.0000000042201</v>
      </c>
      <c r="D137" s="187">
        <v>-3.4032297168194079</v>
      </c>
      <c r="E137" s="380">
        <v>-34546.000000000146</v>
      </c>
      <c r="F137" s="381">
        <v>-14.530633533266757</v>
      </c>
      <c r="G137" s="136">
        <v>1834143</v>
      </c>
      <c r="H137" s="136">
        <v>-43555</v>
      </c>
      <c r="I137" s="187">
        <v>-2.3195955899191456</v>
      </c>
      <c r="J137" s="136">
        <v>-260179</v>
      </c>
      <c r="K137" s="187">
        <v>-12.423065794085151</v>
      </c>
    </row>
    <row r="138" spans="1:11" ht="12" customHeight="1" x14ac:dyDescent="0.2">
      <c r="A138" s="379">
        <v>42217</v>
      </c>
      <c r="B138" s="136">
        <v>204010.00000000119</v>
      </c>
      <c r="C138" s="380">
        <v>810.00000000299769</v>
      </c>
      <c r="D138" s="187">
        <v>0.39862204724557326</v>
      </c>
      <c r="E138" s="380">
        <v>-33704.000000002037</v>
      </c>
      <c r="F138" s="381">
        <v>-14.178382425941081</v>
      </c>
      <c r="G138" s="136">
        <v>1845268</v>
      </c>
      <c r="H138" s="136">
        <v>11125</v>
      </c>
      <c r="I138" s="187">
        <v>0.60655030714617131</v>
      </c>
      <c r="J138" s="136">
        <v>-254567</v>
      </c>
      <c r="K138" s="187">
        <v>-12.123190631644867</v>
      </c>
    </row>
    <row r="139" spans="1:11" ht="12" customHeight="1" x14ac:dyDescent="0.2">
      <c r="A139" s="379">
        <v>42248</v>
      </c>
      <c r="B139" s="136">
        <v>207887.0000000016</v>
      </c>
      <c r="C139" s="380">
        <v>3877.0000000004075</v>
      </c>
      <c r="D139" s="187">
        <v>1.9003970393610043</v>
      </c>
      <c r="E139" s="380">
        <v>-33324.000000001339</v>
      </c>
      <c r="F139" s="381">
        <v>-13.81529034745552</v>
      </c>
      <c r="G139" s="136">
        <v>1849241</v>
      </c>
      <c r="H139" s="136">
        <v>3973</v>
      </c>
      <c r="I139" s="187">
        <v>0.21530747837170536</v>
      </c>
      <c r="J139" s="136">
        <v>-246527</v>
      </c>
      <c r="K139" s="187">
        <v>-11.763086372155696</v>
      </c>
    </row>
    <row r="140" spans="1:11" ht="12" customHeight="1" x14ac:dyDescent="0.2">
      <c r="A140" s="379">
        <v>42278</v>
      </c>
      <c r="B140" s="136">
        <v>211460.99999999945</v>
      </c>
      <c r="C140" s="380">
        <v>3573.9999999978463</v>
      </c>
      <c r="D140" s="187">
        <v>1.7192032209795798</v>
      </c>
      <c r="E140" s="380">
        <v>-33120.999999999476</v>
      </c>
      <c r="F140" s="381">
        <v>-13.541879615016487</v>
      </c>
      <c r="G140" s="136">
        <v>1895506</v>
      </c>
      <c r="H140" s="136">
        <v>46265</v>
      </c>
      <c r="I140" s="187">
        <v>2.501837240251541</v>
      </c>
      <c r="J140" s="136">
        <v>-240721</v>
      </c>
      <c r="K140" s="187">
        <v>-11.268512194631001</v>
      </c>
    </row>
    <row r="141" spans="1:11" ht="12" customHeight="1" x14ac:dyDescent="0.2">
      <c r="A141" s="379">
        <v>42309</v>
      </c>
      <c r="B141" s="380">
        <v>209492.00000000079</v>
      </c>
      <c r="C141" s="380">
        <v>-1968.9999999986612</v>
      </c>
      <c r="D141" s="187">
        <v>-0.93114096689160952</v>
      </c>
      <c r="E141" s="380">
        <v>-33355.000000002037</v>
      </c>
      <c r="F141" s="381">
        <v>-13.734985402332189</v>
      </c>
      <c r="G141" s="136">
        <v>1872500</v>
      </c>
      <c r="H141" s="380">
        <v>-23006</v>
      </c>
      <c r="I141" s="187">
        <v>-1.2137128555646883</v>
      </c>
      <c r="J141" s="136">
        <v>-247710</v>
      </c>
      <c r="K141" s="187">
        <v>-11.683276656557606</v>
      </c>
    </row>
    <row r="142" spans="1:11" ht="12" customHeight="1" x14ac:dyDescent="0.2">
      <c r="A142" s="379">
        <v>42339</v>
      </c>
      <c r="B142" s="136">
        <v>207376.9999999984</v>
      </c>
      <c r="C142" s="380">
        <v>-2115.0000000023865</v>
      </c>
      <c r="D142" s="187">
        <v>-1.0095850915559441</v>
      </c>
      <c r="E142" s="380">
        <v>-30511.000000000524</v>
      </c>
      <c r="F142" s="381">
        <v>-12.825783562012653</v>
      </c>
      <c r="G142" s="136">
        <v>1875235</v>
      </c>
      <c r="H142" s="136">
        <v>2735</v>
      </c>
      <c r="I142" s="187">
        <v>0.14606141522029373</v>
      </c>
      <c r="J142" s="136">
        <v>-237273</v>
      </c>
      <c r="K142" s="187">
        <v>-11.231815453479939</v>
      </c>
    </row>
    <row r="143" spans="1:11" ht="12" customHeight="1" x14ac:dyDescent="0.2">
      <c r="A143" s="379">
        <v>42370</v>
      </c>
      <c r="B143" s="380">
        <v>210969.00000000102</v>
      </c>
      <c r="C143" s="380">
        <v>3592.0000000026193</v>
      </c>
      <c r="D143" s="187">
        <v>1.7321110827153672</v>
      </c>
      <c r="E143" s="380">
        <v>-29502.999999998923</v>
      </c>
      <c r="F143" s="381">
        <v>-12.268788050167558</v>
      </c>
      <c r="G143" s="136">
        <v>1891673</v>
      </c>
      <c r="H143" s="380">
        <v>16438</v>
      </c>
      <c r="I143" s="187">
        <v>0.87658346820531829</v>
      </c>
      <c r="J143" s="136">
        <v>-246164</v>
      </c>
      <c r="K143" s="187">
        <v>-11.514629038603037</v>
      </c>
    </row>
    <row r="144" spans="1:11" ht="12" customHeight="1" x14ac:dyDescent="0.2">
      <c r="A144" s="379">
        <v>42401</v>
      </c>
      <c r="B144" s="136">
        <v>211982.00000000032</v>
      </c>
      <c r="C144" s="380">
        <v>1012.9999999993015</v>
      </c>
      <c r="D144" s="187">
        <v>0.48016533234707309</v>
      </c>
      <c r="E144" s="380">
        <v>-28434.999999999767</v>
      </c>
      <c r="F144" s="381">
        <v>-11.827366617169234</v>
      </c>
      <c r="G144" s="136">
        <v>1891473</v>
      </c>
      <c r="H144" s="136">
        <v>-200</v>
      </c>
      <c r="I144" s="187">
        <v>-1.0572651827244983E-2</v>
      </c>
      <c r="J144" s="136">
        <v>-226507</v>
      </c>
      <c r="K144" s="187">
        <v>-10.694482478588089</v>
      </c>
    </row>
    <row r="145" spans="1:11" s="85" customFormat="1" ht="12" customHeight="1" x14ac:dyDescent="0.2">
      <c r="A145" s="379">
        <v>42430</v>
      </c>
      <c r="B145" s="380">
        <v>209639.9999999984</v>
      </c>
      <c r="C145" s="380">
        <v>-2342.0000000019209</v>
      </c>
      <c r="D145" s="187">
        <v>-1.1048107858223422</v>
      </c>
      <c r="E145" s="380">
        <v>-27051.000000000116</v>
      </c>
      <c r="F145" s="381">
        <v>-11.428824923634734</v>
      </c>
      <c r="G145" s="136">
        <v>1864474</v>
      </c>
      <c r="H145" s="380">
        <v>-26999</v>
      </c>
      <c r="I145" s="187">
        <v>-1.4274060480905622</v>
      </c>
      <c r="J145" s="136">
        <v>-216310</v>
      </c>
      <c r="K145" s="187">
        <v>-10.395600888895723</v>
      </c>
    </row>
    <row r="146" spans="1:11" s="85" customFormat="1" ht="12" customHeight="1" x14ac:dyDescent="0.2">
      <c r="A146" s="379">
        <v>42461</v>
      </c>
      <c r="B146" s="136">
        <v>204375.99999999962</v>
      </c>
      <c r="C146" s="380">
        <v>-5263.9999999987776</v>
      </c>
      <c r="D146" s="187">
        <v>-2.5109711887038819</v>
      </c>
      <c r="E146" s="380">
        <v>-25496.000000001368</v>
      </c>
      <c r="F146" s="381">
        <v>-11.091389990952035</v>
      </c>
      <c r="G146" s="136">
        <v>1807816</v>
      </c>
      <c r="H146" s="136">
        <v>-56658</v>
      </c>
      <c r="I146" s="187">
        <v>-3.0388195276523029</v>
      </c>
      <c r="J146" s="136">
        <v>-196588</v>
      </c>
      <c r="K146" s="187">
        <v>-9.8078032173154721</v>
      </c>
    </row>
    <row r="147" spans="1:11" ht="12" customHeight="1" x14ac:dyDescent="0.2">
      <c r="A147" s="379">
        <v>42491</v>
      </c>
      <c r="B147" s="380">
        <v>196853.9999999993</v>
      </c>
      <c r="C147" s="380">
        <v>-7522.0000000003201</v>
      </c>
      <c r="D147" s="187">
        <v>-3.6804712882140436</v>
      </c>
      <c r="E147" s="380">
        <v>-23544.000000000524</v>
      </c>
      <c r="F147" s="381">
        <v>-10.682492581602618</v>
      </c>
      <c r="G147" s="136">
        <v>1736578</v>
      </c>
      <c r="H147" s="380">
        <v>-71238</v>
      </c>
      <c r="I147" s="187">
        <v>-3.9405558972815817</v>
      </c>
      <c r="J147" s="136">
        <v>-194582</v>
      </c>
      <c r="K147" s="187">
        <v>-10.075912922802875</v>
      </c>
    </row>
    <row r="148" spans="1:11" ht="12" customHeight="1" x14ac:dyDescent="0.2">
      <c r="A148" s="379">
        <v>42522</v>
      </c>
      <c r="B148" s="136">
        <v>187823.00000000052</v>
      </c>
      <c r="C148" s="380">
        <v>-9030.9999999987776</v>
      </c>
      <c r="D148" s="187">
        <v>-4.587663953995758</v>
      </c>
      <c r="E148" s="380">
        <v>-22536.000000001892</v>
      </c>
      <c r="F148" s="381">
        <v>-10.713114247549015</v>
      </c>
      <c r="G148" s="136">
        <v>1665686</v>
      </c>
      <c r="H148" s="136">
        <v>-70892</v>
      </c>
      <c r="I148" s="187">
        <v>-4.0822813602383539</v>
      </c>
      <c r="J148" s="136">
        <v>-212012</v>
      </c>
      <c r="K148" s="187">
        <v>-11.291059584661644</v>
      </c>
    </row>
    <row r="149" spans="1:11" ht="12" customHeight="1" x14ac:dyDescent="0.2">
      <c r="A149" s="379">
        <v>42552</v>
      </c>
      <c r="B149" s="380">
        <v>181093.99999999974</v>
      </c>
      <c r="C149" s="380">
        <v>-6729.0000000007858</v>
      </c>
      <c r="D149" s="187">
        <v>-3.5826283256048339</v>
      </c>
      <c r="E149" s="380">
        <v>-22105.999999998457</v>
      </c>
      <c r="F149" s="381">
        <v>-10.878937007873354</v>
      </c>
      <c r="G149" s="136">
        <v>1616721</v>
      </c>
      <c r="H149" s="380">
        <v>-48965</v>
      </c>
      <c r="I149" s="187">
        <v>-2.9396296781025955</v>
      </c>
      <c r="J149" s="136">
        <v>-217422</v>
      </c>
      <c r="K149" s="187">
        <v>-11.854146595985155</v>
      </c>
    </row>
    <row r="150" spans="1:11" ht="12" customHeight="1" x14ac:dyDescent="0.2">
      <c r="A150" s="379">
        <v>42583</v>
      </c>
      <c r="B150" s="136">
        <v>181236.00000000032</v>
      </c>
      <c r="C150" s="380">
        <v>142.00000000058208</v>
      </c>
      <c r="D150" s="187">
        <v>7.8412316255967771E-2</v>
      </c>
      <c r="E150" s="380">
        <v>-22774.000000000873</v>
      </c>
      <c r="F150" s="381">
        <v>-11.16317827557509</v>
      </c>
      <c r="G150" s="136">
        <v>1624313</v>
      </c>
      <c r="H150" s="136">
        <v>7592</v>
      </c>
      <c r="I150" s="187">
        <v>0.4695924652429207</v>
      </c>
      <c r="J150" s="136">
        <v>-220955</v>
      </c>
      <c r="K150" s="187">
        <v>-11.97414142552735</v>
      </c>
    </row>
    <row r="151" spans="1:11" ht="12" customHeight="1" x14ac:dyDescent="0.2">
      <c r="A151" s="379">
        <v>42614</v>
      </c>
      <c r="B151" s="380">
        <v>183191.00000000058</v>
      </c>
      <c r="C151" s="380">
        <v>1955.0000000002619</v>
      </c>
      <c r="D151" s="187">
        <v>1.0787040102409335</v>
      </c>
      <c r="E151" s="380">
        <v>-24696.000000001019</v>
      </c>
      <c r="F151" s="381">
        <v>-11.879530706586188</v>
      </c>
      <c r="G151" s="136">
        <v>1628447</v>
      </c>
      <c r="H151" s="380">
        <v>4134</v>
      </c>
      <c r="I151" s="187">
        <v>0.25450759798142353</v>
      </c>
      <c r="J151" s="136">
        <v>-220794</v>
      </c>
      <c r="K151" s="187">
        <v>-11.939709318579894</v>
      </c>
    </row>
    <row r="152" spans="1:11" ht="12" customHeight="1" x14ac:dyDescent="0.2">
      <c r="A152" s="379">
        <v>42644</v>
      </c>
      <c r="B152" s="136">
        <v>184444.00000000114</v>
      </c>
      <c r="C152" s="380">
        <v>1253.000000000553</v>
      </c>
      <c r="D152" s="187">
        <v>0.68398556697684332</v>
      </c>
      <c r="E152" s="380">
        <v>-27016.999999998312</v>
      </c>
      <c r="F152" s="381">
        <v>-12.776351194782199</v>
      </c>
      <c r="G152" s="136">
        <v>1651788</v>
      </c>
      <c r="H152" s="136">
        <v>23341</v>
      </c>
      <c r="I152" s="187">
        <v>1.4333288095958912</v>
      </c>
      <c r="J152" s="136">
        <v>-243718</v>
      </c>
      <c r="K152" s="187">
        <v>-12.85767494273297</v>
      </c>
    </row>
    <row r="153" spans="1:11" ht="12" customHeight="1" x14ac:dyDescent="0.2">
      <c r="A153" s="379">
        <v>42675</v>
      </c>
      <c r="B153" s="380">
        <v>183237.00000000006</v>
      </c>
      <c r="C153" s="380">
        <v>-1207.0000000010768</v>
      </c>
      <c r="D153" s="187">
        <v>-0.65439916722748881</v>
      </c>
      <c r="E153" s="380">
        <v>-26255.000000000728</v>
      </c>
      <c r="F153" s="381">
        <v>-12.532698145991555</v>
      </c>
      <c r="G153" s="136">
        <v>1663870</v>
      </c>
      <c r="H153" s="380">
        <v>12082</v>
      </c>
      <c r="I153" s="187">
        <v>0.73144979864244075</v>
      </c>
      <c r="J153" s="136">
        <v>-208630</v>
      </c>
      <c r="K153" s="187">
        <v>-11.141789052069425</v>
      </c>
    </row>
    <row r="154" spans="1:11" ht="12" customHeight="1" x14ac:dyDescent="0.2">
      <c r="A154" s="379">
        <v>42705</v>
      </c>
      <c r="B154" s="136">
        <v>179759.99999999875</v>
      </c>
      <c r="C154" s="380">
        <v>-3477.0000000013097</v>
      </c>
      <c r="D154" s="187">
        <v>-1.8975425268921171</v>
      </c>
      <c r="E154" s="380">
        <v>-27616.999999999651</v>
      </c>
      <c r="F154" s="381">
        <v>-13.317291695800337</v>
      </c>
      <c r="G154" s="136">
        <v>1642302</v>
      </c>
      <c r="H154" s="136">
        <v>-21568</v>
      </c>
      <c r="I154" s="187">
        <v>-1.2962551160847904</v>
      </c>
      <c r="J154" s="136">
        <v>-232933</v>
      </c>
      <c r="K154" s="187">
        <v>-12.421536500758572</v>
      </c>
    </row>
    <row r="155" spans="1:11" ht="12" customHeight="1" x14ac:dyDescent="0.2">
      <c r="A155" s="379">
        <v>42736</v>
      </c>
      <c r="B155" s="380">
        <v>184618.00000000073</v>
      </c>
      <c r="C155" s="380">
        <v>4858.0000000019791</v>
      </c>
      <c r="D155" s="187">
        <v>2.7024922118391261</v>
      </c>
      <c r="E155" s="380">
        <v>-26351.000000000291</v>
      </c>
      <c r="F155" s="381">
        <v>-12.490460683797222</v>
      </c>
      <c r="G155" s="136">
        <v>1655366</v>
      </c>
      <c r="H155" s="380">
        <v>13064</v>
      </c>
      <c r="I155" s="187">
        <v>0.79546879928295766</v>
      </c>
      <c r="J155" s="136">
        <v>-236307</v>
      </c>
      <c r="K155" s="187">
        <v>-12.491958176703902</v>
      </c>
    </row>
    <row r="156" spans="1:11" ht="12" customHeight="1" x14ac:dyDescent="0.2">
      <c r="A156" s="379">
        <v>42767</v>
      </c>
      <c r="B156" s="136">
        <v>184667.99999999927</v>
      </c>
      <c r="C156" s="380">
        <v>49.999999998544808</v>
      </c>
      <c r="D156" s="187">
        <v>2.7082949657424853E-2</v>
      </c>
      <c r="E156" s="380">
        <v>-27314.000000001048</v>
      </c>
      <c r="F156" s="381">
        <v>-12.885056278363733</v>
      </c>
      <c r="G156" s="136">
        <v>1646954</v>
      </c>
      <c r="H156" s="136">
        <v>-8412</v>
      </c>
      <c r="I156" s="187">
        <v>-0.50816556580236638</v>
      </c>
      <c r="J156" s="136">
        <v>-244519</v>
      </c>
      <c r="K156" s="187">
        <v>-12.927438033744071</v>
      </c>
    </row>
    <row r="157" spans="1:11" ht="12" customHeight="1" x14ac:dyDescent="0.2">
      <c r="A157" s="379">
        <v>42795</v>
      </c>
      <c r="B157" s="380">
        <v>180808.00000000064</v>
      </c>
      <c r="C157" s="380">
        <v>-3859.9999999986321</v>
      </c>
      <c r="D157" s="187">
        <v>-2.0902376156121512</v>
      </c>
      <c r="E157" s="380">
        <v>-28831.999999997759</v>
      </c>
      <c r="F157" s="381">
        <v>-13.753100553328554</v>
      </c>
      <c r="G157" s="136">
        <v>1615938</v>
      </c>
      <c r="H157" s="380">
        <v>-31016</v>
      </c>
      <c r="I157" s="187">
        <v>-1.8832341401156316</v>
      </c>
      <c r="J157" s="136">
        <v>-248536</v>
      </c>
      <c r="K157" s="187">
        <v>-13.330086662511786</v>
      </c>
    </row>
    <row r="158" spans="1:11" ht="12" customHeight="1" x14ac:dyDescent="0.2">
      <c r="A158" s="379">
        <v>42826</v>
      </c>
      <c r="B158" s="136">
        <v>174081.99999999881</v>
      </c>
      <c r="C158" s="380">
        <v>-6726.0000000018335</v>
      </c>
      <c r="D158" s="187">
        <v>-3.719968143003523</v>
      </c>
      <c r="E158" s="380">
        <v>-30294.000000000815</v>
      </c>
      <c r="F158" s="381">
        <v>-14.822679766704931</v>
      </c>
      <c r="G158" s="136">
        <v>1546780</v>
      </c>
      <c r="H158" s="136">
        <v>-69158</v>
      </c>
      <c r="I158" s="187">
        <v>-4.2797434059970119</v>
      </c>
      <c r="J158" s="136">
        <v>-261036</v>
      </c>
      <c r="K158" s="187">
        <v>-14.439301344827129</v>
      </c>
    </row>
    <row r="159" spans="1:11" ht="12" customHeight="1" x14ac:dyDescent="0.2">
      <c r="A159" s="379">
        <v>42856</v>
      </c>
      <c r="B159" s="380">
        <v>168236.00000000029</v>
      </c>
      <c r="C159" s="380">
        <v>-5845.9999999985157</v>
      </c>
      <c r="D159" s="187">
        <v>-3.3581875208226903</v>
      </c>
      <c r="E159" s="380">
        <v>-28617.99999999901</v>
      </c>
      <c r="F159" s="381">
        <v>-14.537677669744641</v>
      </c>
      <c r="G159" s="136">
        <v>1478677</v>
      </c>
      <c r="H159" s="380">
        <v>-68103</v>
      </c>
      <c r="I159" s="187">
        <v>-4.4028885814401528</v>
      </c>
      <c r="J159" s="136">
        <v>-257901</v>
      </c>
      <c r="K159" s="187">
        <v>-14.851103722378149</v>
      </c>
    </row>
    <row r="160" spans="1:11" ht="12" customHeight="1" x14ac:dyDescent="0.2">
      <c r="A160" s="379">
        <v>42887</v>
      </c>
      <c r="B160" s="136">
        <v>161474.99999999983</v>
      </c>
      <c r="C160" s="380">
        <v>-6761.0000000004657</v>
      </c>
      <c r="D160" s="187">
        <v>-4.0187593618491011</v>
      </c>
      <c r="E160" s="380">
        <v>-26348.000000000698</v>
      </c>
      <c r="F160" s="381">
        <v>-14.028100924807198</v>
      </c>
      <c r="G160" s="136">
        <v>1423734</v>
      </c>
      <c r="H160" s="136">
        <v>-54943</v>
      </c>
      <c r="I160" s="187">
        <v>-3.7156863872231733</v>
      </c>
      <c r="J160" s="136">
        <v>-241952</v>
      </c>
      <c r="K160" s="187">
        <v>-14.525666902405375</v>
      </c>
    </row>
    <row r="161" spans="1:11" ht="12" customHeight="1" x14ac:dyDescent="0.2">
      <c r="A161" s="379">
        <v>42917</v>
      </c>
      <c r="B161" s="380">
        <v>159055.9999999993</v>
      </c>
      <c r="C161" s="380">
        <v>-2419.0000000005239</v>
      </c>
      <c r="D161" s="187">
        <v>-1.4980647159006202</v>
      </c>
      <c r="E161" s="380">
        <v>-22038.000000000437</v>
      </c>
      <c r="F161" s="381">
        <v>-12.169370603112455</v>
      </c>
      <c r="G161" s="136">
        <v>1407638</v>
      </c>
      <c r="H161" s="380">
        <v>-16096</v>
      </c>
      <c r="I161" s="187">
        <v>-1.1305482625265675</v>
      </c>
      <c r="J161" s="136">
        <v>-209083</v>
      </c>
      <c r="K161" s="187">
        <v>-12.932534432347945</v>
      </c>
    </row>
    <row r="162" spans="1:11" ht="12" customHeight="1" x14ac:dyDescent="0.2">
      <c r="A162" s="379">
        <v>42948</v>
      </c>
      <c r="B162" s="136">
        <v>160340.99999999942</v>
      </c>
      <c r="C162" s="380">
        <v>1285.0000000001164</v>
      </c>
      <c r="D162" s="187">
        <v>0.80789156020528752</v>
      </c>
      <c r="E162" s="380">
        <v>-20895.000000000902</v>
      </c>
      <c r="F162" s="381">
        <v>-11.529166390783766</v>
      </c>
      <c r="G162" s="136">
        <v>1431435</v>
      </c>
      <c r="H162" s="136">
        <v>23797</v>
      </c>
      <c r="I162" s="187">
        <v>1.6905624883670376</v>
      </c>
      <c r="J162" s="136">
        <v>-192878</v>
      </c>
      <c r="K162" s="187">
        <v>-11.874435530590471</v>
      </c>
    </row>
    <row r="163" spans="1:11" ht="12" customHeight="1" x14ac:dyDescent="0.2">
      <c r="A163" s="379">
        <v>42979</v>
      </c>
      <c r="B163" s="380">
        <v>162947.00000000099</v>
      </c>
      <c r="C163" s="380">
        <v>2606.0000000015716</v>
      </c>
      <c r="D163" s="187">
        <v>1.6252861089812218</v>
      </c>
      <c r="E163" s="380">
        <v>-20243.999999999593</v>
      </c>
      <c r="F163" s="381">
        <v>-11.050761227352615</v>
      </c>
      <c r="G163" s="136">
        <v>1439465</v>
      </c>
      <c r="H163" s="380">
        <v>8030</v>
      </c>
      <c r="I163" s="187">
        <v>0.5609755245610174</v>
      </c>
      <c r="J163" s="136">
        <v>-188982</v>
      </c>
      <c r="K163" s="187">
        <v>-11.605044560860746</v>
      </c>
    </row>
    <row r="164" spans="1:11" ht="12" customHeight="1" x14ac:dyDescent="0.2">
      <c r="A164" s="379">
        <v>43009</v>
      </c>
      <c r="B164" s="136">
        <v>164057.00000000049</v>
      </c>
      <c r="C164" s="380">
        <v>1109.9999999995052</v>
      </c>
      <c r="D164" s="187">
        <v>0.68120309057515538</v>
      </c>
      <c r="E164" s="380">
        <v>-20387.00000000064</v>
      </c>
      <c r="F164" s="381">
        <v>-11.053219405348244</v>
      </c>
      <c r="G164" s="136">
        <v>1465377</v>
      </c>
      <c r="H164" s="136">
        <v>25912</v>
      </c>
      <c r="I164" s="187">
        <v>1.8001132365149553</v>
      </c>
      <c r="J164" s="136">
        <v>-186411</v>
      </c>
      <c r="K164" s="187">
        <v>-11.285407086139383</v>
      </c>
    </row>
    <row r="165" spans="1:11" ht="12" customHeight="1" x14ac:dyDescent="0.2">
      <c r="A165" s="379">
        <v>43040</v>
      </c>
      <c r="B165" s="380">
        <v>160540.0000000007</v>
      </c>
      <c r="C165" s="380">
        <v>-3516.9999999997963</v>
      </c>
      <c r="D165" s="187">
        <v>-2.1437671053352103</v>
      </c>
      <c r="E165" s="380">
        <v>-22696.99999999936</v>
      </c>
      <c r="F165" s="381">
        <v>-12.386690460987328</v>
      </c>
      <c r="G165" s="136">
        <v>1465663</v>
      </c>
      <c r="H165" s="380">
        <v>286</v>
      </c>
      <c r="I165" s="187">
        <v>1.9517161795224027E-2</v>
      </c>
      <c r="J165" s="136">
        <v>-198207</v>
      </c>
      <c r="K165" s="187">
        <v>-11.912409022339485</v>
      </c>
    </row>
    <row r="166" spans="1:11" ht="12" customHeight="1" x14ac:dyDescent="0.2">
      <c r="A166" s="379">
        <v>43070</v>
      </c>
      <c r="B166" s="136">
        <v>159217.00000000111</v>
      </c>
      <c r="C166" s="380">
        <v>-1322.9999999995925</v>
      </c>
      <c r="D166" s="187">
        <v>-0.82409368381685988</v>
      </c>
      <c r="E166" s="380">
        <v>-20542.999999997643</v>
      </c>
      <c r="F166" s="381">
        <v>-11.428015131284928</v>
      </c>
      <c r="G166" s="136">
        <v>1459726</v>
      </c>
      <c r="H166" s="136">
        <v>-5937</v>
      </c>
      <c r="I166" s="187">
        <v>-0.40507265312694662</v>
      </c>
      <c r="J166" s="136">
        <v>-182576</v>
      </c>
      <c r="K166" s="187">
        <v>-11.117078344908549</v>
      </c>
    </row>
    <row r="167" spans="1:11" ht="12" customHeight="1" x14ac:dyDescent="0.2">
      <c r="A167" s="379">
        <v>43101</v>
      </c>
      <c r="B167" s="380">
        <v>164777.99999999895</v>
      </c>
      <c r="C167" s="380">
        <v>5560.9999999978463</v>
      </c>
      <c r="D167" s="187">
        <v>3.492717486196705</v>
      </c>
      <c r="E167" s="380">
        <v>-19840.000000001775</v>
      </c>
      <c r="F167" s="381">
        <v>-10.746514424379907</v>
      </c>
      <c r="G167" s="136">
        <v>1475479</v>
      </c>
      <c r="H167" s="380">
        <v>15753</v>
      </c>
      <c r="I167" s="187">
        <v>1.0791751328674011</v>
      </c>
      <c r="J167" s="136">
        <v>-179887</v>
      </c>
      <c r="K167" s="187">
        <v>-10.866901941927042</v>
      </c>
    </row>
    <row r="168" spans="1:11" ht="12" customHeight="1" x14ac:dyDescent="0.2">
      <c r="A168" s="379">
        <v>43132</v>
      </c>
      <c r="B168" s="136">
        <v>165322.00000000015</v>
      </c>
      <c r="C168" s="380">
        <v>544.00000000119326</v>
      </c>
      <c r="D168" s="187">
        <v>0.33014115962154944</v>
      </c>
      <c r="E168" s="380">
        <v>-19345.999999999127</v>
      </c>
      <c r="F168" s="381">
        <v>-10.476097645503932</v>
      </c>
      <c r="G168" s="136">
        <v>1472370</v>
      </c>
      <c r="H168" s="136">
        <v>-3109</v>
      </c>
      <c r="I168" s="187">
        <v>-0.21071123343673479</v>
      </c>
      <c r="J168" s="136">
        <v>-174584</v>
      </c>
      <c r="K168" s="187">
        <v>-10.600417497999336</v>
      </c>
    </row>
    <row r="169" spans="1:11" ht="12" customHeight="1" x14ac:dyDescent="0.2">
      <c r="A169" s="379">
        <v>43160</v>
      </c>
      <c r="B169" s="380">
        <v>163716.99999999974</v>
      </c>
      <c r="C169" s="380">
        <v>-1605.0000000004075</v>
      </c>
      <c r="D169" s="187">
        <v>-0.97083267804672457</v>
      </c>
      <c r="E169" s="380">
        <v>-17091.000000000902</v>
      </c>
      <c r="F169" s="381">
        <v>-9.4525684704221291</v>
      </c>
      <c r="G169" s="136">
        <v>1454120</v>
      </c>
      <c r="H169" s="380">
        <v>-18250</v>
      </c>
      <c r="I169" s="187">
        <v>-1.2394982239518599</v>
      </c>
      <c r="J169" s="136">
        <v>-161818</v>
      </c>
      <c r="K169" s="187">
        <v>-10.013874294682099</v>
      </c>
    </row>
    <row r="170" spans="1:11" ht="12" customHeight="1" x14ac:dyDescent="0.2">
      <c r="A170" s="379">
        <v>43191</v>
      </c>
      <c r="B170" s="136">
        <v>157987.00000000131</v>
      </c>
      <c r="C170" s="380">
        <v>-5729.9999999984284</v>
      </c>
      <c r="D170" s="187">
        <v>-3.4999419730378869</v>
      </c>
      <c r="E170" s="380">
        <v>-16094.999999997497</v>
      </c>
      <c r="F170" s="381">
        <v>-9.2456428579621139</v>
      </c>
      <c r="G170" s="136">
        <v>1398960</v>
      </c>
      <c r="H170" s="136">
        <v>-55160</v>
      </c>
      <c r="I170" s="187">
        <v>-3.7933595576706187</v>
      </c>
      <c r="J170" s="136">
        <v>-147820</v>
      </c>
      <c r="K170" s="187">
        <v>-9.5566273161018369</v>
      </c>
    </row>
    <row r="171" spans="1:11" ht="12" customHeight="1" x14ac:dyDescent="0.2">
      <c r="A171" s="379">
        <v>43221</v>
      </c>
      <c r="B171" s="380">
        <v>151946.99999999991</v>
      </c>
      <c r="C171" s="380">
        <v>-6040.000000001397</v>
      </c>
      <c r="D171" s="187">
        <v>-3.8230993689362713</v>
      </c>
      <c r="E171" s="380">
        <v>-16289.000000000378</v>
      </c>
      <c r="F171" s="381">
        <v>-9.682232102522855</v>
      </c>
      <c r="G171" s="136">
        <v>1347140</v>
      </c>
      <c r="H171" s="380">
        <v>-51820</v>
      </c>
      <c r="I171" s="187">
        <v>-3.7041802481843655</v>
      </c>
      <c r="J171" s="136">
        <v>-131537</v>
      </c>
      <c r="K171" s="187">
        <v>-8.8955870687107463</v>
      </c>
    </row>
    <row r="172" spans="1:11" ht="12" customHeight="1" x14ac:dyDescent="0.2">
      <c r="A172" s="379">
        <v>43252</v>
      </c>
      <c r="B172" s="136">
        <v>145549.99999999994</v>
      </c>
      <c r="C172" s="380">
        <v>-6396.9999999999709</v>
      </c>
      <c r="D172" s="187">
        <v>-4.2100205992878932</v>
      </c>
      <c r="E172" s="380">
        <v>-15924.999999999884</v>
      </c>
      <c r="F172" s="381">
        <v>-9.8622077721008825</v>
      </c>
      <c r="G172" s="136">
        <v>1295352</v>
      </c>
      <c r="H172" s="136">
        <v>-51788</v>
      </c>
      <c r="I172" s="187">
        <v>-3.8442923526879165</v>
      </c>
      <c r="J172" s="136">
        <v>-128382</v>
      </c>
      <c r="K172" s="187">
        <v>-9.0172742942150705</v>
      </c>
    </row>
    <row r="173" spans="1:11" ht="12" customHeight="1" x14ac:dyDescent="0.2">
      <c r="A173" s="379">
        <v>43282</v>
      </c>
      <c r="B173" s="380">
        <v>143069.00000000154</v>
      </c>
      <c r="C173" s="380">
        <v>-2480.9999999983993</v>
      </c>
      <c r="D173" s="187">
        <v>-1.7045688766735831</v>
      </c>
      <c r="E173" s="380">
        <v>-15986.999999997759</v>
      </c>
      <c r="F173" s="381">
        <v>-10.051176943968056</v>
      </c>
      <c r="G173" s="136">
        <v>1279579</v>
      </c>
      <c r="H173" s="380">
        <v>-15773</v>
      </c>
      <c r="I173" s="187">
        <v>-1.2176612997856953</v>
      </c>
      <c r="J173" s="136">
        <v>-128059</v>
      </c>
      <c r="K173" s="187">
        <v>-9.0974384039078231</v>
      </c>
    </row>
    <row r="174" spans="1:11" ht="12" customHeight="1" x14ac:dyDescent="0.2">
      <c r="A174" s="379">
        <v>43313</v>
      </c>
      <c r="B174" s="136">
        <v>144663.9999999991</v>
      </c>
      <c r="C174" s="380">
        <v>1594.9999999975553</v>
      </c>
      <c r="D174" s="187">
        <v>1.1148466823683245</v>
      </c>
      <c r="E174" s="380">
        <v>-15677.00000000032</v>
      </c>
      <c r="F174" s="381">
        <v>-9.777287156747418</v>
      </c>
      <c r="G174" s="136">
        <v>1306994</v>
      </c>
      <c r="H174" s="136">
        <v>27415</v>
      </c>
      <c r="I174" s="187">
        <v>2.1425015571527823</v>
      </c>
      <c r="J174" s="136">
        <v>-124441</v>
      </c>
      <c r="K174" s="187">
        <v>-8.6934439915190005</v>
      </c>
    </row>
    <row r="175" spans="1:11" ht="12" customHeight="1" x14ac:dyDescent="0.2">
      <c r="A175" s="379">
        <v>43344</v>
      </c>
      <c r="B175" s="380">
        <v>145739.99999999997</v>
      </c>
      <c r="C175" s="380">
        <v>1076.0000000008731</v>
      </c>
      <c r="D175" s="187">
        <v>0.74379251230498244</v>
      </c>
      <c r="E175" s="380">
        <v>-17207.000000001019</v>
      </c>
      <c r="F175" s="381">
        <v>-10.559875296876234</v>
      </c>
      <c r="G175" s="136">
        <v>1313151</v>
      </c>
      <c r="H175" s="380">
        <v>6157</v>
      </c>
      <c r="I175" s="187">
        <v>0.47108096900215302</v>
      </c>
      <c r="J175" s="136">
        <v>-126314</v>
      </c>
      <c r="K175" s="187">
        <v>-8.7750657362283899</v>
      </c>
    </row>
    <row r="176" spans="1:11" ht="12" customHeight="1" x14ac:dyDescent="0.2">
      <c r="A176" s="379">
        <v>43374</v>
      </c>
      <c r="B176" s="136">
        <v>145631.9999999998</v>
      </c>
      <c r="C176" s="380">
        <v>-108.00000000017462</v>
      </c>
      <c r="D176" s="187">
        <v>-7.4104569781923049E-2</v>
      </c>
      <c r="E176" s="380">
        <v>-18425.000000000698</v>
      </c>
      <c r="F176" s="381">
        <v>-11.230852691443001</v>
      </c>
      <c r="G176" s="136">
        <v>1340190</v>
      </c>
      <c r="H176" s="136">
        <v>27039</v>
      </c>
      <c r="I176" s="187">
        <v>2.0590929755983889</v>
      </c>
      <c r="J176" s="136">
        <v>-125187</v>
      </c>
      <c r="K176" s="187">
        <v>-8.5429892785269601</v>
      </c>
    </row>
    <row r="177" spans="1:11" ht="12" customHeight="1" x14ac:dyDescent="0.2">
      <c r="A177" s="379">
        <v>43405</v>
      </c>
      <c r="B177" s="380">
        <v>143740.99999999892</v>
      </c>
      <c r="C177" s="380">
        <v>-1891.0000000008731</v>
      </c>
      <c r="D177" s="187">
        <v>-1.2984783564057871</v>
      </c>
      <c r="E177" s="380">
        <v>-16799.000000001775</v>
      </c>
      <c r="F177" s="381">
        <v>-10.464058801545846</v>
      </c>
      <c r="G177" s="136">
        <v>1342941</v>
      </c>
      <c r="H177" s="380">
        <v>2751</v>
      </c>
      <c r="I177" s="187">
        <v>0.20526940209970229</v>
      </c>
      <c r="J177" s="136">
        <v>-122722</v>
      </c>
      <c r="K177" s="187">
        <v>-8.3731389821534687</v>
      </c>
    </row>
    <row r="178" spans="1:11" ht="12" customHeight="1" x14ac:dyDescent="0.2">
      <c r="A178" s="379">
        <v>43435</v>
      </c>
      <c r="B178" s="136">
        <v>142394.99999999945</v>
      </c>
      <c r="C178" s="380">
        <v>-1345.9999999994761</v>
      </c>
      <c r="D178" s="187">
        <v>-0.93640645327323879</v>
      </c>
      <c r="E178" s="380">
        <v>-16822.000000001659</v>
      </c>
      <c r="F178" s="381">
        <v>-10.565454693909281</v>
      </c>
      <c r="G178" s="136">
        <v>1337244</v>
      </c>
      <c r="H178" s="136">
        <v>-5697</v>
      </c>
      <c r="I178" s="187">
        <v>-0.42421818977899994</v>
      </c>
      <c r="J178" s="136">
        <v>-122482</v>
      </c>
      <c r="K178" s="187">
        <v>-8.3907527851117258</v>
      </c>
    </row>
    <row r="179" spans="1:11" ht="12" customHeight="1" x14ac:dyDescent="0.2">
      <c r="A179" s="379">
        <v>43466</v>
      </c>
      <c r="B179" s="380">
        <v>146946.99999999977</v>
      </c>
      <c r="C179" s="380">
        <v>4552.0000000003201</v>
      </c>
      <c r="D179" s="187">
        <v>3.1967414586188685</v>
      </c>
      <c r="E179" s="380">
        <v>-17830.999999999185</v>
      </c>
      <c r="F179" s="381">
        <v>-10.821226134556373</v>
      </c>
      <c r="G179" s="136">
        <v>1360448</v>
      </c>
      <c r="H179" s="380">
        <v>23204</v>
      </c>
      <c r="I179" s="187">
        <v>1.7352106272303334</v>
      </c>
      <c r="J179" s="136">
        <v>-115031</v>
      </c>
      <c r="K179" s="187">
        <v>-7.7961800879578771</v>
      </c>
    </row>
    <row r="180" spans="1:11" ht="12" customHeight="1" x14ac:dyDescent="0.2">
      <c r="A180" s="379">
        <v>43497</v>
      </c>
      <c r="B180" s="136">
        <v>148357.0000000002</v>
      </c>
      <c r="C180" s="380">
        <v>1410.0000000004366</v>
      </c>
      <c r="D180" s="187">
        <v>0.9595296263281583</v>
      </c>
      <c r="E180" s="380">
        <v>-16964.999999999942</v>
      </c>
      <c r="F180" s="381">
        <v>-10.261792138977224</v>
      </c>
      <c r="G180" s="136">
        <v>1360225</v>
      </c>
      <c r="H180" s="136">
        <v>-223</v>
      </c>
      <c r="I180" s="187">
        <v>-1.6391659218139908E-2</v>
      </c>
      <c r="J180" s="136">
        <v>-112145</v>
      </c>
      <c r="K180" s="187">
        <v>-7.6166316890455521</v>
      </c>
    </row>
    <row r="181" spans="1:11" ht="12" customHeight="1" x14ac:dyDescent="0.2">
      <c r="A181" s="379">
        <v>43525</v>
      </c>
      <c r="B181" s="380">
        <v>147896.00000000035</v>
      </c>
      <c r="C181" s="380">
        <v>-460.99999999985448</v>
      </c>
      <c r="D181" s="187">
        <v>-0.310736938600709</v>
      </c>
      <c r="E181" s="380">
        <v>-15820.999999999389</v>
      </c>
      <c r="F181" s="381">
        <v>-9.6636268683150899</v>
      </c>
      <c r="G181" s="136">
        <v>1338897</v>
      </c>
      <c r="H181" s="380">
        <v>-21328</v>
      </c>
      <c r="I181" s="187">
        <v>-1.567975886342333</v>
      </c>
      <c r="J181" s="136">
        <v>-115223</v>
      </c>
      <c r="K181" s="187">
        <v>-7.9238989904547079</v>
      </c>
    </row>
    <row r="182" spans="1:11" ht="12" customHeight="1" x14ac:dyDescent="0.2">
      <c r="A182" s="379">
        <v>43556</v>
      </c>
      <c r="B182" s="136">
        <v>145568.00000000049</v>
      </c>
      <c r="C182" s="380">
        <v>-2327.9999999998545</v>
      </c>
      <c r="D182" s="187">
        <v>-1.5740790825984807</v>
      </c>
      <c r="E182" s="380">
        <v>-12419.000000000815</v>
      </c>
      <c r="F182" s="381">
        <v>-7.8607733547701466</v>
      </c>
      <c r="G182" s="136">
        <v>1298708</v>
      </c>
      <c r="H182" s="136">
        <v>-40189</v>
      </c>
      <c r="I182" s="187">
        <v>-3.0016498655236363</v>
      </c>
      <c r="J182" s="136">
        <v>-100252</v>
      </c>
      <c r="K182" s="187">
        <v>-7.1661805912963912</v>
      </c>
    </row>
    <row r="183" spans="1:11" ht="12" customHeight="1" x14ac:dyDescent="0.2">
      <c r="A183" s="379">
        <v>43586</v>
      </c>
      <c r="B183" s="380">
        <v>141793.99999999939</v>
      </c>
      <c r="C183" s="380">
        <v>-3774.0000000011059</v>
      </c>
      <c r="D183" s="187">
        <v>-2.5926027698402763</v>
      </c>
      <c r="E183" s="380">
        <v>-10153.000000000524</v>
      </c>
      <c r="F183" s="381">
        <v>-6.6819351484402656</v>
      </c>
      <c r="G183" s="136">
        <v>1250812</v>
      </c>
      <c r="H183" s="380">
        <v>-47896</v>
      </c>
      <c r="I183" s="187">
        <v>-3.6879729700594743</v>
      </c>
      <c r="J183" s="136">
        <v>-96328</v>
      </c>
      <c r="K183" s="187">
        <v>-7.1505559926956366</v>
      </c>
    </row>
    <row r="184" spans="1:11" ht="12" customHeight="1" x14ac:dyDescent="0.2">
      <c r="A184" s="379">
        <v>43617</v>
      </c>
      <c r="B184" s="136">
        <v>136914.99999999956</v>
      </c>
      <c r="C184" s="380">
        <v>-4878.9999999998254</v>
      </c>
      <c r="D184" s="187">
        <v>-3.4409072316175906</v>
      </c>
      <c r="E184" s="380">
        <v>-8635.0000000003783</v>
      </c>
      <c r="F184" s="381">
        <v>-5.9326691858470504</v>
      </c>
      <c r="G184" s="136">
        <v>1218056</v>
      </c>
      <c r="H184" s="136">
        <v>-32756</v>
      </c>
      <c r="I184" s="187">
        <v>-2.6187788412647146</v>
      </c>
      <c r="J184" s="136">
        <v>-77296</v>
      </c>
      <c r="K184" s="187">
        <v>-5.9671811214249102</v>
      </c>
    </row>
    <row r="185" spans="1:11" ht="12" customHeight="1" x14ac:dyDescent="0.2">
      <c r="A185" s="379">
        <v>43647</v>
      </c>
      <c r="B185" s="380">
        <v>135925.00000000111</v>
      </c>
      <c r="C185" s="380">
        <v>-989.9999999984575</v>
      </c>
      <c r="D185" s="187">
        <v>-0.72307636124490426</v>
      </c>
      <c r="E185" s="380">
        <v>-7144.0000000004366</v>
      </c>
      <c r="F185" s="381">
        <v>-4.9933947955184976</v>
      </c>
      <c r="G185" s="136">
        <v>1216487</v>
      </c>
      <c r="H185" s="380">
        <v>-1569</v>
      </c>
      <c r="I185" s="187">
        <v>-0.12881181160800489</v>
      </c>
      <c r="J185" s="136">
        <v>-63092</v>
      </c>
      <c r="K185" s="187">
        <v>-4.9306842328609646</v>
      </c>
    </row>
    <row r="186" spans="1:11" ht="12" customHeight="1" x14ac:dyDescent="0.2">
      <c r="A186" s="379">
        <v>43678</v>
      </c>
      <c r="B186" s="136">
        <v>139160.00000000125</v>
      </c>
      <c r="C186" s="380">
        <v>3235.0000000001455</v>
      </c>
      <c r="D186" s="187">
        <v>2.3799889645025707</v>
      </c>
      <c r="E186" s="380">
        <v>-5503.9999999978463</v>
      </c>
      <c r="F186" s="381">
        <v>-3.8046784272506504</v>
      </c>
      <c r="G186" s="136">
        <v>1247538</v>
      </c>
      <c r="H186" s="136">
        <v>31051</v>
      </c>
      <c r="I186" s="187">
        <v>2.5525139191787498</v>
      </c>
      <c r="J186" s="136">
        <v>-59456</v>
      </c>
      <c r="K186" s="187">
        <v>-4.549064494557741</v>
      </c>
    </row>
    <row r="187" spans="1:11" ht="12" customHeight="1" x14ac:dyDescent="0.2">
      <c r="A187" s="379">
        <v>43709</v>
      </c>
      <c r="B187" s="380">
        <v>140287.00000000015</v>
      </c>
      <c r="C187" s="380">
        <v>1126.9999999988941</v>
      </c>
      <c r="D187" s="187">
        <v>0.80985915492877547</v>
      </c>
      <c r="E187" s="380">
        <v>-5452.9999999998254</v>
      </c>
      <c r="F187" s="381">
        <v>-3.7415946205570374</v>
      </c>
      <c r="G187" s="136">
        <v>1250720</v>
      </c>
      <c r="H187" s="380">
        <v>3182</v>
      </c>
      <c r="I187" s="187">
        <v>0.2550623708456175</v>
      </c>
      <c r="J187" s="136">
        <v>-62431</v>
      </c>
      <c r="K187" s="187">
        <v>-4.754289491459855</v>
      </c>
    </row>
    <row r="188" spans="1:11" ht="12" customHeight="1" x14ac:dyDescent="0.2">
      <c r="A188" s="379">
        <v>43739</v>
      </c>
      <c r="B188" s="136">
        <v>142977.99999999811</v>
      </c>
      <c r="C188" s="380">
        <v>2690.9999999979627</v>
      </c>
      <c r="D188" s="187">
        <v>1.9182105255639939</v>
      </c>
      <c r="E188" s="380">
        <v>-2654.000000001688</v>
      </c>
      <c r="F188" s="381">
        <v>-1.8224016699638073</v>
      </c>
      <c r="G188" s="136">
        <v>1304137</v>
      </c>
      <c r="H188" s="136">
        <v>53417</v>
      </c>
      <c r="I188" s="187">
        <v>4.2708999616221055</v>
      </c>
      <c r="J188" s="136">
        <v>-36053</v>
      </c>
      <c r="K188" s="187">
        <v>-2.6901409501637827</v>
      </c>
    </row>
    <row r="189" spans="1:11" ht="12" customHeight="1" x14ac:dyDescent="0.2">
      <c r="A189" s="379">
        <v>43770</v>
      </c>
      <c r="B189" s="380">
        <v>142628.99999999991</v>
      </c>
      <c r="C189" s="380">
        <v>-348.99999999819556</v>
      </c>
      <c r="D189" s="187">
        <v>-0.24409349690036242</v>
      </c>
      <c r="E189" s="380">
        <v>-1111.9999999990105</v>
      </c>
      <c r="F189" s="381">
        <v>-0.77361365233233303</v>
      </c>
      <c r="G189" s="136">
        <v>1317686</v>
      </c>
      <c r="H189" s="380">
        <v>13549</v>
      </c>
      <c r="I189" s="187">
        <v>1.0389245915114746</v>
      </c>
      <c r="J189" s="136">
        <v>-25255</v>
      </c>
      <c r="K189" s="187">
        <v>-1.8805740535138922</v>
      </c>
    </row>
    <row r="190" spans="1:11" ht="12" customHeight="1" x14ac:dyDescent="0.2">
      <c r="A190" s="379">
        <v>43800</v>
      </c>
      <c r="B190" s="136">
        <v>143566.00000000073</v>
      </c>
      <c r="C190" s="380">
        <v>937.00000000081491</v>
      </c>
      <c r="D190" s="187">
        <v>0.65694914778959079</v>
      </c>
      <c r="E190" s="380">
        <v>1171.0000000012806</v>
      </c>
      <c r="F190" s="381">
        <v>0.82236033568684652</v>
      </c>
      <c r="G190" s="136">
        <v>1328396</v>
      </c>
      <c r="H190" s="136">
        <v>10710</v>
      </c>
      <c r="I190" s="187">
        <v>0.81278847919762376</v>
      </c>
      <c r="J190" s="136">
        <v>-8848</v>
      </c>
      <c r="K190" s="187">
        <v>-0.66165935311730695</v>
      </c>
    </row>
    <row r="191" spans="1:11" ht="12" customHeight="1" x14ac:dyDescent="0.2">
      <c r="A191" s="379">
        <v>43831</v>
      </c>
      <c r="B191" s="380">
        <v>147877.00000000067</v>
      </c>
      <c r="C191" s="380">
        <v>4310.9999999999418</v>
      </c>
      <c r="D191" s="187">
        <v>3.0028001058745941</v>
      </c>
      <c r="E191" s="380">
        <v>930.00000000090222</v>
      </c>
      <c r="F191" s="381">
        <v>0.63288124289771397</v>
      </c>
      <c r="G191" s="136">
        <v>1356980</v>
      </c>
      <c r="H191" s="380">
        <v>28584</v>
      </c>
      <c r="I191" s="187">
        <v>2.151767996892493</v>
      </c>
      <c r="J191" s="136">
        <v>-3468</v>
      </c>
      <c r="K191" s="187">
        <v>-0.2549160276614762</v>
      </c>
    </row>
    <row r="192" spans="1:11" ht="12" customHeight="1" x14ac:dyDescent="0.2">
      <c r="A192" s="379">
        <v>43862</v>
      </c>
      <c r="B192" s="136">
        <v>148876.00000000017</v>
      </c>
      <c r="C192" s="380">
        <v>998.99999999950523</v>
      </c>
      <c r="D192" s="187">
        <v>0.67556144633682091</v>
      </c>
      <c r="E192" s="380">
        <v>518.9999999999709</v>
      </c>
      <c r="F192" s="381">
        <v>0.34983182458527079</v>
      </c>
      <c r="G192" s="136">
        <v>1349975</v>
      </c>
      <c r="H192" s="136">
        <v>-7005</v>
      </c>
      <c r="I192" s="187">
        <v>-0.51621984111777619</v>
      </c>
      <c r="J192" s="136">
        <v>-10250</v>
      </c>
      <c r="K192" s="187">
        <v>-0.75355180209156569</v>
      </c>
    </row>
    <row r="193" spans="1:11" ht="12" customHeight="1" x14ac:dyDescent="0.2">
      <c r="A193" s="379">
        <v>43891</v>
      </c>
      <c r="B193" s="380">
        <v>155035.00000000265</v>
      </c>
      <c r="C193" s="380">
        <v>6159.0000000024738</v>
      </c>
      <c r="D193" s="187">
        <v>4.1369999193976641</v>
      </c>
      <c r="E193" s="380">
        <v>7139.0000000022992</v>
      </c>
      <c r="F193" s="381">
        <v>4.8270406231421283</v>
      </c>
      <c r="G193" s="136">
        <v>1528942</v>
      </c>
      <c r="H193" s="380">
        <v>178967</v>
      </c>
      <c r="I193" s="187">
        <v>13.257060315931776</v>
      </c>
      <c r="J193" s="136">
        <v>190045</v>
      </c>
      <c r="K193" s="187">
        <v>14.194146375710753</v>
      </c>
    </row>
    <row r="194" spans="1:11" ht="12" customHeight="1" x14ac:dyDescent="0.2">
      <c r="A194" s="379">
        <v>43922</v>
      </c>
      <c r="B194" s="380">
        <v>177187</v>
      </c>
      <c r="C194" s="380">
        <f t="shared" ref="C194" si="0">B194-B193</f>
        <v>22151.999999997352</v>
      </c>
      <c r="D194" s="187">
        <f t="shared" ref="D194" si="1">100*C194/B193</f>
        <v>14.288386493370512</v>
      </c>
      <c r="E194" s="380">
        <f t="shared" ref="E194" si="2">B194-B182</f>
        <v>31618.999999999505</v>
      </c>
      <c r="F194" s="381">
        <f t="shared" ref="F194" si="3">100*E194/B182</f>
        <v>21.721120026379012</v>
      </c>
      <c r="G194" s="136">
        <v>1679403</v>
      </c>
      <c r="H194" s="136">
        <v>150461</v>
      </c>
      <c r="I194" s="187">
        <v>9.8408572725453283</v>
      </c>
      <c r="J194" s="136">
        <v>380695</v>
      </c>
      <c r="K194" s="187">
        <v>29.313363743043087</v>
      </c>
    </row>
    <row r="195" spans="1:11" ht="12" customHeight="1" x14ac:dyDescent="0.2">
      <c r="A195" s="379">
        <v>43952</v>
      </c>
      <c r="B195" s="380">
        <v>181986</v>
      </c>
      <c r="C195" s="380">
        <v>4799</v>
      </c>
      <c r="D195" s="187">
        <v>2.7084379779554935</v>
      </c>
      <c r="E195" s="380">
        <v>40192.000000000611</v>
      </c>
      <c r="F195" s="381">
        <v>28.345346065419399</v>
      </c>
      <c r="G195" s="136">
        <v>1666098</v>
      </c>
      <c r="H195" s="136">
        <v>-13305</v>
      </c>
      <c r="I195" s="187">
        <v>-0.792245815923873</v>
      </c>
      <c r="J195" s="136">
        <v>415286</v>
      </c>
      <c r="K195" s="187">
        <v>33.201312427447128</v>
      </c>
    </row>
    <row r="196" spans="1:11" ht="12" customHeight="1" x14ac:dyDescent="0.2">
      <c r="A196" s="379">
        <v>43983</v>
      </c>
      <c r="B196" s="380">
        <v>177515</v>
      </c>
      <c r="C196" s="380">
        <v>-4471</v>
      </c>
      <c r="D196" s="187">
        <v>-2.4567823898541645</v>
      </c>
      <c r="E196" s="380">
        <v>40600.000000000437</v>
      </c>
      <c r="F196" s="381">
        <v>29.653434612716332</v>
      </c>
      <c r="G196" s="136">
        <v>1646965</v>
      </c>
      <c r="H196" s="136">
        <v>-19133</v>
      </c>
      <c r="I196" s="187">
        <v>-1.148371824466508</v>
      </c>
      <c r="J196" s="136">
        <v>428909</v>
      </c>
      <c r="K196" s="187">
        <v>35.212584643070599</v>
      </c>
    </row>
    <row r="197" spans="1:11" ht="12" customHeight="1" x14ac:dyDescent="0.2">
      <c r="A197" s="379">
        <v>44013</v>
      </c>
      <c r="B197" s="380">
        <v>177784</v>
      </c>
      <c r="C197" s="380">
        <v>269</v>
      </c>
      <c r="D197" s="187">
        <v>0.15153648987409515</v>
      </c>
      <c r="E197" s="380">
        <v>41858.999999998894</v>
      </c>
      <c r="F197" s="381">
        <v>30.795659370975574</v>
      </c>
      <c r="G197" s="136">
        <v>1595448</v>
      </c>
      <c r="H197" s="136">
        <v>-51517</v>
      </c>
      <c r="I197" s="187">
        <v>-3.1279960412030614</v>
      </c>
      <c r="J197" s="136">
        <v>378961</v>
      </c>
      <c r="K197" s="187">
        <v>31.152079718073438</v>
      </c>
    </row>
    <row r="198" spans="1:11" ht="12" customHeight="1" x14ac:dyDescent="0.2">
      <c r="A198" s="382">
        <v>44044</v>
      </c>
      <c r="B198" s="380">
        <v>179984</v>
      </c>
      <c r="C198" s="380">
        <v>2200</v>
      </c>
      <c r="D198" s="381">
        <v>1.2374566890158845</v>
      </c>
      <c r="E198" s="380">
        <v>40823.999999998749</v>
      </c>
      <c r="F198" s="381">
        <v>29.336016096578312</v>
      </c>
      <c r="G198" s="380">
        <v>1604901</v>
      </c>
      <c r="H198" s="380">
        <v>9453</v>
      </c>
      <c r="I198" s="381">
        <v>0.5924981572573973</v>
      </c>
      <c r="J198" s="380">
        <v>357363</v>
      </c>
      <c r="K198" s="381">
        <v>28.645460098209433</v>
      </c>
    </row>
    <row r="199" spans="1:11" ht="12" customHeight="1" x14ac:dyDescent="0.2">
      <c r="A199" s="382">
        <v>44075</v>
      </c>
      <c r="B199" s="380">
        <v>178685</v>
      </c>
      <c r="C199" s="380">
        <v>-1299</v>
      </c>
      <c r="D199" s="381">
        <v>-0.72173082051737936</v>
      </c>
      <c r="E199" s="380">
        <v>38397.999999999854</v>
      </c>
      <c r="F199" s="381">
        <v>27.371032241048574</v>
      </c>
      <c r="G199" s="380">
        <v>1594691</v>
      </c>
      <c r="H199" s="380">
        <v>-10210</v>
      </c>
      <c r="I199" s="381">
        <v>-0.63617631243297879</v>
      </c>
      <c r="J199" s="380">
        <v>343971</v>
      </c>
      <c r="K199" s="381">
        <v>27.501838940770117</v>
      </c>
    </row>
    <row r="200" spans="1:11" ht="12" customHeight="1" x14ac:dyDescent="0.2">
      <c r="A200" s="383">
        <v>44105</v>
      </c>
      <c r="B200" s="143">
        <v>181917</v>
      </c>
      <c r="C200" s="143">
        <v>3232</v>
      </c>
      <c r="D200" s="384">
        <v>1.8087696225200773</v>
      </c>
      <c r="E200" s="143">
        <v>38939.000000001892</v>
      </c>
      <c r="F200" s="384">
        <v>27.234259816197181</v>
      </c>
      <c r="G200" s="143">
        <v>1622758</v>
      </c>
      <c r="H200" s="143">
        <v>28067</v>
      </c>
      <c r="I200" s="384">
        <v>1.7600274912193021</v>
      </c>
      <c r="J200" s="143">
        <v>318621</v>
      </c>
      <c r="K200" s="384">
        <v>24.431558954312315</v>
      </c>
    </row>
    <row r="201" spans="1:11" ht="12" customHeight="1" x14ac:dyDescent="0.2">
      <c r="A201" s="383">
        <v>44136</v>
      </c>
      <c r="B201" s="143">
        <v>181912</v>
      </c>
      <c r="C201" s="143">
        <v>-5</v>
      </c>
      <c r="D201" s="384">
        <v>-2.7485061868874265E-3</v>
      </c>
      <c r="E201" s="143">
        <v>39283.000000000087</v>
      </c>
      <c r="F201" s="384">
        <v>27.5420847092808</v>
      </c>
      <c r="G201" s="143">
        <v>1629058</v>
      </c>
      <c r="H201" s="143">
        <v>6300</v>
      </c>
      <c r="I201" s="384">
        <v>0.38822794279861816</v>
      </c>
      <c r="J201" s="143">
        <v>311372</v>
      </c>
      <c r="K201" s="384">
        <v>23.630212357116946</v>
      </c>
    </row>
    <row r="202" spans="1:11" ht="12" customHeight="1" x14ac:dyDescent="0.2">
      <c r="A202" s="383">
        <v>44166</v>
      </c>
      <c r="B202" s="143">
        <v>184826</v>
      </c>
      <c r="C202" s="143">
        <v>2914</v>
      </c>
      <c r="D202" s="384">
        <v>1.6018734333084128</v>
      </c>
      <c r="E202" s="143">
        <v>41259.999999999272</v>
      </c>
      <c r="F202" s="384">
        <v>28.739395121406925</v>
      </c>
      <c r="G202" s="143">
        <v>1663016</v>
      </c>
      <c r="H202" s="143">
        <v>33958</v>
      </c>
      <c r="I202" s="384">
        <v>2.08451755554437</v>
      </c>
      <c r="J202" s="143">
        <v>334620</v>
      </c>
      <c r="K202" s="384">
        <v>25.18977774699713</v>
      </c>
    </row>
    <row r="203" spans="1:11" ht="12" customHeight="1" x14ac:dyDescent="0.2">
      <c r="A203" s="383">
        <v>44197</v>
      </c>
      <c r="B203" s="143">
        <v>188047</v>
      </c>
      <c r="C203" s="143">
        <v>3221</v>
      </c>
      <c r="D203" s="384">
        <v>1.7427201800612468</v>
      </c>
      <c r="E203" s="143">
        <v>40169.999999999331</v>
      </c>
      <c r="F203" s="384">
        <v>27.164467767130215</v>
      </c>
      <c r="G203" s="143">
        <v>1690978</v>
      </c>
      <c r="H203" s="143">
        <v>27962</v>
      </c>
      <c r="I203" s="384">
        <v>1.6814029450107515</v>
      </c>
      <c r="J203" s="143">
        <v>333998</v>
      </c>
      <c r="K203" s="384">
        <v>24.613332547274094</v>
      </c>
    </row>
    <row r="204" spans="1:11" ht="12" customHeight="1" x14ac:dyDescent="0.2">
      <c r="A204" s="383">
        <v>44228</v>
      </c>
      <c r="B204" s="143">
        <v>190919</v>
      </c>
      <c r="C204" s="143">
        <v>2872</v>
      </c>
      <c r="D204" s="384">
        <v>1.5272777550293277</v>
      </c>
      <c r="E204" s="143">
        <v>42042.999999999825</v>
      </c>
      <c r="F204" s="384">
        <v>28.240280501894041</v>
      </c>
      <c r="G204" s="143">
        <v>1704010</v>
      </c>
      <c r="H204" s="143">
        <v>13032</v>
      </c>
      <c r="I204" s="384">
        <v>0.77067827020812807</v>
      </c>
      <c r="J204" s="143">
        <v>354035</v>
      </c>
      <c r="K204" s="384">
        <v>26.225300468527195</v>
      </c>
    </row>
    <row r="205" spans="1:11" ht="12" customHeight="1" x14ac:dyDescent="0.2">
      <c r="A205" s="383">
        <v>44256</v>
      </c>
      <c r="B205" s="143">
        <v>187414</v>
      </c>
      <c r="C205" s="143">
        <v>-3505</v>
      </c>
      <c r="D205" s="384">
        <v>-1.8358570912271697</v>
      </c>
      <c r="E205" s="143">
        <v>32378.999999997352</v>
      </c>
      <c r="F205" s="384">
        <v>20.884961460313345</v>
      </c>
      <c r="G205" s="143">
        <v>1671541</v>
      </c>
      <c r="H205" s="143">
        <v>-32469</v>
      </c>
      <c r="I205" s="384">
        <v>-1.9054465642807261</v>
      </c>
      <c r="J205" s="143">
        <v>142599</v>
      </c>
      <c r="K205" s="384">
        <v>9.3266454842629738</v>
      </c>
    </row>
    <row r="206" spans="1:11" ht="12" customHeight="1" x14ac:dyDescent="0.2">
      <c r="A206" s="383">
        <v>44287</v>
      </c>
      <c r="B206" s="143">
        <v>185800</v>
      </c>
      <c r="C206" s="143">
        <v>-1614</v>
      </c>
      <c r="D206" s="384">
        <v>-0.86119500144066075</v>
      </c>
      <c r="E206" s="143">
        <v>8613</v>
      </c>
      <c r="F206" s="384">
        <v>4.8609660979642975</v>
      </c>
      <c r="G206" s="143">
        <v>1647503</v>
      </c>
      <c r="H206" s="143">
        <v>-24038</v>
      </c>
      <c r="I206" s="384">
        <v>-1.4380742081707838</v>
      </c>
      <c r="J206" s="143">
        <v>-31900</v>
      </c>
      <c r="K206" s="384">
        <v>-1.8994845192011685</v>
      </c>
    </row>
    <row r="207" spans="1:11" ht="12" customHeight="1" x14ac:dyDescent="0.2">
      <c r="A207" s="383">
        <v>44317</v>
      </c>
      <c r="B207" s="143">
        <v>180082</v>
      </c>
      <c r="C207" s="143">
        <v>-5718</v>
      </c>
      <c r="D207" s="384">
        <v>-3.077502691065662</v>
      </c>
      <c r="E207" s="143">
        <v>-1904</v>
      </c>
      <c r="F207" s="384">
        <v>-1.046234325717363</v>
      </c>
      <c r="G207" s="143">
        <v>1579779</v>
      </c>
      <c r="H207" s="143">
        <v>-67724</v>
      </c>
      <c r="I207" s="384">
        <v>-4.1107057164691048</v>
      </c>
      <c r="J207" s="143">
        <v>-86319</v>
      </c>
      <c r="K207" s="384">
        <v>-5.1809077257160139</v>
      </c>
    </row>
    <row r="208" spans="1:11" ht="12" customHeight="1" x14ac:dyDescent="0.2">
      <c r="A208" s="383">
        <v>44348</v>
      </c>
      <c r="B208" s="143">
        <v>174386</v>
      </c>
      <c r="C208" s="143">
        <v>-5696</v>
      </c>
      <c r="D208" s="384">
        <v>-3.1630035206183851</v>
      </c>
      <c r="E208" s="143">
        <v>-3129</v>
      </c>
      <c r="F208" s="384">
        <v>-1.7626679435540658</v>
      </c>
      <c r="G208" s="143">
        <v>1491729</v>
      </c>
      <c r="H208" s="143">
        <v>-88050</v>
      </c>
      <c r="I208" s="384">
        <v>-5.5735644036286089</v>
      </c>
      <c r="J208" s="143">
        <v>-155236</v>
      </c>
      <c r="K208" s="384">
        <v>-9.4255797785623852</v>
      </c>
    </row>
    <row r="209" spans="1:12" ht="12" customHeight="1" x14ac:dyDescent="0.2">
      <c r="A209" s="383">
        <v>44378</v>
      </c>
      <c r="B209" s="143">
        <v>170936</v>
      </c>
      <c r="C209" s="143">
        <v>-3450</v>
      </c>
      <c r="D209" s="384">
        <v>-1.978369823265629</v>
      </c>
      <c r="E209" s="143">
        <v>-6848</v>
      </c>
      <c r="F209" s="384">
        <v>-3.8518651847185348</v>
      </c>
      <c r="G209" s="143">
        <v>1398779</v>
      </c>
      <c r="H209" s="143">
        <v>-92950</v>
      </c>
      <c r="I209" s="384">
        <v>-6.231024535957939</v>
      </c>
      <c r="J209" s="143">
        <v>-196669</v>
      </c>
      <c r="K209" s="384">
        <v>-12.326882480657471</v>
      </c>
    </row>
    <row r="210" spans="1:12" ht="12" customHeight="1" x14ac:dyDescent="0.2">
      <c r="A210" s="383">
        <v>44409</v>
      </c>
      <c r="B210" s="143">
        <v>172357</v>
      </c>
      <c r="C210" s="143">
        <v>1421</v>
      </c>
      <c r="D210" s="384">
        <v>0.83130528384892588</v>
      </c>
      <c r="E210" s="143">
        <v>-7627</v>
      </c>
      <c r="F210" s="384">
        <v>-4.2375988976797938</v>
      </c>
      <c r="G210" s="143">
        <v>1361699</v>
      </c>
      <c r="H210" s="143">
        <v>-37080</v>
      </c>
      <c r="I210" s="384">
        <v>-2.6508833775742988</v>
      </c>
      <c r="J210" s="143">
        <v>-243202</v>
      </c>
      <c r="K210" s="384">
        <v>-15.15370730032569</v>
      </c>
    </row>
    <row r="211" spans="1:12" ht="12" customHeight="1" x14ac:dyDescent="0.2">
      <c r="A211" s="383">
        <v>44440</v>
      </c>
      <c r="B211" s="143">
        <v>170162</v>
      </c>
      <c r="C211" s="143">
        <v>-2195</v>
      </c>
      <c r="D211" s="384">
        <v>-1.273519497322418</v>
      </c>
      <c r="E211" s="143">
        <v>-8523</v>
      </c>
      <c r="F211" s="384">
        <v>-4.7698463777037805</v>
      </c>
      <c r="G211" s="143">
        <v>1325563</v>
      </c>
      <c r="H211" s="143">
        <v>-36136</v>
      </c>
      <c r="I211" s="384">
        <v>-2.6537435953173203</v>
      </c>
      <c r="J211" s="143">
        <v>-269128</v>
      </c>
      <c r="K211" s="384">
        <v>-16.876498331024631</v>
      </c>
    </row>
    <row r="212" spans="1:12" ht="12" customHeight="1" x14ac:dyDescent="0.2">
      <c r="A212" s="383">
        <v>44470</v>
      </c>
      <c r="B212" s="143">
        <v>165457</v>
      </c>
      <c r="C212" s="143">
        <v>-4705</v>
      </c>
      <c r="D212" s="384">
        <v>-2.7650121648781747</v>
      </c>
      <c r="E212" s="143">
        <v>-16460</v>
      </c>
      <c r="F212" s="384">
        <v>-9.048082367233409</v>
      </c>
      <c r="G212" s="143">
        <v>1328489</v>
      </c>
      <c r="H212" s="143">
        <v>2926</v>
      </c>
      <c r="I212" s="384">
        <v>0.22073639653490629</v>
      </c>
      <c r="J212" s="143">
        <v>-294269</v>
      </c>
      <c r="K212" s="384">
        <v>-18.13388071419152</v>
      </c>
    </row>
    <row r="213" spans="1:12" ht="12" customHeight="1" x14ac:dyDescent="0.2">
      <c r="A213" s="383">
        <v>44501</v>
      </c>
      <c r="B213" s="143">
        <v>160993</v>
      </c>
      <c r="C213" s="143">
        <v>-4464</v>
      </c>
      <c r="D213" s="384">
        <v>-2.6979819530149829</v>
      </c>
      <c r="E213" s="143">
        <v>-20919</v>
      </c>
      <c r="F213" s="384">
        <v>-11.499516249615198</v>
      </c>
      <c r="G213" s="143">
        <v>1294430</v>
      </c>
      <c r="H213" s="143">
        <v>-34059</v>
      </c>
      <c r="I213" s="384">
        <v>-2.5637397072915169</v>
      </c>
      <c r="J213" s="143">
        <v>-334628</v>
      </c>
      <c r="K213" s="384">
        <v>-20.541196200503602</v>
      </c>
    </row>
    <row r="214" spans="1:12" ht="12" customHeight="1" x14ac:dyDescent="0.2">
      <c r="A214" s="383">
        <v>44531</v>
      </c>
      <c r="B214" s="143">
        <v>151370</v>
      </c>
      <c r="C214" s="143">
        <v>-9623</v>
      </c>
      <c r="D214" s="384">
        <v>-5.9772785152149472</v>
      </c>
      <c r="E214" s="143">
        <v>-33456</v>
      </c>
      <c r="F214" s="384">
        <v>-18.101349377252117</v>
      </c>
      <c r="G214" s="143">
        <v>1281873</v>
      </c>
      <c r="H214" s="143">
        <v>-12557</v>
      </c>
      <c r="I214" s="384">
        <v>-0.97007949444929431</v>
      </c>
      <c r="J214" s="143">
        <v>-381143</v>
      </c>
      <c r="K214" s="384">
        <v>-22.918781298556357</v>
      </c>
    </row>
    <row r="215" spans="1:12" ht="12" customHeight="1" x14ac:dyDescent="0.2">
      <c r="A215" s="383">
        <v>44562</v>
      </c>
      <c r="B215" s="143">
        <v>146486</v>
      </c>
      <c r="C215" s="143">
        <v>-4884</v>
      </c>
      <c r="D215" s="384">
        <v>-3.226531016714012</v>
      </c>
      <c r="E215" s="143">
        <v>-41561</v>
      </c>
      <c r="F215" s="384">
        <v>-22.101389546230465</v>
      </c>
      <c r="G215" s="143">
        <v>1281615</v>
      </c>
      <c r="H215" s="143">
        <v>-258</v>
      </c>
      <c r="I215" s="384">
        <v>-2.0126798832645669E-2</v>
      </c>
      <c r="J215" s="143">
        <v>-409363</v>
      </c>
      <c r="K215" s="384">
        <v>-24.20865321725061</v>
      </c>
    </row>
    <row r="216" spans="1:12" ht="12" customHeight="1" x14ac:dyDescent="0.2">
      <c r="A216" s="383">
        <v>44593</v>
      </c>
      <c r="B216" s="143">
        <v>138360</v>
      </c>
      <c r="C216" s="143">
        <f t="shared" ref="C216" si="4">B216-B215</f>
        <v>-8126</v>
      </c>
      <c r="D216" s="384">
        <f t="shared" ref="D216" si="5">100*C216/B215</f>
        <v>-5.5472877954207229</v>
      </c>
      <c r="E216" s="143">
        <f t="shared" ref="E216" si="6">B216-B204</f>
        <v>-52559</v>
      </c>
      <c r="F216" s="384">
        <f t="shared" ref="F216" si="7">100*E216/B204</f>
        <v>-27.529475851015352</v>
      </c>
      <c r="G216" s="143">
        <v>1271037</v>
      </c>
      <c r="H216" s="143">
        <f t="shared" ref="H216" si="8">G216-G215</f>
        <v>-10578</v>
      </c>
      <c r="I216" s="384">
        <f t="shared" ref="I216" si="9">100*H216/G215</f>
        <v>-0.82536487166582784</v>
      </c>
      <c r="J216" s="143">
        <f t="shared" ref="J216" si="10">G216-G204</f>
        <v>-432973</v>
      </c>
      <c r="K216" s="384">
        <f t="shared" ref="K216" si="11">100*J216/G204</f>
        <v>-25.409064500795182</v>
      </c>
      <c r="L216" s="385"/>
    </row>
    <row r="217" spans="1:12" ht="12" customHeight="1" x14ac:dyDescent="0.2">
      <c r="A217" s="383">
        <v>44621</v>
      </c>
      <c r="B217" s="143">
        <v>138370</v>
      </c>
      <c r="C217" s="143">
        <v>10</v>
      </c>
      <c r="D217" s="384">
        <v>7.2275224053194561E-3</v>
      </c>
      <c r="E217" s="143">
        <v>-49044</v>
      </c>
      <c r="F217" s="384">
        <v>-26.168802757531456</v>
      </c>
      <c r="G217" s="143">
        <v>1277335</v>
      </c>
      <c r="H217" s="143">
        <v>6298</v>
      </c>
      <c r="I217" s="384">
        <v>0.4955009177545579</v>
      </c>
      <c r="J217" s="143">
        <v>-394206</v>
      </c>
      <c r="K217" s="384">
        <v>-23.583388023386803</v>
      </c>
    </row>
    <row r="218" spans="1:12" ht="12" customHeight="1" x14ac:dyDescent="0.2">
      <c r="A218" s="383">
        <v>44652</v>
      </c>
      <c r="B218" s="143">
        <v>133078</v>
      </c>
      <c r="C218" s="143">
        <v>-5292</v>
      </c>
      <c r="D218" s="384">
        <v>-3.8245284382452844</v>
      </c>
      <c r="E218" s="143">
        <v>-52722</v>
      </c>
      <c r="F218" s="384">
        <v>-28.375672766415502</v>
      </c>
      <c r="G218" s="143">
        <v>1234118</v>
      </c>
      <c r="H218" s="143">
        <v>-43217</v>
      </c>
      <c r="I218" s="384">
        <v>-3.3833724120923643</v>
      </c>
      <c r="J218" s="143">
        <v>-413385</v>
      </c>
      <c r="K218" s="384">
        <v>-25.091608330910475</v>
      </c>
    </row>
    <row r="219" spans="1:12" ht="12" customHeight="1" x14ac:dyDescent="0.2">
      <c r="A219" s="383">
        <v>44682</v>
      </c>
      <c r="B219" s="143">
        <v>127464</v>
      </c>
      <c r="C219" s="143">
        <v>-5614</v>
      </c>
      <c r="D219" s="384">
        <v>-4.2185785779768254</v>
      </c>
      <c r="E219" s="143">
        <v>-52618</v>
      </c>
      <c r="F219" s="384">
        <v>-29.218911384813584</v>
      </c>
      <c r="G219" s="143">
        <v>1182009</v>
      </c>
      <c r="H219" s="143">
        <v>-52109</v>
      </c>
      <c r="I219" s="384">
        <v>-4.2223677152427888</v>
      </c>
      <c r="J219" s="143">
        <v>-397770</v>
      </c>
      <c r="K219" s="384">
        <v>-25.1788383058643</v>
      </c>
    </row>
    <row r="220" spans="1:12" ht="12" customHeight="1" x14ac:dyDescent="0.2">
      <c r="A220" s="383">
        <v>44713</v>
      </c>
      <c r="B220" s="143">
        <v>122772</v>
      </c>
      <c r="C220" s="143">
        <v>-4692</v>
      </c>
      <c r="D220" s="384">
        <v>-3.681039352287705</v>
      </c>
      <c r="E220" s="143">
        <v>-51614</v>
      </c>
      <c r="F220" s="384">
        <v>-29.597559437110778</v>
      </c>
      <c r="G220" s="143">
        <v>1156767</v>
      </c>
      <c r="H220" s="143">
        <v>-25242</v>
      </c>
      <c r="I220" s="384">
        <v>-2.1355167346441526</v>
      </c>
      <c r="J220" s="143">
        <v>-334962</v>
      </c>
      <c r="K220" s="384">
        <v>-22.454614745707833</v>
      </c>
    </row>
    <row r="221" spans="1:12" ht="12" customHeight="1" x14ac:dyDescent="0.2">
      <c r="A221" s="383">
        <v>44743</v>
      </c>
      <c r="B221" s="143">
        <v>123234</v>
      </c>
      <c r="C221" s="143">
        <v>462</v>
      </c>
      <c r="D221" s="384">
        <v>0.37630730133906753</v>
      </c>
      <c r="E221" s="143">
        <v>-47702</v>
      </c>
      <c r="F221" s="384">
        <v>-27.906350914962324</v>
      </c>
      <c r="G221" s="143">
        <v>1155424</v>
      </c>
      <c r="H221" s="143">
        <v>-1343</v>
      </c>
      <c r="I221" s="384">
        <v>-0.11609943921290977</v>
      </c>
      <c r="J221" s="143">
        <v>-243355</v>
      </c>
      <c r="K221" s="384">
        <v>-17.397673256461527</v>
      </c>
    </row>
    <row r="222" spans="1:12" ht="12" customHeight="1" x14ac:dyDescent="0.2">
      <c r="A222" s="383">
        <v>44774</v>
      </c>
      <c r="B222" s="143">
        <v>124790</v>
      </c>
      <c r="C222" s="143">
        <v>1556</v>
      </c>
      <c r="D222" s="384">
        <v>1.2626385575409385</v>
      </c>
      <c r="E222" s="143">
        <v>-47567</v>
      </c>
      <c r="F222" s="384">
        <v>-27.597950764981984</v>
      </c>
      <c r="G222" s="143">
        <v>1173239</v>
      </c>
      <c r="H222" s="143">
        <v>17815</v>
      </c>
      <c r="I222" s="384">
        <v>1.541858226936605</v>
      </c>
      <c r="J222" s="143">
        <v>-188460</v>
      </c>
      <c r="K222" s="384">
        <v>-13.840063038894792</v>
      </c>
    </row>
    <row r="223" spans="1:12" ht="12" customHeight="1" x14ac:dyDescent="0.2">
      <c r="A223" s="383">
        <v>44805</v>
      </c>
      <c r="B223" s="143">
        <v>126123</v>
      </c>
      <c r="C223" s="143">
        <v>1333</v>
      </c>
      <c r="D223" s="384">
        <v>1.0681945668723456</v>
      </c>
      <c r="E223" s="143">
        <v>-44039</v>
      </c>
      <c r="F223" s="384">
        <v>-25.880631398314549</v>
      </c>
      <c r="G223" s="143">
        <v>1183033</v>
      </c>
      <c r="H223" s="143">
        <v>9794</v>
      </c>
      <c r="I223" s="384">
        <v>0.83478302374878433</v>
      </c>
      <c r="J223" s="143">
        <v>-142530</v>
      </c>
      <c r="K223" s="384">
        <v>-10.75241237119624</v>
      </c>
    </row>
    <row r="224" spans="1:12" ht="12" customHeight="1" x14ac:dyDescent="0.2">
      <c r="A224" s="383">
        <v>44835</v>
      </c>
      <c r="B224" s="143">
        <v>125532</v>
      </c>
      <c r="C224" s="143">
        <v>-591</v>
      </c>
      <c r="D224" s="384">
        <v>-0.46859018577103306</v>
      </c>
      <c r="E224" s="143">
        <v>-39925</v>
      </c>
      <c r="F224" s="384">
        <v>-24.130136530941574</v>
      </c>
      <c r="G224" s="143">
        <v>1168134</v>
      </c>
      <c r="H224" s="143">
        <v>-14899</v>
      </c>
      <c r="I224" s="384">
        <v>-1.2593900592798342</v>
      </c>
      <c r="J224" s="143">
        <v>-160355</v>
      </c>
      <c r="K224" s="384">
        <v>-12.07048007172058</v>
      </c>
    </row>
    <row r="225" spans="1:11" ht="12" customHeight="1" x14ac:dyDescent="0.2">
      <c r="A225" s="383">
        <v>44866</v>
      </c>
      <c r="B225" s="143">
        <v>122808</v>
      </c>
      <c r="C225" s="143">
        <v>-2724</v>
      </c>
      <c r="D225" s="384">
        <v>-2.169964630532454</v>
      </c>
      <c r="E225" s="143">
        <v>-38185</v>
      </c>
      <c r="F225" s="384">
        <v>-23.718422540110438</v>
      </c>
      <c r="G225" s="143">
        <v>1153821</v>
      </c>
      <c r="H225" s="143">
        <v>-14313</v>
      </c>
      <c r="I225" s="384">
        <v>-1.2252875098233593</v>
      </c>
      <c r="J225" s="143">
        <v>-140609</v>
      </c>
      <c r="K225" s="384">
        <v>-10.862619067852259</v>
      </c>
    </row>
    <row r="226" spans="1:11" ht="12" customHeight="1" x14ac:dyDescent="0.2">
      <c r="A226" s="383">
        <v>44896</v>
      </c>
      <c r="B226" s="143">
        <v>121149</v>
      </c>
      <c r="C226" s="143">
        <v>-1659</v>
      </c>
      <c r="D226" s="384">
        <v>-1.3508891928864568</v>
      </c>
      <c r="E226" s="143">
        <v>-30221</v>
      </c>
      <c r="F226" s="384">
        <v>-19.96498645702583</v>
      </c>
      <c r="G226" s="143">
        <v>1147505</v>
      </c>
      <c r="H226" s="143">
        <v>-6316</v>
      </c>
      <c r="I226" s="384">
        <v>-0.5473985999561457</v>
      </c>
      <c r="J226" s="143">
        <v>-134368</v>
      </c>
      <c r="K226" s="384">
        <v>-10.482161649398966</v>
      </c>
    </row>
    <row r="227" spans="1:11" ht="12" customHeight="1" x14ac:dyDescent="0.2">
      <c r="A227" s="383">
        <v>44927</v>
      </c>
      <c r="B227" s="143">
        <v>125905</v>
      </c>
      <c r="C227" s="143">
        <v>4756</v>
      </c>
      <c r="D227" s="384">
        <v>3.9257443313605562</v>
      </c>
      <c r="E227" s="143">
        <v>-20581</v>
      </c>
      <c r="F227" s="384">
        <v>-14.049806807476482</v>
      </c>
      <c r="G227" s="143">
        <v>1168312</v>
      </c>
      <c r="H227" s="143">
        <v>20807</v>
      </c>
      <c r="I227" s="384">
        <v>1.8132382865434138</v>
      </c>
      <c r="J227" s="143">
        <v>-113303</v>
      </c>
      <c r="K227" s="384">
        <v>-8.8406424706327567</v>
      </c>
    </row>
    <row r="228" spans="1:11" ht="12" customHeight="1" x14ac:dyDescent="0.2">
      <c r="A228" s="383">
        <v>44958</v>
      </c>
      <c r="B228" s="143">
        <v>127934</v>
      </c>
      <c r="C228" s="143">
        <v>2029</v>
      </c>
      <c r="D228" s="384">
        <v>1.6115325046662166</v>
      </c>
      <c r="E228" s="143">
        <v>-10426</v>
      </c>
      <c r="F228" s="384">
        <v>-7.5354148597860657</v>
      </c>
      <c r="G228" s="143">
        <v>1166795</v>
      </c>
      <c r="H228" s="143">
        <v>-1517</v>
      </c>
      <c r="I228" s="384">
        <v>-0.12984545224220928</v>
      </c>
      <c r="J228" s="143">
        <v>-104242</v>
      </c>
      <c r="K228" s="384">
        <v>-8.2013348155875878</v>
      </c>
    </row>
    <row r="229" spans="1:11" ht="12" customHeight="1" x14ac:dyDescent="0.2">
      <c r="A229" s="383">
        <v>44986</v>
      </c>
      <c r="B229" s="143">
        <v>128162</v>
      </c>
      <c r="C229" s="143">
        <v>228</v>
      </c>
      <c r="D229" s="384">
        <v>0.17821689308549721</v>
      </c>
      <c r="E229" s="143">
        <v>-10208</v>
      </c>
      <c r="F229" s="384">
        <v>-7.377321673773217</v>
      </c>
      <c r="G229" s="143">
        <v>1143937</v>
      </c>
      <c r="H229" s="143">
        <v>-22858</v>
      </c>
      <c r="I229" s="384">
        <v>-1.9590416482758326</v>
      </c>
      <c r="J229" s="143">
        <v>-133398</v>
      </c>
      <c r="K229" s="384">
        <v>-10.443462365002134</v>
      </c>
    </row>
    <row r="230" spans="1:11" ht="12" customHeight="1" x14ac:dyDescent="0.2">
      <c r="A230" s="383">
        <v>45017</v>
      </c>
      <c r="B230" s="143">
        <v>125211</v>
      </c>
      <c r="C230" s="143">
        <v>-2951</v>
      </c>
      <c r="D230" s="384">
        <v>-2.3025545793604967</v>
      </c>
      <c r="E230" s="143">
        <v>-7867</v>
      </c>
      <c r="F230" s="384">
        <v>-5.9115706578097056</v>
      </c>
      <c r="G230" s="143">
        <v>1108803</v>
      </c>
      <c r="H230" s="143">
        <v>-35134</v>
      </c>
      <c r="I230" s="384">
        <v>-3.0713229836957803</v>
      </c>
      <c r="J230" s="143">
        <v>-125315</v>
      </c>
      <c r="K230" s="384">
        <v>-10.154215399175767</v>
      </c>
    </row>
    <row r="231" spans="1:11" ht="12" customHeight="1" x14ac:dyDescent="0.2">
      <c r="A231" s="383">
        <v>45047</v>
      </c>
      <c r="B231" s="143">
        <v>122380</v>
      </c>
      <c r="C231" s="143">
        <v>-2831</v>
      </c>
      <c r="D231" s="384">
        <v>-2.2609834599196557</v>
      </c>
      <c r="E231" s="143">
        <v>-5084</v>
      </c>
      <c r="F231" s="384">
        <v>-3.9885771668863366</v>
      </c>
      <c r="G231" s="143">
        <v>1084083</v>
      </c>
      <c r="H231" s="143">
        <v>-24720</v>
      </c>
      <c r="I231" s="384">
        <v>-2.2294311974264138</v>
      </c>
      <c r="J231" s="143">
        <v>-97926</v>
      </c>
      <c r="K231" s="384">
        <v>-8.2847084920673186</v>
      </c>
    </row>
    <row r="232" spans="1:11" ht="12" customHeight="1" x14ac:dyDescent="0.2">
      <c r="A232" s="383">
        <v>45078</v>
      </c>
      <c r="B232" s="143">
        <v>120984</v>
      </c>
      <c r="C232" s="143">
        <v>-1396</v>
      </c>
      <c r="D232" s="384">
        <v>-1.1407092662199705</v>
      </c>
      <c r="E232" s="143">
        <v>-1788</v>
      </c>
      <c r="F232" s="384">
        <v>-1.4563581272602875</v>
      </c>
      <c r="G232" s="143">
        <v>1064525</v>
      </c>
      <c r="H232" s="143">
        <v>-19558</v>
      </c>
      <c r="I232" s="384">
        <v>-1.8041054052134384</v>
      </c>
      <c r="J232" s="143">
        <v>-92242</v>
      </c>
      <c r="K232" s="384">
        <v>-7.9741209768259296</v>
      </c>
    </row>
    <row r="233" spans="1:11" ht="12" customHeight="1" x14ac:dyDescent="0.2">
      <c r="A233" s="383">
        <v>45108</v>
      </c>
      <c r="B233" s="143">
        <v>119788</v>
      </c>
      <c r="C233" s="143">
        <v>-1196</v>
      </c>
      <c r="D233" s="384">
        <v>-0.98856047080605702</v>
      </c>
      <c r="E233" s="143">
        <v>-3446</v>
      </c>
      <c r="F233" s="384">
        <v>-2.7963062141941348</v>
      </c>
      <c r="G233" s="143">
        <v>1059390</v>
      </c>
      <c r="H233" s="143">
        <v>-5135</v>
      </c>
      <c r="I233" s="384">
        <v>-0.48237476808905383</v>
      </c>
      <c r="J233" s="143">
        <v>-96034</v>
      </c>
      <c r="K233" s="384">
        <v>-8.3115808568975549</v>
      </c>
    </row>
    <row r="234" spans="1:11" ht="12" customHeight="1" x14ac:dyDescent="0.2">
      <c r="A234" s="383">
        <v>45139</v>
      </c>
      <c r="B234" s="143">
        <v>121369</v>
      </c>
      <c r="C234" s="143">
        <v>1581</v>
      </c>
      <c r="D234" s="384">
        <v>1.3198317026747253</v>
      </c>
      <c r="E234" s="143">
        <v>-3421</v>
      </c>
      <c r="F234" s="384">
        <v>-2.7414055613430564</v>
      </c>
      <c r="G234" s="143">
        <v>1073259</v>
      </c>
      <c r="H234" s="143">
        <v>13869</v>
      </c>
      <c r="I234" s="384">
        <v>1.3091496049613456</v>
      </c>
      <c r="J234" s="143">
        <v>-99980</v>
      </c>
      <c r="K234" s="384">
        <v>-8.5217078532166077</v>
      </c>
    </row>
    <row r="235" spans="1:11" ht="12" customHeight="1" x14ac:dyDescent="0.2">
      <c r="A235" s="383">
        <v>45170</v>
      </c>
      <c r="B235" s="143">
        <v>122800</v>
      </c>
      <c r="C235" s="143">
        <v>1431</v>
      </c>
      <c r="D235" s="384">
        <v>1.1790490158112863</v>
      </c>
      <c r="E235" s="143">
        <v>-3323</v>
      </c>
      <c r="F235" s="384">
        <v>-2.6347295893691078</v>
      </c>
      <c r="G235" s="143">
        <v>1081605</v>
      </c>
      <c r="H235" s="143">
        <v>22215</v>
      </c>
      <c r="I235" s="384">
        <v>2.0969614589527934</v>
      </c>
      <c r="J235" s="143">
        <v>-101428</v>
      </c>
      <c r="K235" s="384">
        <v>-8.5735562744234528</v>
      </c>
    </row>
    <row r="236" spans="1:11" ht="12" customHeight="1" x14ac:dyDescent="0.2">
      <c r="A236" s="383">
        <v>45200</v>
      </c>
      <c r="B236" s="143">
        <v>123343</v>
      </c>
      <c r="C236" s="143">
        <v>543</v>
      </c>
      <c r="D236" s="384">
        <v>0.44218241042345274</v>
      </c>
      <c r="E236" s="143">
        <v>-2189</v>
      </c>
      <c r="F236" s="384">
        <v>-1.7437784787942516</v>
      </c>
      <c r="G236" s="143">
        <v>1098349</v>
      </c>
      <c r="H236" s="143">
        <v>16744</v>
      </c>
      <c r="I236" s="384">
        <v>1.5480697666893182</v>
      </c>
      <c r="J236" s="143">
        <v>-69785</v>
      </c>
      <c r="K236" s="384">
        <v>-5.9740577707694493</v>
      </c>
    </row>
    <row r="237" spans="1:11" ht="12" customHeight="1" x14ac:dyDescent="0.2">
      <c r="A237" s="383">
        <v>45231</v>
      </c>
      <c r="B237" s="143">
        <v>120905</v>
      </c>
      <c r="C237" s="143">
        <v>-2438</v>
      </c>
      <c r="D237" s="384">
        <v>-1.9766018339103151</v>
      </c>
      <c r="E237" s="143">
        <v>-1903</v>
      </c>
      <c r="F237" s="384">
        <v>-1.5495733176991726</v>
      </c>
      <c r="G237" s="143">
        <v>1089738</v>
      </c>
      <c r="H237" s="143">
        <v>-8611</v>
      </c>
      <c r="I237" s="384">
        <v>-0.78399488687111296</v>
      </c>
      <c r="J237" s="143">
        <v>-64083</v>
      </c>
      <c r="K237" s="384">
        <v>-5.5539810767874735</v>
      </c>
    </row>
    <row r="238" spans="1:11" ht="12" customHeight="1" x14ac:dyDescent="0.2">
      <c r="A238" s="383">
        <v>45261</v>
      </c>
      <c r="B238" s="143">
        <v>120788</v>
      </c>
      <c r="C238" s="143">
        <v>-117</v>
      </c>
      <c r="D238" s="384">
        <v>-9.6770191472643804E-2</v>
      </c>
      <c r="E238" s="143">
        <v>-361</v>
      </c>
      <c r="F238" s="384">
        <v>-0.297980173175181</v>
      </c>
      <c r="G238" s="143">
        <v>1090483</v>
      </c>
      <c r="H238" s="143">
        <v>745</v>
      </c>
      <c r="I238" s="384">
        <v>6.8365056554878331E-2</v>
      </c>
      <c r="J238" s="143">
        <v>-57022</v>
      </c>
      <c r="K238" s="384">
        <v>-4.9692158204103682</v>
      </c>
    </row>
    <row r="239" spans="1:11" ht="12" customHeight="1" x14ac:dyDescent="0.2">
      <c r="A239" s="383">
        <v>45292</v>
      </c>
      <c r="B239" s="143">
        <v>124355</v>
      </c>
      <c r="C239" s="143">
        <v>3567</v>
      </c>
      <c r="D239" s="384">
        <v>2.9531079246282745</v>
      </c>
      <c r="E239" s="143">
        <v>-1550</v>
      </c>
      <c r="F239" s="384">
        <v>-1.2310869306222947</v>
      </c>
      <c r="G239" s="143">
        <v>1108983</v>
      </c>
      <c r="H239" s="143">
        <v>18500</v>
      </c>
      <c r="I239" s="384">
        <v>1.6964959563789623</v>
      </c>
      <c r="J239" s="143">
        <v>-59329</v>
      </c>
      <c r="K239" s="384">
        <v>-5.0781811707831466</v>
      </c>
    </row>
    <row r="240" spans="1:11" ht="12" customHeight="1" x14ac:dyDescent="0.2">
      <c r="A240" s="383">
        <v>45323</v>
      </c>
      <c r="B240" s="143">
        <v>124617</v>
      </c>
      <c r="C240" s="143">
        <v>262</v>
      </c>
      <c r="D240" s="384">
        <v>0.2106871456716658</v>
      </c>
      <c r="E240" s="143">
        <v>-3317</v>
      </c>
      <c r="F240" s="384">
        <v>-2.5927431331780451</v>
      </c>
      <c r="G240" s="143">
        <v>1104842</v>
      </c>
      <c r="H240" s="143">
        <v>-4141</v>
      </c>
      <c r="I240" s="384">
        <v>-0.37340518294689817</v>
      </c>
      <c r="J240" s="143">
        <v>-61953</v>
      </c>
      <c r="K240" s="384">
        <v>-5.3096730788184727</v>
      </c>
    </row>
    <row r="241" spans="1:11" ht="12" customHeight="1" x14ac:dyDescent="0.2">
      <c r="A241" s="386">
        <v>45352</v>
      </c>
      <c r="B241" s="387">
        <v>125342</v>
      </c>
      <c r="C241" s="387">
        <f>B241-B240</f>
        <v>725</v>
      </c>
      <c r="D241" s="388">
        <f>100*C241/B240</f>
        <v>0.5817825818307294</v>
      </c>
      <c r="E241" s="387">
        <f>B241-B229</f>
        <v>-2820</v>
      </c>
      <c r="F241" s="388">
        <f>100*E241/B229</f>
        <v>-2.2003401944414103</v>
      </c>
      <c r="G241" s="387">
        <v>1094446</v>
      </c>
      <c r="H241" s="387">
        <f>G241-G240</f>
        <v>-10396</v>
      </c>
      <c r="I241" s="388">
        <f>100*H241/G240</f>
        <v>-0.94094902257517365</v>
      </c>
      <c r="J241" s="387">
        <f>G241-G229</f>
        <v>-49491</v>
      </c>
      <c r="K241" s="388">
        <f>100*J241/G229</f>
        <v>-4.3263746167839665</v>
      </c>
    </row>
    <row r="242" spans="1:11" ht="12" customHeight="1" x14ac:dyDescent="0.2">
      <c r="A242" s="389"/>
      <c r="B242" s="351"/>
      <c r="C242" s="351"/>
      <c r="D242" s="390"/>
      <c r="E242" s="351"/>
      <c r="F242" s="390"/>
      <c r="G242" s="351"/>
      <c r="H242" s="351"/>
      <c r="I242" s="390"/>
      <c r="J242" s="351"/>
      <c r="K242" s="390"/>
    </row>
    <row r="243" spans="1:11" x14ac:dyDescent="0.2">
      <c r="A243" s="66" t="s">
        <v>135</v>
      </c>
    </row>
    <row r="244" spans="1:11" ht="7.5" customHeight="1" x14ac:dyDescent="0.2"/>
    <row r="245" spans="1:11" x14ac:dyDescent="0.2">
      <c r="A245" s="391" t="s">
        <v>619</v>
      </c>
    </row>
    <row r="247" spans="1:11" x14ac:dyDescent="0.2">
      <c r="F247" s="103" t="s">
        <v>60</v>
      </c>
    </row>
  </sheetData>
  <mergeCells count="11">
    <mergeCell ref="J8:K8"/>
    <mergeCell ref="A5:K5"/>
    <mergeCell ref="A6:A9"/>
    <mergeCell ref="B6:K6"/>
    <mergeCell ref="B7:F7"/>
    <mergeCell ref="G7:K7"/>
    <mergeCell ref="B8:B9"/>
    <mergeCell ref="C8:D8"/>
    <mergeCell ref="E8:F8"/>
    <mergeCell ref="G8:G9"/>
    <mergeCell ref="H8:I8"/>
  </mergeCells>
  <hyperlinks>
    <hyperlink ref="I2" location="ÍNDICE!A1" display="VOLVER AL ÍNDICE"/>
    <hyperlink ref="A245" location="'ADVERTENCIA EFECTO COVID-19'!A1" display="(*) Ver nota &quot;Advertencia Efecto COVID-19&quot;"/>
  </hyperlinks>
  <pageMargins left="0.70866141732283472" right="0.70866141732283472" top="0.74803149606299213" bottom="0.74803149606299213" header="0.31496062992125984" footer="0.31496062992125984"/>
  <pageSetup paperSize="9" orientation="portrait" r:id="rId1"/>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1"/>
  <dimension ref="A2:N250"/>
  <sheetViews>
    <sheetView zoomScaleNormal="100" workbookViewId="0"/>
  </sheetViews>
  <sheetFormatPr baseColWidth="10" defaultColWidth="9.140625" defaultRowHeight="15" x14ac:dyDescent="0.2"/>
  <cols>
    <col min="1" max="1" width="7.85546875" style="27" customWidth="1"/>
    <col min="2" max="2" width="8.140625" style="27" customWidth="1"/>
    <col min="3" max="6" width="7.42578125" style="27" customWidth="1"/>
    <col min="7" max="7" width="9.140625" style="27"/>
    <col min="8" max="9" width="7.42578125" style="27" customWidth="1"/>
    <col min="10" max="10" width="9" style="27" customWidth="1"/>
    <col min="11" max="11" width="7.42578125" style="27" customWidth="1"/>
    <col min="12" max="16384" width="9.140625" style="27"/>
  </cols>
  <sheetData>
    <row r="2" spans="1:11" ht="18" customHeight="1" x14ac:dyDescent="0.25">
      <c r="D2" s="121"/>
      <c r="I2" s="377" t="s">
        <v>61</v>
      </c>
    </row>
    <row r="3" spans="1:11" ht="18.75" customHeight="1" x14ac:dyDescent="0.2"/>
    <row r="4" spans="1:11" ht="24" customHeight="1" x14ac:dyDescent="0.25">
      <c r="C4" s="30"/>
      <c r="K4" s="2" t="s">
        <v>651</v>
      </c>
    </row>
    <row r="5" spans="1:11" s="32" customFormat="1" ht="31.5" customHeight="1" x14ac:dyDescent="0.2">
      <c r="A5" s="378" t="s">
        <v>52</v>
      </c>
      <c r="B5" s="378"/>
      <c r="C5" s="378"/>
      <c r="D5" s="378"/>
      <c r="E5" s="378"/>
      <c r="F5" s="378"/>
      <c r="G5" s="378"/>
      <c r="H5" s="378"/>
      <c r="I5" s="378"/>
      <c r="J5" s="378"/>
      <c r="K5" s="378"/>
    </row>
    <row r="6" spans="1:11" s="32" customFormat="1" ht="16.5" customHeight="1" x14ac:dyDescent="0.2">
      <c r="A6" s="235"/>
      <c r="B6" s="270" t="s">
        <v>621</v>
      </c>
      <c r="C6" s="271"/>
      <c r="D6" s="271"/>
      <c r="E6" s="271"/>
      <c r="F6" s="271"/>
      <c r="G6" s="271"/>
      <c r="H6" s="271"/>
      <c r="I6" s="271"/>
      <c r="J6" s="271"/>
      <c r="K6" s="272"/>
    </row>
    <row r="7" spans="1:11" s="32" customFormat="1" ht="16.5" customHeight="1" x14ac:dyDescent="0.2">
      <c r="A7" s="235"/>
      <c r="B7" s="34" t="s">
        <v>616</v>
      </c>
      <c r="C7" s="35"/>
      <c r="D7" s="35"/>
      <c r="E7" s="35"/>
      <c r="F7" s="36"/>
      <c r="G7" s="34" t="s">
        <v>617</v>
      </c>
      <c r="H7" s="35"/>
      <c r="I7" s="35"/>
      <c r="J7" s="35"/>
      <c r="K7" s="36"/>
    </row>
    <row r="8" spans="1:11" s="32" customFormat="1" ht="25.5" customHeight="1" x14ac:dyDescent="0.2">
      <c r="A8" s="235"/>
      <c r="B8" s="242" t="s">
        <v>65</v>
      </c>
      <c r="C8" s="243" t="s">
        <v>66</v>
      </c>
      <c r="D8" s="244"/>
      <c r="E8" s="243" t="s">
        <v>67</v>
      </c>
      <c r="F8" s="244"/>
      <c r="G8" s="242" t="s">
        <v>65</v>
      </c>
      <c r="H8" s="243" t="s">
        <v>66</v>
      </c>
      <c r="I8" s="244"/>
      <c r="J8" s="243" t="s">
        <v>67</v>
      </c>
      <c r="K8" s="244"/>
    </row>
    <row r="9" spans="1:11" s="32" customFormat="1" ht="15" customHeight="1" x14ac:dyDescent="0.2">
      <c r="A9" s="246"/>
      <c r="B9" s="247"/>
      <c r="C9" s="40" t="s">
        <v>151</v>
      </c>
      <c r="D9" s="41" t="s">
        <v>69</v>
      </c>
      <c r="E9" s="40" t="s">
        <v>151</v>
      </c>
      <c r="F9" s="41" t="s">
        <v>69</v>
      </c>
      <c r="G9" s="247"/>
      <c r="H9" s="40" t="s">
        <v>151</v>
      </c>
      <c r="I9" s="41" t="s">
        <v>69</v>
      </c>
      <c r="J9" s="40" t="s">
        <v>151</v>
      </c>
      <c r="K9" s="41" t="s">
        <v>69</v>
      </c>
    </row>
    <row r="10" spans="1:11" s="32" customFormat="1" ht="3" customHeight="1" x14ac:dyDescent="0.2">
      <c r="A10" s="42"/>
      <c r="B10" s="42"/>
      <c r="C10" s="42"/>
      <c r="D10" s="42"/>
      <c r="G10" s="42"/>
      <c r="H10" s="42"/>
      <c r="I10" s="42"/>
    </row>
    <row r="11" spans="1:11" ht="12" customHeight="1" x14ac:dyDescent="0.2">
      <c r="A11" s="395">
        <v>38353</v>
      </c>
      <c r="B11" s="396">
        <v>174323</v>
      </c>
      <c r="C11" s="397">
        <v>9233.8399999999965</v>
      </c>
      <c r="D11" s="398">
        <v>5.593244280847995</v>
      </c>
      <c r="E11" s="397">
        <v>-12131.73000000001</v>
      </c>
      <c r="F11" s="399">
        <v>-6.5065284211347221</v>
      </c>
      <c r="G11" s="396">
        <v>1333246</v>
      </c>
      <c r="H11" s="396">
        <v>68461</v>
      </c>
      <c r="I11" s="398">
        <v>5.4128567305905744</v>
      </c>
      <c r="J11" s="396">
        <v>-8078</v>
      </c>
      <c r="K11" s="398">
        <v>-0.60224077105904317</v>
      </c>
    </row>
    <row r="12" spans="1:11" ht="12" customHeight="1" x14ac:dyDescent="0.2">
      <c r="A12" s="395">
        <v>38384</v>
      </c>
      <c r="B12" s="396">
        <v>173595</v>
      </c>
      <c r="C12" s="397">
        <v>-728</v>
      </c>
      <c r="D12" s="398">
        <v>-0.41761557568421837</v>
      </c>
      <c r="E12" s="397">
        <v>-15316.059999999998</v>
      </c>
      <c r="F12" s="399">
        <v>-8.1075507172528685</v>
      </c>
      <c r="G12" s="396">
        <v>1333490</v>
      </c>
      <c r="H12" s="396">
        <v>244</v>
      </c>
      <c r="I12" s="398">
        <v>1.8301198728516717E-2</v>
      </c>
      <c r="J12" s="396">
        <v>-3725</v>
      </c>
      <c r="K12" s="398">
        <v>-0.27856403046630496</v>
      </c>
    </row>
    <row r="13" spans="1:11" ht="12" customHeight="1" x14ac:dyDescent="0.2">
      <c r="A13" s="395">
        <v>38412</v>
      </c>
      <c r="B13" s="396">
        <v>174377</v>
      </c>
      <c r="C13" s="397">
        <v>782</v>
      </c>
      <c r="D13" s="398">
        <v>0.45047380396900832</v>
      </c>
      <c r="E13" s="397">
        <v>-11642.76999999999</v>
      </c>
      <c r="F13" s="399">
        <v>-6.2588885041627522</v>
      </c>
      <c r="G13" s="396">
        <v>1308167</v>
      </c>
      <c r="H13" s="396">
        <v>-25323</v>
      </c>
      <c r="I13" s="398">
        <v>-1.8990018672805946</v>
      </c>
      <c r="J13" s="396">
        <v>1790</v>
      </c>
      <c r="K13" s="398">
        <v>0.13702017105322584</v>
      </c>
    </row>
    <row r="14" spans="1:11" ht="12" customHeight="1" x14ac:dyDescent="0.2">
      <c r="A14" s="395">
        <v>38443</v>
      </c>
      <c r="B14" s="396">
        <v>174110</v>
      </c>
      <c r="C14" s="397">
        <v>-267</v>
      </c>
      <c r="D14" s="398">
        <v>-0.15311652339471377</v>
      </c>
      <c r="E14" s="397">
        <v>-14117.209999999992</v>
      </c>
      <c r="F14" s="399">
        <v>-7.5000899179241891</v>
      </c>
      <c r="G14" s="396">
        <v>1276372</v>
      </c>
      <c r="H14" s="396">
        <v>-31795</v>
      </c>
      <c r="I14" s="398">
        <v>-2.430500081411624</v>
      </c>
      <c r="J14" s="396">
        <v>-11537</v>
      </c>
      <c r="K14" s="398">
        <v>-0.8957931033947274</v>
      </c>
    </row>
    <row r="15" spans="1:11" ht="12" customHeight="1" x14ac:dyDescent="0.2">
      <c r="A15" s="395">
        <v>38473</v>
      </c>
      <c r="B15" s="396">
        <v>166253</v>
      </c>
      <c r="C15" s="397">
        <v>-7857</v>
      </c>
      <c r="D15" s="398">
        <v>-4.5126644075584403</v>
      </c>
      <c r="E15" s="397">
        <v>-16719.700000000012</v>
      </c>
      <c r="F15" s="399">
        <v>-9.137811269112829</v>
      </c>
      <c r="G15" s="396">
        <v>1207691</v>
      </c>
      <c r="H15" s="396">
        <v>-68681</v>
      </c>
      <c r="I15" s="398">
        <v>-5.3809547686724564</v>
      </c>
      <c r="J15" s="396">
        <v>-34178</v>
      </c>
      <c r="K15" s="398">
        <v>-2.7521421341542465</v>
      </c>
    </row>
    <row r="16" spans="1:11" ht="12" customHeight="1" x14ac:dyDescent="0.2">
      <c r="A16" s="395">
        <v>38504</v>
      </c>
      <c r="B16" s="396">
        <v>167137</v>
      </c>
      <c r="C16" s="397">
        <v>884</v>
      </c>
      <c r="D16" s="398">
        <v>0.53171972836580395</v>
      </c>
      <c r="E16" s="397">
        <v>-11307.049999999988</v>
      </c>
      <c r="F16" s="399">
        <v>-6.3364679293033248</v>
      </c>
      <c r="G16" s="396">
        <v>1185697</v>
      </c>
      <c r="H16" s="396">
        <v>-21994</v>
      </c>
      <c r="I16" s="398">
        <v>-1.8211612076267853</v>
      </c>
      <c r="J16" s="396">
        <v>-32668</v>
      </c>
      <c r="K16" s="398">
        <v>-2.681298297308278</v>
      </c>
    </row>
    <row r="17" spans="1:11" ht="12" customHeight="1" x14ac:dyDescent="0.2">
      <c r="A17" s="395">
        <v>38534</v>
      </c>
      <c r="B17" s="396">
        <v>170724</v>
      </c>
      <c r="C17" s="397">
        <v>3587</v>
      </c>
      <c r="D17" s="398">
        <v>2.1461435828093123</v>
      </c>
      <c r="E17" s="397">
        <v>-5424.3999999999942</v>
      </c>
      <c r="F17" s="399">
        <v>-3.0794489192067567</v>
      </c>
      <c r="G17" s="396">
        <v>1198440</v>
      </c>
      <c r="H17" s="396">
        <v>12743</v>
      </c>
      <c r="I17" s="398">
        <v>1.0747265110732338</v>
      </c>
      <c r="J17" s="396">
        <v>154</v>
      </c>
      <c r="K17" s="398">
        <v>1.2851689830307622E-2</v>
      </c>
    </row>
    <row r="18" spans="1:11" ht="12" customHeight="1" x14ac:dyDescent="0.2">
      <c r="A18" s="395">
        <v>38565</v>
      </c>
      <c r="B18" s="396">
        <v>173523</v>
      </c>
      <c r="C18" s="397">
        <v>2799</v>
      </c>
      <c r="D18" s="398">
        <v>1.63948829690026</v>
      </c>
      <c r="E18" s="397">
        <v>-4446.8399999999965</v>
      </c>
      <c r="F18" s="399">
        <v>-2.498648085540784</v>
      </c>
      <c r="G18" s="396">
        <v>1208039</v>
      </c>
      <c r="H18" s="396">
        <v>9599</v>
      </c>
      <c r="I18" s="398">
        <v>0.80095791195220456</v>
      </c>
      <c r="J18" s="396">
        <v>-5535</v>
      </c>
      <c r="K18" s="398">
        <v>-0.45609085230896507</v>
      </c>
    </row>
    <row r="19" spans="1:11" ht="12" customHeight="1" x14ac:dyDescent="0.2">
      <c r="A19" s="395">
        <v>38596</v>
      </c>
      <c r="B19" s="396">
        <v>168813</v>
      </c>
      <c r="C19" s="397">
        <v>-4710</v>
      </c>
      <c r="D19" s="398">
        <v>-2.7143375806089107</v>
      </c>
      <c r="E19" s="397">
        <v>-6504.8500000000058</v>
      </c>
      <c r="F19" s="399">
        <v>-3.7103181450149005</v>
      </c>
      <c r="G19" s="396">
        <v>1207863</v>
      </c>
      <c r="H19" s="396">
        <v>-176</v>
      </c>
      <c r="I19" s="398">
        <v>-1.4569066064920089E-2</v>
      </c>
      <c r="J19" s="396">
        <v>-16302</v>
      </c>
      <c r="K19" s="398">
        <v>-1.3316832289764859</v>
      </c>
    </row>
    <row r="20" spans="1:11" ht="12" customHeight="1" x14ac:dyDescent="0.2">
      <c r="A20" s="395">
        <v>38626</v>
      </c>
      <c r="B20" s="396">
        <v>169514</v>
      </c>
      <c r="C20" s="397">
        <v>701</v>
      </c>
      <c r="D20" s="398">
        <v>0.41525237985226254</v>
      </c>
      <c r="E20" s="397">
        <v>-6618.0499999999884</v>
      </c>
      <c r="F20" s="399">
        <v>-3.7574365369618925</v>
      </c>
      <c r="G20" s="396">
        <v>1249976</v>
      </c>
      <c r="H20" s="396">
        <v>42113</v>
      </c>
      <c r="I20" s="398">
        <v>3.4865709107738212</v>
      </c>
      <c r="J20" s="396">
        <v>-1270</v>
      </c>
      <c r="K20" s="398">
        <v>-0.10149882597027284</v>
      </c>
    </row>
    <row r="21" spans="1:11" ht="12" customHeight="1" x14ac:dyDescent="0.2">
      <c r="A21" s="395">
        <v>38657</v>
      </c>
      <c r="B21" s="396">
        <v>168187</v>
      </c>
      <c r="C21" s="397">
        <v>-1327</v>
      </c>
      <c r="D21" s="398">
        <v>-0.78282619724624514</v>
      </c>
      <c r="E21" s="397">
        <v>-5355.3099999999977</v>
      </c>
      <c r="F21" s="399">
        <v>-3.085881477548615</v>
      </c>
      <c r="G21" s="396">
        <v>1282800</v>
      </c>
      <c r="H21" s="396">
        <v>32824</v>
      </c>
      <c r="I21" s="398">
        <v>2.6259704186320376</v>
      </c>
      <c r="J21" s="396">
        <v>-5997</v>
      </c>
      <c r="K21" s="398">
        <v>-0.46531765669845598</v>
      </c>
    </row>
    <row r="22" spans="1:11" ht="12" customHeight="1" x14ac:dyDescent="0.2">
      <c r="A22" s="395">
        <v>38687</v>
      </c>
      <c r="B22" s="396">
        <v>163097</v>
      </c>
      <c r="C22" s="397">
        <v>-5090</v>
      </c>
      <c r="D22" s="398">
        <v>-3.0263932408569034</v>
      </c>
      <c r="E22" s="397">
        <v>-1992.1600000000035</v>
      </c>
      <c r="F22" s="399">
        <v>-1.2067176306427407</v>
      </c>
      <c r="G22" s="396">
        <v>1266389</v>
      </c>
      <c r="H22" s="396">
        <v>-16411</v>
      </c>
      <c r="I22" s="398">
        <v>-1.2793108824446524</v>
      </c>
      <c r="J22" s="396">
        <v>1604</v>
      </c>
      <c r="K22" s="398">
        <v>0.12681997335515521</v>
      </c>
    </row>
    <row r="23" spans="1:11" ht="12" customHeight="1" x14ac:dyDescent="0.2">
      <c r="A23" s="395">
        <v>38718</v>
      </c>
      <c r="B23" s="396">
        <v>171717</v>
      </c>
      <c r="C23" s="397">
        <v>8620</v>
      </c>
      <c r="D23" s="398">
        <v>5.2851983788788264</v>
      </c>
      <c r="E23" s="397">
        <v>-2606</v>
      </c>
      <c r="F23" s="399">
        <v>-1.4949260854849904</v>
      </c>
      <c r="G23" s="396">
        <v>1329141</v>
      </c>
      <c r="H23" s="396">
        <v>62752</v>
      </c>
      <c r="I23" s="398">
        <v>4.9551914932931354</v>
      </c>
      <c r="J23" s="396">
        <v>-4105</v>
      </c>
      <c r="K23" s="398">
        <v>-0.30789516713344722</v>
      </c>
    </row>
    <row r="24" spans="1:11" ht="12" customHeight="1" x14ac:dyDescent="0.2">
      <c r="A24" s="395">
        <v>38749</v>
      </c>
      <c r="B24" s="396">
        <v>171898</v>
      </c>
      <c r="C24" s="397">
        <v>181</v>
      </c>
      <c r="D24" s="398">
        <v>0.10540598775892894</v>
      </c>
      <c r="E24" s="397">
        <v>-1697</v>
      </c>
      <c r="F24" s="399">
        <v>-0.97756271782021376</v>
      </c>
      <c r="G24" s="396">
        <v>1329703</v>
      </c>
      <c r="H24" s="396">
        <v>562</v>
      </c>
      <c r="I24" s="398">
        <v>4.2282948159751296E-2</v>
      </c>
      <c r="J24" s="396">
        <v>-3787</v>
      </c>
      <c r="K24" s="398">
        <v>-0.28399163098335944</v>
      </c>
    </row>
    <row r="25" spans="1:11" ht="12" customHeight="1" x14ac:dyDescent="0.2">
      <c r="A25" s="395">
        <v>38777</v>
      </c>
      <c r="B25" s="396">
        <v>171475</v>
      </c>
      <c r="C25" s="397">
        <v>-423</v>
      </c>
      <c r="D25" s="398">
        <v>-0.24607616144457758</v>
      </c>
      <c r="E25" s="397">
        <v>-2902</v>
      </c>
      <c r="F25" s="399">
        <v>-1.664210302964267</v>
      </c>
      <c r="G25" s="396">
        <v>1316339</v>
      </c>
      <c r="H25" s="396">
        <v>-13364</v>
      </c>
      <c r="I25" s="398">
        <v>-1.0050364630297142</v>
      </c>
      <c r="J25" s="396">
        <v>8172</v>
      </c>
      <c r="K25" s="398">
        <v>0.62469088426783426</v>
      </c>
    </row>
    <row r="26" spans="1:11" ht="12" customHeight="1" x14ac:dyDescent="0.2">
      <c r="A26" s="395">
        <v>38808</v>
      </c>
      <c r="B26" s="396">
        <v>168862</v>
      </c>
      <c r="C26" s="397">
        <v>-2613</v>
      </c>
      <c r="D26" s="398">
        <v>-1.5238372940661904</v>
      </c>
      <c r="E26" s="397">
        <v>-5248</v>
      </c>
      <c r="F26" s="399">
        <v>-3.0141864338636495</v>
      </c>
      <c r="G26" s="396">
        <v>1265554</v>
      </c>
      <c r="H26" s="396">
        <v>-50785</v>
      </c>
      <c r="I26" s="398">
        <v>-3.8580487245306871</v>
      </c>
      <c r="J26" s="396">
        <v>-10818</v>
      </c>
      <c r="K26" s="398">
        <v>-0.84755854876164627</v>
      </c>
    </row>
    <row r="27" spans="1:11" ht="12" customHeight="1" x14ac:dyDescent="0.2">
      <c r="A27" s="395">
        <v>38838</v>
      </c>
      <c r="B27" s="396">
        <v>165409</v>
      </c>
      <c r="C27" s="397">
        <v>-3453</v>
      </c>
      <c r="D27" s="398">
        <v>-2.044865037723111</v>
      </c>
      <c r="E27" s="397">
        <v>-844</v>
      </c>
      <c r="F27" s="399">
        <v>-0.50766001215015666</v>
      </c>
      <c r="G27" s="396">
        <v>1222927</v>
      </c>
      <c r="H27" s="396">
        <v>-42627</v>
      </c>
      <c r="I27" s="398">
        <v>-3.3682482138257237</v>
      </c>
      <c r="J27" s="396">
        <v>15236</v>
      </c>
      <c r="K27" s="398">
        <v>1.2615809838774985</v>
      </c>
    </row>
    <row r="28" spans="1:11" ht="12" customHeight="1" x14ac:dyDescent="0.2">
      <c r="A28" s="395">
        <v>38869</v>
      </c>
      <c r="B28" s="396">
        <v>158949</v>
      </c>
      <c r="C28" s="397">
        <v>-6460</v>
      </c>
      <c r="D28" s="398">
        <v>-3.9054706817645957</v>
      </c>
      <c r="E28" s="397">
        <v>-8188</v>
      </c>
      <c r="F28" s="399">
        <v>-4.8989750922895592</v>
      </c>
      <c r="G28" s="396">
        <v>1189691</v>
      </c>
      <c r="H28" s="396">
        <v>-33236</v>
      </c>
      <c r="I28" s="398">
        <v>-2.7177419420783089</v>
      </c>
      <c r="J28" s="396">
        <v>3994</v>
      </c>
      <c r="K28" s="398">
        <v>0.33684828417378132</v>
      </c>
    </row>
    <row r="29" spans="1:11" ht="12" customHeight="1" x14ac:dyDescent="0.2">
      <c r="A29" s="395">
        <v>38899</v>
      </c>
      <c r="B29" s="396">
        <v>163613</v>
      </c>
      <c r="C29" s="397">
        <v>4664</v>
      </c>
      <c r="D29" s="398">
        <v>2.9342745157251695</v>
      </c>
      <c r="E29" s="397">
        <v>-7111</v>
      </c>
      <c r="F29" s="399">
        <v>-4.165202314847356</v>
      </c>
      <c r="G29" s="396">
        <v>1186054</v>
      </c>
      <c r="H29" s="396">
        <v>-3637</v>
      </c>
      <c r="I29" s="398">
        <v>-0.30570963384609956</v>
      </c>
      <c r="J29" s="396">
        <v>-12386</v>
      </c>
      <c r="K29" s="398">
        <v>-1.033510229965622</v>
      </c>
    </row>
    <row r="30" spans="1:11" ht="12" customHeight="1" x14ac:dyDescent="0.2">
      <c r="A30" s="395">
        <v>38930</v>
      </c>
      <c r="B30" s="396">
        <v>166792</v>
      </c>
      <c r="C30" s="397">
        <v>3179</v>
      </c>
      <c r="D30" s="398">
        <v>1.9429996393929578</v>
      </c>
      <c r="E30" s="397">
        <v>-6731</v>
      </c>
      <c r="F30" s="399">
        <v>-3.8790246826069166</v>
      </c>
      <c r="G30" s="396">
        <v>1196743</v>
      </c>
      <c r="H30" s="396">
        <v>10689</v>
      </c>
      <c r="I30" s="398">
        <v>0.90122372168552189</v>
      </c>
      <c r="J30" s="396">
        <v>-11296</v>
      </c>
      <c r="K30" s="398">
        <v>-0.93506914925759843</v>
      </c>
    </row>
    <row r="31" spans="1:11" ht="12" customHeight="1" x14ac:dyDescent="0.2">
      <c r="A31" s="395">
        <v>38961</v>
      </c>
      <c r="B31" s="396">
        <v>163480</v>
      </c>
      <c r="C31" s="397">
        <v>-3312</v>
      </c>
      <c r="D31" s="398">
        <v>-1.9857067485251092</v>
      </c>
      <c r="E31" s="397">
        <v>-5333</v>
      </c>
      <c r="F31" s="399">
        <v>-3.1591168926563711</v>
      </c>
      <c r="G31" s="396">
        <v>1193302</v>
      </c>
      <c r="H31" s="396">
        <v>-3441</v>
      </c>
      <c r="I31" s="398">
        <v>-0.28753040544210412</v>
      </c>
      <c r="J31" s="396">
        <v>-14561</v>
      </c>
      <c r="K31" s="398">
        <v>-1.2055175131616749</v>
      </c>
    </row>
    <row r="32" spans="1:11" ht="12" customHeight="1" x14ac:dyDescent="0.2">
      <c r="A32" s="395">
        <v>38991</v>
      </c>
      <c r="B32" s="396">
        <v>163187</v>
      </c>
      <c r="C32" s="397">
        <v>-293</v>
      </c>
      <c r="D32" s="398">
        <v>-0.17922681673599217</v>
      </c>
      <c r="E32" s="397">
        <v>-6327</v>
      </c>
      <c r="F32" s="399">
        <v>-3.7324350791085101</v>
      </c>
      <c r="G32" s="396">
        <v>1215596</v>
      </c>
      <c r="H32" s="396">
        <v>22294</v>
      </c>
      <c r="I32" s="398">
        <v>1.8682613454096282</v>
      </c>
      <c r="J32" s="396">
        <v>-34380</v>
      </c>
      <c r="K32" s="398">
        <v>-2.7504528086939271</v>
      </c>
    </row>
    <row r="33" spans="1:11" ht="12" customHeight="1" x14ac:dyDescent="0.2">
      <c r="A33" s="395">
        <v>39022</v>
      </c>
      <c r="B33" s="396">
        <v>161653</v>
      </c>
      <c r="C33" s="397">
        <v>-1534</v>
      </c>
      <c r="D33" s="398">
        <v>-0.94002585990305598</v>
      </c>
      <c r="E33" s="397">
        <v>-6534</v>
      </c>
      <c r="F33" s="399">
        <v>-3.8849613822709248</v>
      </c>
      <c r="G33" s="396">
        <v>1238456</v>
      </c>
      <c r="H33" s="396">
        <v>22860</v>
      </c>
      <c r="I33" s="398">
        <v>1.8805590015103701</v>
      </c>
      <c r="J33" s="396">
        <v>-44344</v>
      </c>
      <c r="K33" s="398">
        <v>-3.4568132210788898</v>
      </c>
    </row>
    <row r="34" spans="1:11" ht="12" customHeight="1" x14ac:dyDescent="0.2">
      <c r="A34" s="395">
        <v>39052</v>
      </c>
      <c r="B34" s="396">
        <v>158938</v>
      </c>
      <c r="C34" s="397">
        <v>-2715</v>
      </c>
      <c r="D34" s="398">
        <v>-1.6795234236296264</v>
      </c>
      <c r="E34" s="397">
        <v>-4159</v>
      </c>
      <c r="F34" s="399">
        <v>-2.5500162479996566</v>
      </c>
      <c r="G34" s="396">
        <v>1224869</v>
      </c>
      <c r="H34" s="396">
        <v>-13587</v>
      </c>
      <c r="I34" s="398">
        <v>-1.0970918627710633</v>
      </c>
      <c r="J34" s="396">
        <v>-41520</v>
      </c>
      <c r="K34" s="398">
        <v>-3.2786134434206233</v>
      </c>
    </row>
    <row r="35" spans="1:11" ht="12" customHeight="1" x14ac:dyDescent="0.2">
      <c r="A35" s="395">
        <v>39083</v>
      </c>
      <c r="B35" s="396">
        <v>166339</v>
      </c>
      <c r="C35" s="397">
        <v>7401</v>
      </c>
      <c r="D35" s="398">
        <v>4.6565327360354356</v>
      </c>
      <c r="E35" s="397">
        <v>-5378</v>
      </c>
      <c r="F35" s="399">
        <v>-3.1318972495443083</v>
      </c>
      <c r="G35" s="396">
        <v>1281604</v>
      </c>
      <c r="H35" s="396">
        <v>56735</v>
      </c>
      <c r="I35" s="398">
        <v>4.6319239036990894</v>
      </c>
      <c r="J35" s="396">
        <v>-47537</v>
      </c>
      <c r="K35" s="398">
        <v>-3.5765204745019528</v>
      </c>
    </row>
    <row r="36" spans="1:11" ht="12" customHeight="1" x14ac:dyDescent="0.2">
      <c r="A36" s="395">
        <v>39114</v>
      </c>
      <c r="B36" s="396">
        <v>168941</v>
      </c>
      <c r="C36" s="397">
        <v>2602</v>
      </c>
      <c r="D36" s="398">
        <v>1.5642753653683141</v>
      </c>
      <c r="E36" s="397">
        <v>-2957</v>
      </c>
      <c r="F36" s="399">
        <v>-1.7202061687745058</v>
      </c>
      <c r="G36" s="396">
        <v>1279232</v>
      </c>
      <c r="H36" s="396">
        <v>-2372</v>
      </c>
      <c r="I36" s="398">
        <v>-0.18508057090957894</v>
      </c>
      <c r="J36" s="396">
        <v>-50471</v>
      </c>
      <c r="K36" s="398">
        <v>-3.7956596322637459</v>
      </c>
    </row>
    <row r="37" spans="1:11" ht="12" customHeight="1" x14ac:dyDescent="0.2">
      <c r="A37" s="395">
        <v>39142</v>
      </c>
      <c r="B37" s="396">
        <v>170255</v>
      </c>
      <c r="C37" s="397">
        <v>1314</v>
      </c>
      <c r="D37" s="398">
        <v>0.7777863277712338</v>
      </c>
      <c r="E37" s="397">
        <v>-1220</v>
      </c>
      <c r="F37" s="399">
        <v>-0.71147397579822136</v>
      </c>
      <c r="G37" s="396">
        <v>1264924</v>
      </c>
      <c r="H37" s="396">
        <v>-14308</v>
      </c>
      <c r="I37" s="398">
        <v>-1.1184835901540924</v>
      </c>
      <c r="J37" s="396">
        <v>-51415</v>
      </c>
      <c r="K37" s="398">
        <v>-3.9059087362753822</v>
      </c>
    </row>
    <row r="38" spans="1:11" ht="12" customHeight="1" x14ac:dyDescent="0.2">
      <c r="A38" s="395">
        <v>39173</v>
      </c>
      <c r="B38" s="396">
        <v>169477</v>
      </c>
      <c r="C38" s="397">
        <v>-778</v>
      </c>
      <c r="D38" s="398">
        <v>-0.45696161639893101</v>
      </c>
      <c r="E38" s="397">
        <v>615</v>
      </c>
      <c r="F38" s="399">
        <v>0.36420272174912061</v>
      </c>
      <c r="G38" s="396">
        <v>1234129</v>
      </c>
      <c r="H38" s="396">
        <v>-30795</v>
      </c>
      <c r="I38" s="398">
        <v>-2.4345336162488813</v>
      </c>
      <c r="J38" s="396">
        <v>-31425</v>
      </c>
      <c r="K38" s="398">
        <v>-2.4831022619342993</v>
      </c>
    </row>
    <row r="39" spans="1:11" ht="12" customHeight="1" x14ac:dyDescent="0.2">
      <c r="A39" s="395">
        <v>39203</v>
      </c>
      <c r="B39" s="396">
        <v>166194</v>
      </c>
      <c r="C39" s="397">
        <v>-3283</v>
      </c>
      <c r="D39" s="398">
        <v>-1.937136012556276</v>
      </c>
      <c r="E39" s="397">
        <v>785</v>
      </c>
      <c r="F39" s="399">
        <v>0.4745811896571529</v>
      </c>
      <c r="G39" s="396">
        <v>1201624</v>
      </c>
      <c r="H39" s="396">
        <v>-32505</v>
      </c>
      <c r="I39" s="398">
        <v>-2.6338413569408061</v>
      </c>
      <c r="J39" s="396">
        <v>-21303</v>
      </c>
      <c r="K39" s="398">
        <v>-1.7419682450383382</v>
      </c>
    </row>
    <row r="40" spans="1:11" ht="12" customHeight="1" x14ac:dyDescent="0.2">
      <c r="A40" s="395">
        <v>39234</v>
      </c>
      <c r="B40" s="396">
        <v>165482</v>
      </c>
      <c r="C40" s="397">
        <v>-712</v>
      </c>
      <c r="D40" s="398">
        <v>-0.42841498489716839</v>
      </c>
      <c r="E40" s="397">
        <v>6533</v>
      </c>
      <c r="F40" s="399">
        <v>4.1101233729057745</v>
      </c>
      <c r="G40" s="396">
        <v>1191208</v>
      </c>
      <c r="H40" s="396">
        <v>-10416</v>
      </c>
      <c r="I40" s="398">
        <v>-0.8668268942697549</v>
      </c>
      <c r="J40" s="396">
        <v>1517</v>
      </c>
      <c r="K40" s="398">
        <v>0.12751210188191725</v>
      </c>
    </row>
    <row r="41" spans="1:11" ht="12" customHeight="1" x14ac:dyDescent="0.2">
      <c r="A41" s="395">
        <v>39264</v>
      </c>
      <c r="B41" s="396">
        <v>165111</v>
      </c>
      <c r="C41" s="397">
        <v>-371</v>
      </c>
      <c r="D41" s="398">
        <v>-0.22419356788049455</v>
      </c>
      <c r="E41" s="397">
        <v>1498</v>
      </c>
      <c r="F41" s="399">
        <v>0.91557516823235319</v>
      </c>
      <c r="G41" s="396">
        <v>1190159</v>
      </c>
      <c r="H41" s="396">
        <v>-1049</v>
      </c>
      <c r="I41" s="398">
        <v>-8.80618666093579E-2</v>
      </c>
      <c r="J41" s="396">
        <v>4105</v>
      </c>
      <c r="K41" s="398">
        <v>0.34610565792114018</v>
      </c>
    </row>
    <row r="42" spans="1:11" ht="12" customHeight="1" x14ac:dyDescent="0.2">
      <c r="A42" s="395">
        <v>39295</v>
      </c>
      <c r="B42" s="396">
        <v>170080</v>
      </c>
      <c r="C42" s="397">
        <v>4969</v>
      </c>
      <c r="D42" s="398">
        <v>3.0094905851215241</v>
      </c>
      <c r="E42" s="397">
        <v>3288</v>
      </c>
      <c r="F42" s="399">
        <v>1.9713175691879707</v>
      </c>
      <c r="G42" s="396">
        <v>1218721</v>
      </c>
      <c r="H42" s="396">
        <v>28562</v>
      </c>
      <c r="I42" s="398">
        <v>2.3998474153453446</v>
      </c>
      <c r="J42" s="396">
        <v>21978</v>
      </c>
      <c r="K42" s="398">
        <v>1.8364845250818262</v>
      </c>
    </row>
    <row r="43" spans="1:11" ht="12" customHeight="1" x14ac:dyDescent="0.2">
      <c r="A43" s="395">
        <v>39326</v>
      </c>
      <c r="B43" s="396">
        <v>167674</v>
      </c>
      <c r="C43" s="397">
        <v>-2406</v>
      </c>
      <c r="D43" s="398">
        <v>-1.4146284101599247</v>
      </c>
      <c r="E43" s="397">
        <v>4194</v>
      </c>
      <c r="F43" s="399">
        <v>2.5654514313677512</v>
      </c>
      <c r="G43" s="396">
        <v>1221460</v>
      </c>
      <c r="H43" s="396">
        <v>2739</v>
      </c>
      <c r="I43" s="398">
        <v>0.22474380928859025</v>
      </c>
      <c r="J43" s="396">
        <v>28158</v>
      </c>
      <c r="K43" s="398">
        <v>2.3596708963866648</v>
      </c>
    </row>
    <row r="44" spans="1:11" ht="12" customHeight="1" x14ac:dyDescent="0.2">
      <c r="A44" s="395">
        <v>39356</v>
      </c>
      <c r="B44" s="396">
        <v>171598</v>
      </c>
      <c r="C44" s="397">
        <v>3924</v>
      </c>
      <c r="D44" s="398">
        <v>2.3402554957834845</v>
      </c>
      <c r="E44" s="397">
        <v>8411</v>
      </c>
      <c r="F44" s="399">
        <v>5.1542095877735354</v>
      </c>
      <c r="G44" s="396">
        <v>1253805</v>
      </c>
      <c r="H44" s="396">
        <v>32345</v>
      </c>
      <c r="I44" s="398">
        <v>2.6480605177410639</v>
      </c>
      <c r="J44" s="396">
        <v>38209</v>
      </c>
      <c r="K44" s="398">
        <v>3.1432317974063753</v>
      </c>
    </row>
    <row r="45" spans="1:11" ht="12" customHeight="1" x14ac:dyDescent="0.2">
      <c r="A45" s="395">
        <v>39387</v>
      </c>
      <c r="B45" s="396">
        <v>172013</v>
      </c>
      <c r="C45" s="397">
        <v>415</v>
      </c>
      <c r="D45" s="398">
        <v>0.24184431053974989</v>
      </c>
      <c r="E45" s="397">
        <v>10360</v>
      </c>
      <c r="F45" s="399">
        <v>6.4087891966124975</v>
      </c>
      <c r="G45" s="396">
        <v>1283684</v>
      </c>
      <c r="H45" s="396">
        <v>29879</v>
      </c>
      <c r="I45" s="398">
        <v>2.3830659472565512</v>
      </c>
      <c r="J45" s="396">
        <v>45228</v>
      </c>
      <c r="K45" s="398">
        <v>3.651966642335295</v>
      </c>
    </row>
    <row r="46" spans="1:11" ht="12" customHeight="1" x14ac:dyDescent="0.2">
      <c r="A46" s="395">
        <v>39417</v>
      </c>
      <c r="B46" s="396">
        <v>170088</v>
      </c>
      <c r="C46" s="397">
        <v>-1925</v>
      </c>
      <c r="D46" s="398">
        <v>-1.1191014632614977</v>
      </c>
      <c r="E46" s="397">
        <v>11150</v>
      </c>
      <c r="F46" s="399">
        <v>7.0153141476550607</v>
      </c>
      <c r="G46" s="396">
        <v>1284250</v>
      </c>
      <c r="H46" s="396">
        <v>566</v>
      </c>
      <c r="I46" s="398">
        <v>4.4091848149544595E-2</v>
      </c>
      <c r="J46" s="396">
        <v>59381</v>
      </c>
      <c r="K46" s="398">
        <v>4.8479470049450182</v>
      </c>
    </row>
    <row r="47" spans="1:11" ht="12" customHeight="1" x14ac:dyDescent="0.2">
      <c r="A47" s="395">
        <v>39448</v>
      </c>
      <c r="B47" s="396">
        <v>185086</v>
      </c>
      <c r="C47" s="397">
        <v>14998</v>
      </c>
      <c r="D47" s="398">
        <v>8.8177884389257333</v>
      </c>
      <c r="E47" s="397">
        <v>18747</v>
      </c>
      <c r="F47" s="399">
        <v>11.270357522890002</v>
      </c>
      <c r="G47" s="396">
        <v>1382354</v>
      </c>
      <c r="H47" s="396">
        <v>98104</v>
      </c>
      <c r="I47" s="398">
        <v>7.6390110959704112</v>
      </c>
      <c r="J47" s="396">
        <v>100750</v>
      </c>
      <c r="K47" s="398">
        <v>7.8612426303288689</v>
      </c>
    </row>
    <row r="48" spans="1:11" ht="12" customHeight="1" x14ac:dyDescent="0.2">
      <c r="A48" s="395">
        <v>39479</v>
      </c>
      <c r="B48" s="396">
        <v>191008</v>
      </c>
      <c r="C48" s="397">
        <v>5922</v>
      </c>
      <c r="D48" s="398">
        <v>3.1995937023869985</v>
      </c>
      <c r="E48" s="397">
        <v>22067</v>
      </c>
      <c r="F48" s="399">
        <v>13.061956541040955</v>
      </c>
      <c r="G48" s="396">
        <v>1406114</v>
      </c>
      <c r="H48" s="396">
        <v>23760</v>
      </c>
      <c r="I48" s="398">
        <v>1.7188071941051279</v>
      </c>
      <c r="J48" s="396">
        <v>126882</v>
      </c>
      <c r="K48" s="398">
        <v>9.9186074144486689</v>
      </c>
    </row>
    <row r="49" spans="1:11" ht="12" customHeight="1" x14ac:dyDescent="0.2">
      <c r="A49" s="395">
        <v>39508</v>
      </c>
      <c r="B49" s="396">
        <v>188336</v>
      </c>
      <c r="C49" s="397">
        <v>-2672</v>
      </c>
      <c r="D49" s="398">
        <v>-1.3988942871502765</v>
      </c>
      <c r="E49" s="397">
        <v>18081</v>
      </c>
      <c r="F49" s="399">
        <v>10.619952424304719</v>
      </c>
      <c r="G49" s="396">
        <v>1384009</v>
      </c>
      <c r="H49" s="396">
        <v>-22105</v>
      </c>
      <c r="I49" s="398">
        <v>-1.5720631470848025</v>
      </c>
      <c r="J49" s="396">
        <v>119085</v>
      </c>
      <c r="K49" s="398">
        <v>9.4143996002921906</v>
      </c>
    </row>
    <row r="50" spans="1:11" ht="12" customHeight="1" x14ac:dyDescent="0.2">
      <c r="A50" s="395">
        <v>39539</v>
      </c>
      <c r="B50" s="396">
        <v>191558</v>
      </c>
      <c r="C50" s="397">
        <v>3222</v>
      </c>
      <c r="D50" s="398">
        <v>1.7107722368532834</v>
      </c>
      <c r="E50" s="397">
        <v>22081</v>
      </c>
      <c r="F50" s="399">
        <v>13.028906577293673</v>
      </c>
      <c r="G50" s="396">
        <v>1401464</v>
      </c>
      <c r="H50" s="396">
        <v>17455</v>
      </c>
      <c r="I50" s="398">
        <v>1.2611912205773228</v>
      </c>
      <c r="J50" s="396">
        <v>167335</v>
      </c>
      <c r="K50" s="398">
        <v>13.558955344214422</v>
      </c>
    </row>
    <row r="51" spans="1:11" ht="12" customHeight="1" x14ac:dyDescent="0.2">
      <c r="A51" s="395">
        <v>39569</v>
      </c>
      <c r="B51" s="396">
        <v>192973</v>
      </c>
      <c r="C51" s="397">
        <v>1415</v>
      </c>
      <c r="D51" s="398">
        <v>0.7386796688209315</v>
      </c>
      <c r="E51" s="397">
        <v>26779</v>
      </c>
      <c r="F51" s="399">
        <v>16.113096742361336</v>
      </c>
      <c r="G51" s="396">
        <v>1397851</v>
      </c>
      <c r="H51" s="396">
        <v>-3613</v>
      </c>
      <c r="I51" s="398">
        <v>-0.25780184150288554</v>
      </c>
      <c r="J51" s="396">
        <v>196227</v>
      </c>
      <c r="K51" s="398">
        <v>16.33014986385092</v>
      </c>
    </row>
    <row r="52" spans="1:11" ht="12" customHeight="1" x14ac:dyDescent="0.2">
      <c r="A52" s="395">
        <v>39600</v>
      </c>
      <c r="B52" s="396">
        <v>195550</v>
      </c>
      <c r="C52" s="397">
        <v>2577</v>
      </c>
      <c r="D52" s="398">
        <v>1.335419981033616</v>
      </c>
      <c r="E52" s="397">
        <v>30068</v>
      </c>
      <c r="F52" s="399">
        <v>18.169952018950703</v>
      </c>
      <c r="G52" s="396">
        <v>1402406</v>
      </c>
      <c r="H52" s="396">
        <v>4555</v>
      </c>
      <c r="I52" s="398">
        <v>0.32585733386462507</v>
      </c>
      <c r="J52" s="396">
        <v>211198</v>
      </c>
      <c r="K52" s="398">
        <v>17.72973317842056</v>
      </c>
    </row>
    <row r="53" spans="1:11" ht="12" customHeight="1" x14ac:dyDescent="0.2">
      <c r="A53" s="395">
        <v>39630</v>
      </c>
      <c r="B53" s="396">
        <v>196890</v>
      </c>
      <c r="C53" s="397">
        <v>1340</v>
      </c>
      <c r="D53" s="398">
        <v>0.68524673996420349</v>
      </c>
      <c r="E53" s="397">
        <v>31779</v>
      </c>
      <c r="F53" s="399">
        <v>19.247051983211293</v>
      </c>
      <c r="G53" s="396">
        <v>1414921</v>
      </c>
      <c r="H53" s="396">
        <v>12515</v>
      </c>
      <c r="I53" s="398">
        <v>0.89239492700402023</v>
      </c>
      <c r="J53" s="396">
        <v>224762</v>
      </c>
      <c r="K53" s="398">
        <v>18.885039729985657</v>
      </c>
    </row>
    <row r="54" spans="1:11" ht="12" customHeight="1" x14ac:dyDescent="0.2">
      <c r="A54" s="395">
        <v>39661</v>
      </c>
      <c r="B54" s="396">
        <v>204608</v>
      </c>
      <c r="C54" s="397">
        <v>7718</v>
      </c>
      <c r="D54" s="398">
        <v>3.9199553049926354</v>
      </c>
      <c r="E54" s="397">
        <v>34528</v>
      </c>
      <c r="F54" s="399">
        <v>20.301034807149577</v>
      </c>
      <c r="G54" s="396">
        <v>1461265</v>
      </c>
      <c r="H54" s="396">
        <v>46344</v>
      </c>
      <c r="I54" s="398">
        <v>3.2753772118726063</v>
      </c>
      <c r="J54" s="396">
        <v>242544</v>
      </c>
      <c r="K54" s="398">
        <v>19.901519707956126</v>
      </c>
    </row>
    <row r="55" spans="1:11" ht="12" customHeight="1" x14ac:dyDescent="0.2">
      <c r="A55" s="395">
        <v>39692</v>
      </c>
      <c r="B55" s="396">
        <v>209877</v>
      </c>
      <c r="C55" s="397">
        <v>5269</v>
      </c>
      <c r="D55" s="398">
        <v>2.5751681263684705</v>
      </c>
      <c r="E55" s="397">
        <v>42203</v>
      </c>
      <c r="F55" s="399">
        <v>25.169674487398165</v>
      </c>
      <c r="G55" s="396">
        <v>1518162</v>
      </c>
      <c r="H55" s="396">
        <v>56897</v>
      </c>
      <c r="I55" s="398">
        <v>3.893681159817008</v>
      </c>
      <c r="J55" s="396">
        <v>296702</v>
      </c>
      <c r="K55" s="398">
        <v>24.290766787287346</v>
      </c>
    </row>
    <row r="56" spans="1:11" ht="12" customHeight="1" x14ac:dyDescent="0.2">
      <c r="A56" s="395">
        <v>39722</v>
      </c>
      <c r="B56" s="396">
        <v>227458</v>
      </c>
      <c r="C56" s="397">
        <v>17581</v>
      </c>
      <c r="D56" s="398">
        <v>8.3768111798815497</v>
      </c>
      <c r="E56" s="397">
        <v>55860</v>
      </c>
      <c r="F56" s="399">
        <v>32.552826956025129</v>
      </c>
      <c r="G56" s="396">
        <v>1631882</v>
      </c>
      <c r="H56" s="396">
        <v>113720</v>
      </c>
      <c r="I56" s="398">
        <v>7.4906367041198498</v>
      </c>
      <c r="J56" s="396">
        <v>378077</v>
      </c>
      <c r="K56" s="398">
        <v>30.154370097423442</v>
      </c>
    </row>
    <row r="57" spans="1:11" ht="12" customHeight="1" x14ac:dyDescent="0.2">
      <c r="A57" s="395">
        <v>39753</v>
      </c>
      <c r="B57" s="396">
        <v>236664</v>
      </c>
      <c r="C57" s="397">
        <v>9206</v>
      </c>
      <c r="D57" s="398">
        <v>4.0473406079364098</v>
      </c>
      <c r="E57" s="397">
        <v>64651</v>
      </c>
      <c r="F57" s="399">
        <v>37.584949974711215</v>
      </c>
      <c r="G57" s="396">
        <v>1729579</v>
      </c>
      <c r="H57" s="396">
        <v>97697</v>
      </c>
      <c r="I57" s="398">
        <v>5.9867686511647289</v>
      </c>
      <c r="J57" s="396">
        <v>445895</v>
      </c>
      <c r="K57" s="398">
        <v>34.735573552369587</v>
      </c>
    </row>
    <row r="58" spans="1:11" ht="12" customHeight="1" x14ac:dyDescent="0.2">
      <c r="A58" s="395">
        <v>39783</v>
      </c>
      <c r="B58" s="396">
        <v>242253</v>
      </c>
      <c r="C58" s="397">
        <v>5589</v>
      </c>
      <c r="D58" s="398">
        <v>2.3615759050806204</v>
      </c>
      <c r="E58" s="397">
        <v>72165</v>
      </c>
      <c r="F58" s="399">
        <v>42.428037251305206</v>
      </c>
      <c r="G58" s="396">
        <v>1776050</v>
      </c>
      <c r="H58" s="396">
        <v>46471</v>
      </c>
      <c r="I58" s="398">
        <v>2.6868388203140765</v>
      </c>
      <c r="J58" s="396">
        <v>491800</v>
      </c>
      <c r="K58" s="398">
        <v>38.294724547401209</v>
      </c>
    </row>
    <row r="59" spans="1:11" ht="12" customHeight="1" x14ac:dyDescent="0.2">
      <c r="A59" s="379">
        <v>39814</v>
      </c>
      <c r="B59" s="136">
        <v>250095</v>
      </c>
      <c r="C59" s="380">
        <v>18029.282265655318</v>
      </c>
      <c r="D59" s="187">
        <v>7.7690416497856836</v>
      </c>
      <c r="E59" s="380">
        <v>72836.737168070831</v>
      </c>
      <c r="F59" s="381">
        <v>41.090742967018912</v>
      </c>
      <c r="G59" s="136">
        <v>1936296</v>
      </c>
      <c r="H59" s="136">
        <v>146020.41410177737</v>
      </c>
      <c r="I59" s="187">
        <v>8.1563092996386679</v>
      </c>
      <c r="J59" s="136">
        <v>543658.33465054166</v>
      </c>
      <c r="K59" s="187">
        <v>39.038031799471689</v>
      </c>
    </row>
    <row r="60" spans="1:11" ht="12" customHeight="1" x14ac:dyDescent="0.2">
      <c r="A60" s="379">
        <v>39845</v>
      </c>
      <c r="B60" s="136">
        <v>262581</v>
      </c>
      <c r="C60" s="380">
        <v>12486</v>
      </c>
      <c r="D60" s="187">
        <v>4.992502848917411</v>
      </c>
      <c r="E60" s="380">
        <v>79630.119881394261</v>
      </c>
      <c r="F60" s="381">
        <v>43.525409568825594</v>
      </c>
      <c r="G60" s="136">
        <v>2017144</v>
      </c>
      <c r="H60" s="136">
        <v>80848</v>
      </c>
      <c r="I60" s="187">
        <v>4.1753946710626888</v>
      </c>
      <c r="J60" s="136">
        <v>600503.52844270854</v>
      </c>
      <c r="K60" s="187">
        <v>42.389268166437745</v>
      </c>
    </row>
    <row r="61" spans="1:11" ht="12" customHeight="1" x14ac:dyDescent="0.2">
      <c r="A61" s="379">
        <v>39873</v>
      </c>
      <c r="B61" s="136">
        <v>274717</v>
      </c>
      <c r="C61" s="380">
        <v>12136</v>
      </c>
      <c r="D61" s="187">
        <v>4.6218119361263765</v>
      </c>
      <c r="E61" s="380">
        <v>94349.306486310117</v>
      </c>
      <c r="F61" s="381">
        <v>52.309426731760595</v>
      </c>
      <c r="G61" s="136">
        <v>2075035</v>
      </c>
      <c r="H61" s="136">
        <v>57891</v>
      </c>
      <c r="I61" s="187">
        <v>2.8699487988958645</v>
      </c>
      <c r="J61" s="136">
        <v>680564.79687546263</v>
      </c>
      <c r="K61" s="187">
        <v>48.804542065549093</v>
      </c>
    </row>
    <row r="62" spans="1:11" ht="12" customHeight="1" x14ac:dyDescent="0.2">
      <c r="A62" s="379">
        <v>39904</v>
      </c>
      <c r="B62" s="136">
        <v>282143</v>
      </c>
      <c r="C62" s="380">
        <v>7426</v>
      </c>
      <c r="D62" s="187">
        <v>2.7031454187400126</v>
      </c>
      <c r="E62" s="380">
        <v>98759.617577210302</v>
      </c>
      <c r="F62" s="381">
        <v>53.85418039106748</v>
      </c>
      <c r="G62" s="136">
        <v>2086939</v>
      </c>
      <c r="H62" s="136">
        <v>11904</v>
      </c>
      <c r="I62" s="187">
        <v>0.57367707050724448</v>
      </c>
      <c r="J62" s="136">
        <v>674843.11510460381</v>
      </c>
      <c r="K62" s="187">
        <v>47.790176454950448</v>
      </c>
    </row>
    <row r="63" spans="1:11" ht="12" customHeight="1" x14ac:dyDescent="0.2">
      <c r="A63" s="379">
        <v>39934</v>
      </c>
      <c r="B63" s="136">
        <v>284503</v>
      </c>
      <c r="C63" s="380">
        <v>2360</v>
      </c>
      <c r="D63" s="187">
        <v>0.83645527268087461</v>
      </c>
      <c r="E63" s="380">
        <v>99929.343247498909</v>
      </c>
      <c r="F63" s="381">
        <v>54.140631445307704</v>
      </c>
      <c r="G63" s="136">
        <v>2073610</v>
      </c>
      <c r="H63" s="136">
        <v>-13329</v>
      </c>
      <c r="I63" s="187">
        <v>-0.63868661230634916</v>
      </c>
      <c r="J63" s="136">
        <v>665058.65508367796</v>
      </c>
      <c r="K63" s="187">
        <v>47.215790711781771</v>
      </c>
    </row>
    <row r="64" spans="1:11" ht="12" customHeight="1" x14ac:dyDescent="0.2">
      <c r="A64" s="379">
        <v>39965</v>
      </c>
      <c r="B64" s="136">
        <v>286688</v>
      </c>
      <c r="C64" s="380">
        <v>2185</v>
      </c>
      <c r="D64" s="187">
        <v>0.76800596127281606</v>
      </c>
      <c r="E64" s="380">
        <v>99545.935327061015</v>
      </c>
      <c r="F64" s="381">
        <v>53.192709774274235</v>
      </c>
      <c r="G64" s="136">
        <v>2041758</v>
      </c>
      <c r="H64" s="136">
        <v>-31852</v>
      </c>
      <c r="I64" s="187">
        <v>-1.5360651231427318</v>
      </c>
      <c r="J64" s="136">
        <v>628484.12398319412</v>
      </c>
      <c r="K64" s="187">
        <v>44.470087125258694</v>
      </c>
    </row>
    <row r="65" spans="1:11" ht="12" customHeight="1" x14ac:dyDescent="0.2">
      <c r="A65" s="379">
        <v>39995</v>
      </c>
      <c r="B65" s="136">
        <v>288519</v>
      </c>
      <c r="C65" s="380">
        <v>1831</v>
      </c>
      <c r="D65" s="187">
        <v>0.63867340104922421</v>
      </c>
      <c r="E65" s="380">
        <v>100125.87255236105</v>
      </c>
      <c r="F65" s="381">
        <v>53.147306331643932</v>
      </c>
      <c r="G65" s="136">
        <v>2027873</v>
      </c>
      <c r="H65" s="136">
        <v>-13885</v>
      </c>
      <c r="I65" s="187">
        <v>-0.68005121077032638</v>
      </c>
      <c r="J65" s="136">
        <v>601918.2159553275</v>
      </c>
      <c r="K65" s="187">
        <v>42.211592028746303</v>
      </c>
    </row>
    <row r="66" spans="1:11" ht="12" customHeight="1" x14ac:dyDescent="0.2">
      <c r="A66" s="379">
        <v>40026</v>
      </c>
      <c r="B66" s="136">
        <v>296063</v>
      </c>
      <c r="C66" s="380">
        <v>7544</v>
      </c>
      <c r="D66" s="187">
        <v>2.6147324786235915</v>
      </c>
      <c r="E66" s="380">
        <v>100274.37242831456</v>
      </c>
      <c r="F66" s="381">
        <v>51.215626603031581</v>
      </c>
      <c r="G66" s="136">
        <v>2075678</v>
      </c>
      <c r="H66" s="136">
        <v>47805</v>
      </c>
      <c r="I66" s="187">
        <v>2.3573961485753792</v>
      </c>
      <c r="J66" s="136">
        <v>602910.54805407138</v>
      </c>
      <c r="K66" s="187">
        <v>40.937253689132092</v>
      </c>
    </row>
    <row r="67" spans="1:11" ht="12" customHeight="1" x14ac:dyDescent="0.2">
      <c r="A67" s="379">
        <v>40057</v>
      </c>
      <c r="B67" s="136">
        <v>299235</v>
      </c>
      <c r="C67" s="380">
        <v>3172</v>
      </c>
      <c r="D67" s="187">
        <v>1.0713935885267662</v>
      </c>
      <c r="E67" s="380">
        <v>98362.327275529184</v>
      </c>
      <c r="F67" s="381">
        <v>48.967500626851788</v>
      </c>
      <c r="G67" s="136">
        <v>2140158</v>
      </c>
      <c r="H67" s="136">
        <v>64480</v>
      </c>
      <c r="I67" s="187">
        <v>3.1064548547510742</v>
      </c>
      <c r="J67" s="136">
        <v>610059.96943701664</v>
      </c>
      <c r="K67" s="187">
        <v>39.870646014265603</v>
      </c>
    </row>
    <row r="68" spans="1:11" ht="12" customHeight="1" x14ac:dyDescent="0.2">
      <c r="A68" s="379">
        <v>40087</v>
      </c>
      <c r="B68" s="136">
        <v>306902</v>
      </c>
      <c r="C68" s="380">
        <v>7667</v>
      </c>
      <c r="D68" s="187">
        <v>2.5622002773739703</v>
      </c>
      <c r="E68" s="380">
        <v>89121.560303390463</v>
      </c>
      <c r="F68" s="381">
        <v>40.922665243740859</v>
      </c>
      <c r="G68" s="136">
        <v>2202605</v>
      </c>
      <c r="H68" s="136">
        <v>62447</v>
      </c>
      <c r="I68" s="187">
        <v>2.9178686807235725</v>
      </c>
      <c r="J68" s="136">
        <v>557911.06488717673</v>
      </c>
      <c r="K68" s="187">
        <v>33.921877680475852</v>
      </c>
    </row>
    <row r="69" spans="1:11" ht="12" customHeight="1" x14ac:dyDescent="0.2">
      <c r="A69" s="379">
        <v>40118</v>
      </c>
      <c r="B69" s="136">
        <v>310699</v>
      </c>
      <c r="C69" s="380">
        <v>3797</v>
      </c>
      <c r="D69" s="187">
        <v>1.2372027552769287</v>
      </c>
      <c r="E69" s="380">
        <v>84172.816222596099</v>
      </c>
      <c r="F69" s="381">
        <v>37.158095730473512</v>
      </c>
      <c r="G69" s="136">
        <v>2240863</v>
      </c>
      <c r="H69" s="136">
        <v>38258</v>
      </c>
      <c r="I69" s="187">
        <v>1.7369433012274103</v>
      </c>
      <c r="J69" s="136">
        <v>497693.52196226246</v>
      </c>
      <c r="K69" s="187">
        <v>28.55106908609422</v>
      </c>
    </row>
    <row r="70" spans="1:11" ht="12" customHeight="1" x14ac:dyDescent="0.2">
      <c r="A70" s="379">
        <v>40148</v>
      </c>
      <c r="B70" s="136">
        <v>309723</v>
      </c>
      <c r="C70" s="380">
        <v>-976</v>
      </c>
      <c r="D70" s="187">
        <v>-0.31413039629995593</v>
      </c>
      <c r="E70" s="380">
        <v>77657.282265655318</v>
      </c>
      <c r="F70" s="381">
        <v>33.46348742236578</v>
      </c>
      <c r="G70" s="136">
        <v>2241065</v>
      </c>
      <c r="H70" s="136">
        <v>202</v>
      </c>
      <c r="I70" s="187">
        <v>9.014384190376654E-3</v>
      </c>
      <c r="J70" s="136">
        <v>450789.41410177737</v>
      </c>
      <c r="K70" s="187">
        <v>25.179889490343797</v>
      </c>
    </row>
    <row r="71" spans="1:11" ht="12" customHeight="1" x14ac:dyDescent="0.2">
      <c r="A71" s="379">
        <v>40179</v>
      </c>
      <c r="B71" s="136">
        <v>321706.99999999802</v>
      </c>
      <c r="C71" s="380">
        <v>11983.999999998021</v>
      </c>
      <c r="D71" s="187">
        <v>3.8692638260632957</v>
      </c>
      <c r="E71" s="380">
        <v>71611.999999998006</v>
      </c>
      <c r="F71" s="381">
        <v>28.633919110737128</v>
      </c>
      <c r="G71" s="136">
        <v>2343195</v>
      </c>
      <c r="H71" s="136">
        <v>102130</v>
      </c>
      <c r="I71" s="187">
        <v>4.5572082915935059</v>
      </c>
      <c r="J71" s="136">
        <v>406899</v>
      </c>
      <c r="K71" s="187">
        <v>21.014297400810619</v>
      </c>
    </row>
    <row r="72" spans="1:11" ht="12" customHeight="1" x14ac:dyDescent="0.2">
      <c r="A72" s="379">
        <v>40210</v>
      </c>
      <c r="B72" s="136">
        <v>328639.0000000007</v>
      </c>
      <c r="C72" s="380">
        <v>6932.0000000026776</v>
      </c>
      <c r="D72" s="187">
        <v>2.154755724930673</v>
      </c>
      <c r="E72" s="380">
        <v>66058.000000000698</v>
      </c>
      <c r="F72" s="381">
        <v>25.157189591021702</v>
      </c>
      <c r="G72" s="136">
        <v>2388615</v>
      </c>
      <c r="H72" s="136">
        <v>45420</v>
      </c>
      <c r="I72" s="187">
        <v>1.9383790081491297</v>
      </c>
      <c r="J72" s="136">
        <v>371471</v>
      </c>
      <c r="K72" s="187">
        <v>18.415690699325381</v>
      </c>
    </row>
    <row r="73" spans="1:11" ht="12" customHeight="1" x14ac:dyDescent="0.2">
      <c r="A73" s="379">
        <v>40238</v>
      </c>
      <c r="B73" s="136">
        <v>332883.00000000023</v>
      </c>
      <c r="C73" s="380">
        <v>4243.9999999995343</v>
      </c>
      <c r="D73" s="187">
        <v>1.2913865974517709</v>
      </c>
      <c r="E73" s="380">
        <v>58166.000000000233</v>
      </c>
      <c r="F73" s="381">
        <v>21.17306173261947</v>
      </c>
      <c r="G73" s="136">
        <v>2398741</v>
      </c>
      <c r="H73" s="136">
        <v>10126</v>
      </c>
      <c r="I73" s="187">
        <v>0.42392767356815558</v>
      </c>
      <c r="J73" s="136">
        <v>323706</v>
      </c>
      <c r="K73" s="187">
        <v>15.600026023657433</v>
      </c>
    </row>
    <row r="74" spans="1:11" ht="12" customHeight="1" x14ac:dyDescent="0.2">
      <c r="A74" s="379">
        <v>40269</v>
      </c>
      <c r="B74" s="136">
        <v>334909.99999999942</v>
      </c>
      <c r="C74" s="380">
        <v>2026.9999999991851</v>
      </c>
      <c r="D74" s="187">
        <v>0.6089226545059927</v>
      </c>
      <c r="E74" s="380">
        <v>52766.999999999418</v>
      </c>
      <c r="F74" s="381">
        <v>18.7022183786234</v>
      </c>
      <c r="G74" s="136">
        <v>2385001</v>
      </c>
      <c r="H74" s="136">
        <v>-13740</v>
      </c>
      <c r="I74" s="187">
        <v>-0.5728004815859653</v>
      </c>
      <c r="J74" s="136">
        <v>298062</v>
      </c>
      <c r="K74" s="187">
        <v>14.28225741145285</v>
      </c>
    </row>
    <row r="75" spans="1:11" ht="12" customHeight="1" x14ac:dyDescent="0.2">
      <c r="A75" s="379">
        <v>40299</v>
      </c>
      <c r="B75" s="136">
        <v>330838.99999999907</v>
      </c>
      <c r="C75" s="380">
        <v>-4071.0000000003492</v>
      </c>
      <c r="D75" s="187">
        <v>-1.2155504463886884</v>
      </c>
      <c r="E75" s="380">
        <v>46335.999999999069</v>
      </c>
      <c r="F75" s="381">
        <v>16.2866472409778</v>
      </c>
      <c r="G75" s="136">
        <v>2338621</v>
      </c>
      <c r="H75" s="136">
        <v>-46380</v>
      </c>
      <c r="I75" s="187">
        <v>-1.944653272682066</v>
      </c>
      <c r="J75" s="136">
        <v>265011</v>
      </c>
      <c r="K75" s="187">
        <v>12.780175635727065</v>
      </c>
    </row>
    <row r="76" spans="1:11" ht="12" customHeight="1" x14ac:dyDescent="0.2">
      <c r="A76" s="379">
        <v>40330</v>
      </c>
      <c r="B76" s="136">
        <v>329836.00000000111</v>
      </c>
      <c r="C76" s="380">
        <v>-1002.9999999979627</v>
      </c>
      <c r="D76" s="187">
        <v>-0.30316861071335771</v>
      </c>
      <c r="E76" s="380">
        <v>43148.000000001106</v>
      </c>
      <c r="F76" s="381">
        <v>15.050507869182216</v>
      </c>
      <c r="G76" s="136">
        <v>2290353</v>
      </c>
      <c r="H76" s="136">
        <v>-48268</v>
      </c>
      <c r="I76" s="187">
        <v>-2.0639513627902941</v>
      </c>
      <c r="J76" s="136">
        <v>248595</v>
      </c>
      <c r="K76" s="187">
        <v>12.175536963734194</v>
      </c>
    </row>
    <row r="77" spans="1:11" ht="12" customHeight="1" x14ac:dyDescent="0.2">
      <c r="A77" s="379">
        <v>40360</v>
      </c>
      <c r="B77" s="136">
        <v>325929.9999999993</v>
      </c>
      <c r="C77" s="380">
        <v>-3906.0000000018044</v>
      </c>
      <c r="D77" s="187">
        <v>-1.1842248875204016</v>
      </c>
      <c r="E77" s="380">
        <v>37410.999999999302</v>
      </c>
      <c r="F77" s="381">
        <v>12.966563727171971</v>
      </c>
      <c r="G77" s="136">
        <v>2245857</v>
      </c>
      <c r="H77" s="136">
        <v>-44496</v>
      </c>
      <c r="I77" s="187">
        <v>-1.9427572954911316</v>
      </c>
      <c r="J77" s="136">
        <v>217984</v>
      </c>
      <c r="K77" s="187">
        <v>10.749391110784551</v>
      </c>
    </row>
    <row r="78" spans="1:11" ht="12" customHeight="1" x14ac:dyDescent="0.2">
      <c r="A78" s="379">
        <v>40391</v>
      </c>
      <c r="B78" s="136">
        <v>332260.00000000047</v>
      </c>
      <c r="C78" s="380">
        <v>6330.0000000011642</v>
      </c>
      <c r="D78" s="187">
        <v>1.9421348142242745</v>
      </c>
      <c r="E78" s="380">
        <v>36197.000000000466</v>
      </c>
      <c r="F78" s="381">
        <v>12.226114036539677</v>
      </c>
      <c r="G78" s="136">
        <v>2283950</v>
      </c>
      <c r="H78" s="136">
        <v>38093</v>
      </c>
      <c r="I78" s="187">
        <v>1.6961453912693463</v>
      </c>
      <c r="J78" s="136">
        <v>208272</v>
      </c>
      <c r="K78" s="187">
        <v>10.033926264092985</v>
      </c>
    </row>
    <row r="79" spans="1:11" ht="12" customHeight="1" x14ac:dyDescent="0.2">
      <c r="A79" s="379">
        <v>40422</v>
      </c>
      <c r="B79" s="136">
        <v>334777.99999999959</v>
      </c>
      <c r="C79" s="380">
        <v>2517.9999999991269</v>
      </c>
      <c r="D79" s="187">
        <v>0.75784024559053853</v>
      </c>
      <c r="E79" s="380">
        <v>35542.999999999593</v>
      </c>
      <c r="F79" s="381">
        <v>11.877955453071863</v>
      </c>
      <c r="G79" s="136">
        <v>2337535</v>
      </c>
      <c r="H79" s="136">
        <v>53585</v>
      </c>
      <c r="I79" s="187">
        <v>2.3461546881499156</v>
      </c>
      <c r="J79" s="136">
        <v>197377</v>
      </c>
      <c r="K79" s="187">
        <v>9.2225433823110254</v>
      </c>
    </row>
    <row r="80" spans="1:11" ht="12" customHeight="1" x14ac:dyDescent="0.2">
      <c r="A80" s="379">
        <v>40452</v>
      </c>
      <c r="B80" s="136">
        <v>335047.99999999913</v>
      </c>
      <c r="C80" s="380">
        <v>269.99999999953434</v>
      </c>
      <c r="D80" s="187">
        <v>8.065046090230979E-2</v>
      </c>
      <c r="E80" s="380">
        <v>28145.999999999127</v>
      </c>
      <c r="F80" s="381">
        <v>9.1710057282126289</v>
      </c>
      <c r="G80" s="136">
        <v>2386591</v>
      </c>
      <c r="H80" s="136">
        <v>49056</v>
      </c>
      <c r="I80" s="187">
        <v>2.0986209832152247</v>
      </c>
      <c r="J80" s="136">
        <v>183986</v>
      </c>
      <c r="K80" s="187">
        <v>8.3531091593817326</v>
      </c>
    </row>
    <row r="81" spans="1:11" ht="12" customHeight="1" x14ac:dyDescent="0.2">
      <c r="A81" s="379">
        <v>40483</v>
      </c>
      <c r="B81" s="136">
        <v>333141.99999999814</v>
      </c>
      <c r="C81" s="380">
        <v>-1906.0000000009895</v>
      </c>
      <c r="D81" s="187">
        <v>-0.56887371361745021</v>
      </c>
      <c r="E81" s="380">
        <v>22442.999999998137</v>
      </c>
      <c r="F81" s="381">
        <v>7.2233898403271777</v>
      </c>
      <c r="G81" s="136">
        <v>2402348</v>
      </c>
      <c r="H81" s="136">
        <v>15757</v>
      </c>
      <c r="I81" s="187">
        <v>0.66023042909321283</v>
      </c>
      <c r="J81" s="136">
        <v>161485</v>
      </c>
      <c r="K81" s="187">
        <v>7.2063754009058121</v>
      </c>
    </row>
    <row r="82" spans="1:11" ht="12" customHeight="1" x14ac:dyDescent="0.2">
      <c r="A82" s="379">
        <v>40513</v>
      </c>
      <c r="B82" s="136">
        <v>324922.00000000338</v>
      </c>
      <c r="C82" s="380">
        <v>-8219.9999999947613</v>
      </c>
      <c r="D82" s="187">
        <v>-2.467416296952893</v>
      </c>
      <c r="E82" s="380">
        <v>15199.000000003376</v>
      </c>
      <c r="F82" s="381">
        <v>4.9072881251968292</v>
      </c>
      <c r="G82" s="136">
        <v>2371939</v>
      </c>
      <c r="H82" s="136">
        <v>-30409</v>
      </c>
      <c r="I82" s="187">
        <v>-1.265803289115482</v>
      </c>
      <c r="J82" s="136">
        <v>130874</v>
      </c>
      <c r="K82" s="187">
        <v>5.8398127675904092</v>
      </c>
    </row>
    <row r="83" spans="1:11" ht="12" customHeight="1" x14ac:dyDescent="0.2">
      <c r="A83" s="379">
        <v>40544</v>
      </c>
      <c r="B83" s="136">
        <v>335305.00000000099</v>
      </c>
      <c r="C83" s="380">
        <v>10382.999999997613</v>
      </c>
      <c r="D83" s="187">
        <v>3.1955361594467306</v>
      </c>
      <c r="E83" s="380">
        <v>13598.000000002969</v>
      </c>
      <c r="F83" s="381">
        <v>4.2268275169651428</v>
      </c>
      <c r="G83" s="136">
        <v>2477019</v>
      </c>
      <c r="H83" s="136">
        <v>105080</v>
      </c>
      <c r="I83" s="187">
        <v>4.4301307917277803</v>
      </c>
      <c r="J83" s="136">
        <v>133824</v>
      </c>
      <c r="K83" s="187">
        <v>5.7111764065730766</v>
      </c>
    </row>
    <row r="84" spans="1:11" ht="12" customHeight="1" x14ac:dyDescent="0.2">
      <c r="A84" s="379">
        <v>40575</v>
      </c>
      <c r="B84" s="136">
        <v>340415.99999999953</v>
      </c>
      <c r="C84" s="380">
        <v>5110.9999999985448</v>
      </c>
      <c r="D84" s="187">
        <v>1.5242838609619689</v>
      </c>
      <c r="E84" s="380">
        <v>11776.999999998836</v>
      </c>
      <c r="F84" s="381">
        <v>3.5835673794037866</v>
      </c>
      <c r="G84" s="136">
        <v>2516588</v>
      </c>
      <c r="H84" s="136">
        <v>39569</v>
      </c>
      <c r="I84" s="187">
        <v>1.5974443474192164</v>
      </c>
      <c r="J84" s="136">
        <v>127973</v>
      </c>
      <c r="K84" s="187">
        <v>5.3576235600965409</v>
      </c>
    </row>
    <row r="85" spans="1:11" ht="12" customHeight="1" x14ac:dyDescent="0.2">
      <c r="A85" s="379">
        <v>40603</v>
      </c>
      <c r="B85" s="136">
        <v>342772.99999999953</v>
      </c>
      <c r="C85" s="380">
        <v>2357</v>
      </c>
      <c r="D85" s="187">
        <v>0.69238813686783329</v>
      </c>
      <c r="E85" s="380">
        <v>9889.9999999993015</v>
      </c>
      <c r="F85" s="381">
        <v>2.9710138396972194</v>
      </c>
      <c r="G85" s="136">
        <v>2531424</v>
      </c>
      <c r="H85" s="136">
        <v>14836</v>
      </c>
      <c r="I85" s="187">
        <v>0.58952836141633036</v>
      </c>
      <c r="J85" s="136">
        <v>132683</v>
      </c>
      <c r="K85" s="187">
        <v>5.5313599925961157</v>
      </c>
    </row>
    <row r="86" spans="1:11" ht="12" customHeight="1" x14ac:dyDescent="0.2">
      <c r="A86" s="379">
        <v>40634</v>
      </c>
      <c r="B86" s="136">
        <v>339547.00000000035</v>
      </c>
      <c r="C86" s="380">
        <v>-3225.9999999991851</v>
      </c>
      <c r="D86" s="187">
        <v>-0.94114763998307616</v>
      </c>
      <c r="E86" s="380">
        <v>4637.0000000009313</v>
      </c>
      <c r="F86" s="381">
        <v>1.3845510734229911</v>
      </c>
      <c r="G86" s="136">
        <v>2482420</v>
      </c>
      <c r="H86" s="136">
        <v>-49004</v>
      </c>
      <c r="I86" s="187">
        <v>-1.9358274236161148</v>
      </c>
      <c r="J86" s="136">
        <v>97419</v>
      </c>
      <c r="K86" s="187">
        <v>4.084652375407809</v>
      </c>
    </row>
    <row r="87" spans="1:11" ht="12" customHeight="1" x14ac:dyDescent="0.2">
      <c r="A87" s="379">
        <v>40664</v>
      </c>
      <c r="B87" s="136">
        <v>337941.00000000087</v>
      </c>
      <c r="C87" s="380">
        <v>-1605.9999999994761</v>
      </c>
      <c r="D87" s="187">
        <v>-0.47298312162954598</v>
      </c>
      <c r="E87" s="380">
        <v>7102.0000000018044</v>
      </c>
      <c r="F87" s="381">
        <v>2.146663482842659</v>
      </c>
      <c r="G87" s="136">
        <v>2447807</v>
      </c>
      <c r="H87" s="136">
        <v>-34613</v>
      </c>
      <c r="I87" s="187">
        <v>-1.3943248926450802</v>
      </c>
      <c r="J87" s="136">
        <v>109186</v>
      </c>
      <c r="K87" s="187">
        <v>4.6688197873875241</v>
      </c>
    </row>
    <row r="88" spans="1:11" ht="12" customHeight="1" x14ac:dyDescent="0.2">
      <c r="A88" s="379">
        <v>40695</v>
      </c>
      <c r="B88" s="136">
        <v>333944.00000000099</v>
      </c>
      <c r="C88" s="380">
        <v>-3996.9999999998836</v>
      </c>
      <c r="D88" s="187">
        <v>-1.1827508352049243</v>
      </c>
      <c r="E88" s="380">
        <v>4107.9999999998836</v>
      </c>
      <c r="F88" s="381">
        <v>1.2454674444268878</v>
      </c>
      <c r="G88" s="136">
        <v>2407407</v>
      </c>
      <c r="H88" s="136">
        <v>-40400</v>
      </c>
      <c r="I88" s="187">
        <v>-1.6504569191933842</v>
      </c>
      <c r="J88" s="136">
        <v>117054</v>
      </c>
      <c r="K88" s="187">
        <v>5.110740571431565</v>
      </c>
    </row>
    <row r="89" spans="1:11" ht="12" customHeight="1" x14ac:dyDescent="0.2">
      <c r="A89" s="379">
        <v>40725</v>
      </c>
      <c r="B89" s="136">
        <v>336384.00000000169</v>
      </c>
      <c r="C89" s="380">
        <v>2440.0000000006985</v>
      </c>
      <c r="D89" s="187">
        <v>0.73066142826362845</v>
      </c>
      <c r="E89" s="380">
        <v>10454.000000002387</v>
      </c>
      <c r="F89" s="381">
        <v>3.2074371797632648</v>
      </c>
      <c r="G89" s="136">
        <v>2378475</v>
      </c>
      <c r="H89" s="136">
        <v>-28932</v>
      </c>
      <c r="I89" s="187">
        <v>-1.2017909726107801</v>
      </c>
      <c r="J89" s="136">
        <v>132618</v>
      </c>
      <c r="K89" s="187">
        <v>5.9050064184852378</v>
      </c>
    </row>
    <row r="90" spans="1:11" ht="12" customHeight="1" x14ac:dyDescent="0.2">
      <c r="A90" s="379">
        <v>40756</v>
      </c>
      <c r="B90" s="136">
        <v>341914.00000000087</v>
      </c>
      <c r="C90" s="380">
        <v>5529.9999999991851</v>
      </c>
      <c r="D90" s="187">
        <v>1.6439545281580448</v>
      </c>
      <c r="E90" s="380">
        <v>9654.0000000004075</v>
      </c>
      <c r="F90" s="381">
        <v>2.9055558899658083</v>
      </c>
      <c r="G90" s="136">
        <v>2416182</v>
      </c>
      <c r="H90" s="136">
        <v>37707</v>
      </c>
      <c r="I90" s="187">
        <v>1.5853435499637372</v>
      </c>
      <c r="J90" s="136">
        <v>132232</v>
      </c>
      <c r="K90" s="187">
        <v>5.789618862059152</v>
      </c>
    </row>
    <row r="91" spans="1:11" ht="12" customHeight="1" x14ac:dyDescent="0.2">
      <c r="A91" s="379">
        <v>40787</v>
      </c>
      <c r="B91" s="136">
        <v>348201.99999999884</v>
      </c>
      <c r="C91" s="380">
        <v>6287.9999999979627</v>
      </c>
      <c r="D91" s="187">
        <v>1.839058944646299</v>
      </c>
      <c r="E91" s="380">
        <v>13423.999999999243</v>
      </c>
      <c r="F91" s="381">
        <v>4.0098214339052323</v>
      </c>
      <c r="G91" s="136">
        <v>2490772</v>
      </c>
      <c r="H91" s="136">
        <v>74590</v>
      </c>
      <c r="I91" s="187">
        <v>3.0871018822257597</v>
      </c>
      <c r="J91" s="136">
        <v>153237</v>
      </c>
      <c r="K91" s="187">
        <v>6.5554954257369404</v>
      </c>
    </row>
    <row r="92" spans="1:11" ht="12" customHeight="1" x14ac:dyDescent="0.2">
      <c r="A92" s="379">
        <v>40817</v>
      </c>
      <c r="B92" s="136">
        <v>356209.99999999988</v>
      </c>
      <c r="C92" s="380">
        <v>8008.0000000010477</v>
      </c>
      <c r="D92" s="187">
        <v>2.2998144755059058</v>
      </c>
      <c r="E92" s="380">
        <v>21162.000000000757</v>
      </c>
      <c r="F92" s="381">
        <v>6.3161099305176602</v>
      </c>
      <c r="G92" s="136">
        <v>2576206</v>
      </c>
      <c r="H92" s="136">
        <v>85434</v>
      </c>
      <c r="I92" s="187">
        <v>3.430020893120687</v>
      </c>
      <c r="J92" s="136">
        <v>189615</v>
      </c>
      <c r="K92" s="187">
        <v>7.945014457860605</v>
      </c>
    </row>
    <row r="93" spans="1:11" ht="12" customHeight="1" x14ac:dyDescent="0.2">
      <c r="A93" s="379">
        <v>40848</v>
      </c>
      <c r="B93" s="136">
        <v>352288.00000000116</v>
      </c>
      <c r="C93" s="380">
        <v>-3921.9999999987194</v>
      </c>
      <c r="D93" s="187">
        <v>-1.1010359057855537</v>
      </c>
      <c r="E93" s="380">
        <v>19146.000000003027</v>
      </c>
      <c r="F93" s="381">
        <v>5.7470988347320766</v>
      </c>
      <c r="G93" s="136">
        <v>2624994</v>
      </c>
      <c r="H93" s="136">
        <v>48788</v>
      </c>
      <c r="I93" s="187">
        <v>1.893792654779936</v>
      </c>
      <c r="J93" s="136">
        <v>222646</v>
      </c>
      <c r="K93" s="187">
        <v>9.2678496204546548</v>
      </c>
    </row>
    <row r="94" spans="1:11" ht="12" customHeight="1" x14ac:dyDescent="0.2">
      <c r="A94" s="379">
        <v>40878</v>
      </c>
      <c r="B94" s="136">
        <v>347215.00000000029</v>
      </c>
      <c r="C94" s="380">
        <v>-5073.0000000008731</v>
      </c>
      <c r="D94" s="187">
        <v>-1.440014987737549</v>
      </c>
      <c r="E94" s="380">
        <v>22292.999999996915</v>
      </c>
      <c r="F94" s="381">
        <v>6.8610312628866881</v>
      </c>
      <c r="G94" s="136">
        <v>2612529</v>
      </c>
      <c r="H94" s="136">
        <v>-12465</v>
      </c>
      <c r="I94" s="187">
        <v>-0.47485822824737883</v>
      </c>
      <c r="J94" s="136">
        <v>240590</v>
      </c>
      <c r="K94" s="187">
        <v>10.143178218326863</v>
      </c>
    </row>
    <row r="95" spans="1:11" ht="12" customHeight="1" x14ac:dyDescent="0.2">
      <c r="A95" s="379">
        <v>40909</v>
      </c>
      <c r="B95" s="136">
        <v>366524.99999999988</v>
      </c>
      <c r="C95" s="380">
        <v>19309.999999999593</v>
      </c>
      <c r="D95" s="187">
        <v>5.5613956770299602</v>
      </c>
      <c r="E95" s="380">
        <v>31219.999999998894</v>
      </c>
      <c r="F95" s="381">
        <v>9.3109258734581353</v>
      </c>
      <c r="G95" s="136">
        <v>2745110</v>
      </c>
      <c r="H95" s="136">
        <v>132581</v>
      </c>
      <c r="I95" s="187">
        <v>5.0748144805282545</v>
      </c>
      <c r="J95" s="136">
        <v>268091</v>
      </c>
      <c r="K95" s="187">
        <v>10.823130545223917</v>
      </c>
    </row>
    <row r="96" spans="1:11" ht="12" customHeight="1" x14ac:dyDescent="0.2">
      <c r="A96" s="379">
        <v>40940</v>
      </c>
      <c r="B96" s="136">
        <v>377784.00000000116</v>
      </c>
      <c r="C96" s="380">
        <v>11259.000000001281</v>
      </c>
      <c r="D96" s="187">
        <v>3.07182320442024</v>
      </c>
      <c r="E96" s="380">
        <v>37368.00000000163</v>
      </c>
      <c r="F96" s="381">
        <v>10.977157360406585</v>
      </c>
      <c r="G96" s="136">
        <v>2804340</v>
      </c>
      <c r="H96" s="136">
        <v>59230</v>
      </c>
      <c r="I96" s="187">
        <v>2.1576548845037173</v>
      </c>
      <c r="J96" s="136">
        <v>287752</v>
      </c>
      <c r="K96" s="187">
        <v>11.434211718406033</v>
      </c>
    </row>
    <row r="97" spans="1:11" ht="12" customHeight="1" x14ac:dyDescent="0.2">
      <c r="A97" s="379">
        <v>40969</v>
      </c>
      <c r="B97" s="136">
        <v>381268.99999999895</v>
      </c>
      <c r="C97" s="380">
        <v>3484.9999999977881</v>
      </c>
      <c r="D97" s="187">
        <v>0.92248480613201655</v>
      </c>
      <c r="E97" s="380">
        <v>38495.999999999418</v>
      </c>
      <c r="F97" s="381">
        <v>11.230756214754216</v>
      </c>
      <c r="G97" s="136">
        <v>2819402</v>
      </c>
      <c r="H97" s="136">
        <v>15062</v>
      </c>
      <c r="I97" s="187">
        <v>0.53709607251617131</v>
      </c>
      <c r="J97" s="136">
        <v>287978</v>
      </c>
      <c r="K97" s="187">
        <v>11.376126638603411</v>
      </c>
    </row>
    <row r="98" spans="1:11" ht="12" customHeight="1" x14ac:dyDescent="0.2">
      <c r="A98" s="379">
        <v>41000</v>
      </c>
      <c r="B98" s="136">
        <v>382177.00000000128</v>
      </c>
      <c r="C98" s="380">
        <v>908.00000000232831</v>
      </c>
      <c r="D98" s="187">
        <v>0.23815206586486989</v>
      </c>
      <c r="E98" s="380">
        <v>42630.000000000931</v>
      </c>
      <c r="F98" s="381">
        <v>12.554962935911933</v>
      </c>
      <c r="G98" s="136">
        <v>2811098</v>
      </c>
      <c r="H98" s="136">
        <v>-8304</v>
      </c>
      <c r="I98" s="187">
        <v>-0.29453054229230169</v>
      </c>
      <c r="J98" s="136">
        <v>328678</v>
      </c>
      <c r="K98" s="187">
        <v>13.240225264056848</v>
      </c>
    </row>
    <row r="99" spans="1:11" ht="12" customHeight="1" x14ac:dyDescent="0.2">
      <c r="A99" s="379">
        <v>41030</v>
      </c>
      <c r="B99" s="136">
        <v>381937.99999999854</v>
      </c>
      <c r="C99" s="380">
        <v>-239.00000000273576</v>
      </c>
      <c r="D99" s="187">
        <v>-6.2536468705007092E-2</v>
      </c>
      <c r="E99" s="380">
        <v>43996.999999997672</v>
      </c>
      <c r="F99" s="381">
        <v>13.019136476484817</v>
      </c>
      <c r="G99" s="136">
        <v>2805203</v>
      </c>
      <c r="H99" s="136">
        <v>-5895</v>
      </c>
      <c r="I99" s="187">
        <v>-0.20970453538083694</v>
      </c>
      <c r="J99" s="136">
        <v>357396</v>
      </c>
      <c r="K99" s="187">
        <v>14.60066091811977</v>
      </c>
    </row>
    <row r="100" spans="1:11" ht="12" customHeight="1" x14ac:dyDescent="0.2">
      <c r="A100" s="379">
        <v>41061</v>
      </c>
      <c r="B100" s="136">
        <v>376952.99999999773</v>
      </c>
      <c r="C100" s="380">
        <v>-4985.0000000008149</v>
      </c>
      <c r="D100" s="187">
        <v>-1.3051856584055093</v>
      </c>
      <c r="E100" s="380">
        <v>43008.99999999674</v>
      </c>
      <c r="F100" s="381">
        <v>12.879105478761891</v>
      </c>
      <c r="G100" s="136">
        <v>2752549</v>
      </c>
      <c r="H100" s="136">
        <v>-52654</v>
      </c>
      <c r="I100" s="187">
        <v>-1.8770121092840697</v>
      </c>
      <c r="J100" s="136">
        <v>345142</v>
      </c>
      <c r="K100" s="187">
        <v>14.336670118513405</v>
      </c>
    </row>
    <row r="101" spans="1:11" ht="12" customHeight="1" x14ac:dyDescent="0.2">
      <c r="A101" s="379">
        <v>41091</v>
      </c>
      <c r="B101" s="136">
        <v>380174.00000000029</v>
      </c>
      <c r="C101" s="380">
        <v>3221.0000000025611</v>
      </c>
      <c r="D101" s="187">
        <v>0.85448318490702568</v>
      </c>
      <c r="E101" s="380">
        <v>43789.999999998603</v>
      </c>
      <c r="F101" s="381">
        <v>13.017860540334375</v>
      </c>
      <c r="G101" s="136">
        <v>2754050</v>
      </c>
      <c r="H101" s="136">
        <v>1501</v>
      </c>
      <c r="I101" s="187">
        <v>5.4531272649460553E-2</v>
      </c>
      <c r="J101" s="136">
        <v>375575</v>
      </c>
      <c r="K101" s="187">
        <v>15.790580098592585</v>
      </c>
    </row>
    <row r="102" spans="1:11" ht="12" customHeight="1" x14ac:dyDescent="0.2">
      <c r="A102" s="379">
        <v>41122</v>
      </c>
      <c r="B102" s="136">
        <v>385729.00000000151</v>
      </c>
      <c r="C102" s="380">
        <v>5555.0000000012224</v>
      </c>
      <c r="D102" s="187">
        <v>1.4611730418180144</v>
      </c>
      <c r="E102" s="380">
        <v>43815.00000000064</v>
      </c>
      <c r="F102" s="381">
        <v>12.814625900080292</v>
      </c>
      <c r="G102" s="136">
        <v>2796441</v>
      </c>
      <c r="H102" s="136">
        <v>42391</v>
      </c>
      <c r="I102" s="187">
        <v>1.5392240518509104</v>
      </c>
      <c r="J102" s="136">
        <v>380259</v>
      </c>
      <c r="K102" s="187">
        <v>15.738011457746147</v>
      </c>
    </row>
    <row r="103" spans="1:11" ht="12" customHeight="1" x14ac:dyDescent="0.2">
      <c r="A103" s="379">
        <v>41153</v>
      </c>
      <c r="B103" s="136">
        <v>391523.99999999977</v>
      </c>
      <c r="C103" s="380">
        <v>5794.9999999982538</v>
      </c>
      <c r="D103" s="187">
        <v>1.5023500955329341</v>
      </c>
      <c r="E103" s="380">
        <v>43322.000000000931</v>
      </c>
      <c r="F103" s="381">
        <v>12.441628709772223</v>
      </c>
      <c r="G103" s="136">
        <v>2882154</v>
      </c>
      <c r="H103" s="136">
        <v>85713</v>
      </c>
      <c r="I103" s="187">
        <v>3.0650745000520305</v>
      </c>
      <c r="J103" s="136">
        <v>391382</v>
      </c>
      <c r="K103" s="187">
        <v>15.713280862318992</v>
      </c>
    </row>
    <row r="104" spans="1:11" ht="12" customHeight="1" x14ac:dyDescent="0.2">
      <c r="A104" s="379">
        <v>41183</v>
      </c>
      <c r="B104" s="136">
        <v>401688.00000000111</v>
      </c>
      <c r="C104" s="380">
        <v>10164.000000001339</v>
      </c>
      <c r="D104" s="187">
        <v>2.5960094400346709</v>
      </c>
      <c r="E104" s="380">
        <v>45478.000000001222</v>
      </c>
      <c r="F104" s="381">
        <v>12.767187894781515</v>
      </c>
      <c r="G104" s="136">
        <v>2979764</v>
      </c>
      <c r="H104" s="136">
        <v>97610</v>
      </c>
      <c r="I104" s="187">
        <v>3.3867031393881106</v>
      </c>
      <c r="J104" s="136">
        <v>403558</v>
      </c>
      <c r="K104" s="187">
        <v>15.664818729558117</v>
      </c>
    </row>
    <row r="105" spans="1:11" ht="12" customHeight="1" x14ac:dyDescent="0.2">
      <c r="A105" s="379">
        <v>41214</v>
      </c>
      <c r="B105" s="136">
        <v>404552.00000000262</v>
      </c>
      <c r="C105" s="380">
        <v>2864.0000000015134</v>
      </c>
      <c r="D105" s="187">
        <v>0.71299117723245542</v>
      </c>
      <c r="E105" s="380">
        <v>52264.000000001455</v>
      </c>
      <c r="F105" s="381">
        <v>14.835589063493869</v>
      </c>
      <c r="G105" s="136">
        <v>3042930</v>
      </c>
      <c r="H105" s="136">
        <v>63166</v>
      </c>
      <c r="I105" s="187">
        <v>2.1198323088674136</v>
      </c>
      <c r="J105" s="136">
        <v>417936</v>
      </c>
      <c r="K105" s="187">
        <v>15.921407820360733</v>
      </c>
    </row>
    <row r="106" spans="1:11" ht="12" customHeight="1" x14ac:dyDescent="0.2">
      <c r="A106" s="379">
        <v>41244</v>
      </c>
      <c r="B106" s="136">
        <v>396490.00000000058</v>
      </c>
      <c r="C106" s="380">
        <v>-8062.0000000020373</v>
      </c>
      <c r="D106" s="187">
        <v>-1.9928216891776545</v>
      </c>
      <c r="E106" s="380">
        <v>49275.000000000291</v>
      </c>
      <c r="F106" s="381">
        <v>14.19149518309988</v>
      </c>
      <c r="G106" s="136">
        <v>2993492</v>
      </c>
      <c r="H106" s="136">
        <v>-49438</v>
      </c>
      <c r="I106" s="187">
        <v>-1.624684103807843</v>
      </c>
      <c r="J106" s="136">
        <v>380963</v>
      </c>
      <c r="K106" s="187">
        <v>14.582153920588059</v>
      </c>
    </row>
    <row r="107" spans="1:11" ht="12" customHeight="1" x14ac:dyDescent="0.2">
      <c r="A107" s="379">
        <v>41275</v>
      </c>
      <c r="B107" s="136">
        <v>411972.00000000332</v>
      </c>
      <c r="C107" s="380">
        <v>15482.000000002736</v>
      </c>
      <c r="D107" s="187">
        <v>3.9047643067927851</v>
      </c>
      <c r="E107" s="380">
        <v>45447.000000003434</v>
      </c>
      <c r="F107" s="381">
        <v>12.399427051361695</v>
      </c>
      <c r="G107" s="136">
        <v>3102474</v>
      </c>
      <c r="H107" s="136">
        <v>108982</v>
      </c>
      <c r="I107" s="187">
        <v>3.6406310756801754</v>
      </c>
      <c r="J107" s="136">
        <v>357364</v>
      </c>
      <c r="K107" s="187">
        <v>13.018203277828576</v>
      </c>
    </row>
    <row r="108" spans="1:11" ht="12" customHeight="1" x14ac:dyDescent="0.2">
      <c r="A108" s="379">
        <v>41306</v>
      </c>
      <c r="B108" s="136">
        <v>418530.99999999901</v>
      </c>
      <c r="C108" s="380">
        <v>6558.9999999956926</v>
      </c>
      <c r="D108" s="187">
        <v>1.5920984921294747</v>
      </c>
      <c r="E108" s="380">
        <v>40746.999999997846</v>
      </c>
      <c r="F108" s="381">
        <v>10.785792939880388</v>
      </c>
      <c r="G108" s="136">
        <v>3142262</v>
      </c>
      <c r="H108" s="136">
        <v>39788</v>
      </c>
      <c r="I108" s="187">
        <v>1.282460384841259</v>
      </c>
      <c r="J108" s="136">
        <v>337922</v>
      </c>
      <c r="K108" s="187">
        <v>12.049965410756185</v>
      </c>
    </row>
    <row r="109" spans="1:11" ht="12" customHeight="1" x14ac:dyDescent="0.2">
      <c r="A109" s="379">
        <v>41334</v>
      </c>
      <c r="B109" s="136">
        <v>419351.00000000134</v>
      </c>
      <c r="C109" s="380">
        <v>820.00000000232831</v>
      </c>
      <c r="D109" s="187">
        <v>0.19592336051626527</v>
      </c>
      <c r="E109" s="380">
        <v>38082.000000002387</v>
      </c>
      <c r="F109" s="381">
        <v>9.9882235377128712</v>
      </c>
      <c r="G109" s="136">
        <v>3126440</v>
      </c>
      <c r="H109" s="136">
        <v>-15822</v>
      </c>
      <c r="I109" s="187">
        <v>-0.50352262160189065</v>
      </c>
      <c r="J109" s="136">
        <v>307038</v>
      </c>
      <c r="K109" s="187">
        <v>10.890181676823667</v>
      </c>
    </row>
    <row r="110" spans="1:11" ht="12" customHeight="1" x14ac:dyDescent="0.2">
      <c r="A110" s="379">
        <v>41365</v>
      </c>
      <c r="B110" s="136">
        <v>417710.00000000419</v>
      </c>
      <c r="C110" s="380">
        <v>-1640.9999999971478</v>
      </c>
      <c r="D110" s="187">
        <v>-0.39131896668832139</v>
      </c>
      <c r="E110" s="380">
        <v>35533.00000000291</v>
      </c>
      <c r="F110" s="381">
        <v>9.2975244454801818</v>
      </c>
      <c r="G110" s="136">
        <v>3108033</v>
      </c>
      <c r="H110" s="136">
        <v>-18407</v>
      </c>
      <c r="I110" s="187">
        <v>-0.5887527027545707</v>
      </c>
      <c r="J110" s="136">
        <v>296935</v>
      </c>
      <c r="K110" s="187">
        <v>10.562954404293269</v>
      </c>
    </row>
    <row r="111" spans="1:11" ht="12" customHeight="1" x14ac:dyDescent="0.2">
      <c r="A111" s="379">
        <v>41395</v>
      </c>
      <c r="B111" s="136">
        <v>412553.00000000215</v>
      </c>
      <c r="C111" s="380">
        <v>-5157.0000000020373</v>
      </c>
      <c r="D111" s="187">
        <v>-1.2345885901706892</v>
      </c>
      <c r="E111" s="380">
        <v>30615.000000003609</v>
      </c>
      <c r="F111" s="381">
        <v>8.0156988830657667</v>
      </c>
      <c r="G111" s="136">
        <v>3046697</v>
      </c>
      <c r="H111" s="136">
        <v>-61336</v>
      </c>
      <c r="I111" s="187">
        <v>-1.9734668196894949</v>
      </c>
      <c r="J111" s="136">
        <v>241494</v>
      </c>
      <c r="K111" s="187">
        <v>8.6087887400662275</v>
      </c>
    </row>
    <row r="112" spans="1:11" ht="12" customHeight="1" x14ac:dyDescent="0.2">
      <c r="A112" s="379">
        <v>41426</v>
      </c>
      <c r="B112" s="136">
        <v>402452.9999999975</v>
      </c>
      <c r="C112" s="380">
        <v>-10100.000000004657</v>
      </c>
      <c r="D112" s="187">
        <v>-2.4481702956964568</v>
      </c>
      <c r="E112" s="380">
        <v>25499.999999999767</v>
      </c>
      <c r="F112" s="381">
        <v>6.7647690826177058</v>
      </c>
      <c r="G112" s="136">
        <v>2956548</v>
      </c>
      <c r="H112" s="136">
        <v>-90149</v>
      </c>
      <c r="I112" s="187">
        <v>-2.9589092712534262</v>
      </c>
      <c r="J112" s="136">
        <v>203999</v>
      </c>
      <c r="K112" s="187">
        <v>7.4112758755611621</v>
      </c>
    </row>
    <row r="113" spans="1:11" ht="12" customHeight="1" x14ac:dyDescent="0.2">
      <c r="A113" s="379">
        <v>41456</v>
      </c>
      <c r="B113" s="136">
        <v>402574.99999999942</v>
      </c>
      <c r="C113" s="380">
        <v>122.00000000192085</v>
      </c>
      <c r="D113" s="187">
        <v>3.0314098789652858E-2</v>
      </c>
      <c r="E113" s="380">
        <v>22400.999999999127</v>
      </c>
      <c r="F113" s="381">
        <v>5.8923019459508295</v>
      </c>
      <c r="G113" s="136">
        <v>2918934</v>
      </c>
      <c r="H113" s="136">
        <v>-37614</v>
      </c>
      <c r="I113" s="187">
        <v>-1.2722269349254605</v>
      </c>
      <c r="J113" s="136">
        <v>164884</v>
      </c>
      <c r="K113" s="187">
        <v>5.9869646520578783</v>
      </c>
    </row>
    <row r="114" spans="1:11" ht="12" customHeight="1" x14ac:dyDescent="0.2">
      <c r="A114" s="379">
        <v>41487</v>
      </c>
      <c r="B114" s="136">
        <v>405299.00000000274</v>
      </c>
      <c r="C114" s="380">
        <v>2724.0000000033178</v>
      </c>
      <c r="D114" s="187">
        <v>0.67664410358400839</v>
      </c>
      <c r="E114" s="380">
        <v>19570.000000001222</v>
      </c>
      <c r="F114" s="381">
        <v>5.0735101586868359</v>
      </c>
      <c r="G114" s="136">
        <v>2929677</v>
      </c>
      <c r="H114" s="136">
        <v>10743</v>
      </c>
      <c r="I114" s="187">
        <v>0.36804532065473217</v>
      </c>
      <c r="J114" s="136">
        <v>133236</v>
      </c>
      <c r="K114" s="187">
        <v>4.7644845716394517</v>
      </c>
    </row>
    <row r="115" spans="1:11" ht="12" customHeight="1" x14ac:dyDescent="0.2">
      <c r="A115" s="379">
        <v>41518</v>
      </c>
      <c r="B115" s="136">
        <v>406816.00000000012</v>
      </c>
      <c r="C115" s="380">
        <v>1516.9999999973807</v>
      </c>
      <c r="D115" s="187">
        <v>0.37429157239405242</v>
      </c>
      <c r="E115" s="380">
        <v>15292.000000000349</v>
      </c>
      <c r="F115" s="381">
        <v>3.9057631205239929</v>
      </c>
      <c r="G115" s="136">
        <v>2981662</v>
      </c>
      <c r="H115" s="136">
        <v>51985</v>
      </c>
      <c r="I115" s="187">
        <v>1.7744276928821847</v>
      </c>
      <c r="J115" s="136">
        <v>99508</v>
      </c>
      <c r="K115" s="187">
        <v>3.4525566642171097</v>
      </c>
    </row>
    <row r="116" spans="1:11" ht="12" customHeight="1" x14ac:dyDescent="0.2">
      <c r="A116" s="379">
        <v>41548</v>
      </c>
      <c r="B116" s="136">
        <v>410207.00000000076</v>
      </c>
      <c r="C116" s="380">
        <v>3391.0000000006403</v>
      </c>
      <c r="D116" s="187">
        <v>0.83354636985778319</v>
      </c>
      <c r="E116" s="380">
        <v>8518.9999999996508</v>
      </c>
      <c r="F116" s="381">
        <v>2.1208002230585996</v>
      </c>
      <c r="G116" s="136">
        <v>3050532</v>
      </c>
      <c r="H116" s="136">
        <v>68870</v>
      </c>
      <c r="I116" s="187">
        <v>2.3097856162100197</v>
      </c>
      <c r="J116" s="136">
        <v>70768</v>
      </c>
      <c r="K116" s="187">
        <v>2.374953184211904</v>
      </c>
    </row>
    <row r="117" spans="1:11" ht="12" customHeight="1" x14ac:dyDescent="0.2">
      <c r="A117" s="379">
        <v>41579</v>
      </c>
      <c r="B117" s="136">
        <v>407656.00000000035</v>
      </c>
      <c r="C117" s="380">
        <v>-2551.0000000004075</v>
      </c>
      <c r="D117" s="187">
        <v>-0.62188114781083759</v>
      </c>
      <c r="E117" s="380">
        <v>3103.9999999977299</v>
      </c>
      <c r="F117" s="381">
        <v>0.76726848464417674</v>
      </c>
      <c r="G117" s="136">
        <v>3059016</v>
      </c>
      <c r="H117" s="136">
        <v>8484</v>
      </c>
      <c r="I117" s="187">
        <v>0.27811542380148774</v>
      </c>
      <c r="J117" s="136">
        <v>16086</v>
      </c>
      <c r="K117" s="187">
        <v>0.52863522986069345</v>
      </c>
    </row>
    <row r="118" spans="1:11" ht="12" customHeight="1" x14ac:dyDescent="0.2">
      <c r="A118" s="379">
        <v>41609</v>
      </c>
      <c r="B118" s="136">
        <v>394512.99999999959</v>
      </c>
      <c r="C118" s="380">
        <v>-13143.000000000757</v>
      </c>
      <c r="D118" s="187">
        <v>-3.224041839197938</v>
      </c>
      <c r="E118" s="380">
        <v>-1977.0000000009895</v>
      </c>
      <c r="F118" s="381">
        <v>-0.49862543822063271</v>
      </c>
      <c r="G118" s="136">
        <v>2971763</v>
      </c>
      <c r="H118" s="136">
        <v>-87253</v>
      </c>
      <c r="I118" s="187">
        <v>-2.852322446172233</v>
      </c>
      <c r="J118" s="136">
        <v>-21729</v>
      </c>
      <c r="K118" s="187">
        <v>-0.72587466410466439</v>
      </c>
    </row>
    <row r="119" spans="1:11" ht="12" customHeight="1" x14ac:dyDescent="0.2">
      <c r="A119" s="379">
        <v>41640</v>
      </c>
      <c r="B119" s="136">
        <v>405558.0000000064</v>
      </c>
      <c r="C119" s="380">
        <v>11045.00000000681</v>
      </c>
      <c r="D119" s="187">
        <v>2.7996542572758876</v>
      </c>
      <c r="E119" s="380">
        <v>-6413.999999996915</v>
      </c>
      <c r="F119" s="381">
        <v>-1.5569019253728078</v>
      </c>
      <c r="G119" s="136">
        <v>3071282</v>
      </c>
      <c r="H119" s="136">
        <v>99519</v>
      </c>
      <c r="I119" s="187">
        <v>3.3488202121097812</v>
      </c>
      <c r="J119" s="136">
        <v>-31192</v>
      </c>
      <c r="K119" s="187">
        <v>-1.0053911813604239</v>
      </c>
    </row>
    <row r="120" spans="1:11" ht="12" customHeight="1" x14ac:dyDescent="0.2">
      <c r="A120" s="379">
        <v>41671</v>
      </c>
      <c r="B120" s="136">
        <v>407551.00000000047</v>
      </c>
      <c r="C120" s="380">
        <v>1992.9999999940628</v>
      </c>
      <c r="D120" s="187">
        <v>0.49142169553899351</v>
      </c>
      <c r="E120" s="380">
        <v>-10979.999999998545</v>
      </c>
      <c r="F120" s="381">
        <v>-2.6234615834904873</v>
      </c>
      <c r="G120" s="136">
        <v>3067530</v>
      </c>
      <c r="H120" s="136">
        <v>-3752</v>
      </c>
      <c r="I120" s="187">
        <v>-0.12216396931314025</v>
      </c>
      <c r="J120" s="136">
        <v>-74732</v>
      </c>
      <c r="K120" s="187">
        <v>-2.3782867246588606</v>
      </c>
    </row>
    <row r="121" spans="1:11" ht="12" customHeight="1" x14ac:dyDescent="0.2">
      <c r="A121" s="379">
        <v>41699</v>
      </c>
      <c r="B121" s="136">
        <v>405228.99999999488</v>
      </c>
      <c r="C121" s="380">
        <v>-2322.0000000055879</v>
      </c>
      <c r="D121" s="187">
        <v>-0.56974464545678583</v>
      </c>
      <c r="E121" s="380">
        <v>-14122.000000006461</v>
      </c>
      <c r="F121" s="381">
        <v>-3.3675846725073781</v>
      </c>
      <c r="G121" s="136">
        <v>3046322</v>
      </c>
      <c r="H121" s="136">
        <v>-21208</v>
      </c>
      <c r="I121" s="187">
        <v>-0.69137058154280484</v>
      </c>
      <c r="J121" s="136">
        <v>-80118</v>
      </c>
      <c r="K121" s="187">
        <v>-2.562595156152045</v>
      </c>
    </row>
    <row r="122" spans="1:11" ht="12" customHeight="1" x14ac:dyDescent="0.2">
      <c r="A122" s="379">
        <v>41730</v>
      </c>
      <c r="B122" s="136">
        <v>395943.99999999965</v>
      </c>
      <c r="C122" s="380">
        <v>-9284.999999995227</v>
      </c>
      <c r="D122" s="187">
        <v>-2.2912970197086944</v>
      </c>
      <c r="E122" s="380">
        <v>-21766.00000000454</v>
      </c>
      <c r="F122" s="381">
        <v>-5.2107921763913536</v>
      </c>
      <c r="G122" s="136">
        <v>2961616</v>
      </c>
      <c r="H122" s="136">
        <v>-84706</v>
      </c>
      <c r="I122" s="187">
        <v>-2.7805990305686659</v>
      </c>
      <c r="J122" s="136">
        <v>-146417</v>
      </c>
      <c r="K122" s="187">
        <v>-4.7109216665331415</v>
      </c>
    </row>
    <row r="123" spans="1:11" ht="12" customHeight="1" x14ac:dyDescent="0.2">
      <c r="A123" s="379">
        <v>41760</v>
      </c>
      <c r="B123" s="136">
        <v>385105.00000000087</v>
      </c>
      <c r="C123" s="380">
        <v>-10838.999999998778</v>
      </c>
      <c r="D123" s="187">
        <v>-2.7375083345116447</v>
      </c>
      <c r="E123" s="380">
        <v>-27448.000000001281</v>
      </c>
      <c r="F123" s="381">
        <v>-6.6532057699255942</v>
      </c>
      <c r="G123" s="136">
        <v>2896348</v>
      </c>
      <c r="H123" s="136">
        <v>-65268</v>
      </c>
      <c r="I123" s="187">
        <v>-2.2037968460462127</v>
      </c>
      <c r="J123" s="136">
        <v>-150349</v>
      </c>
      <c r="K123" s="187">
        <v>-4.9348195767416323</v>
      </c>
    </row>
    <row r="124" spans="1:11" ht="12" customHeight="1" x14ac:dyDescent="0.2">
      <c r="A124" s="379">
        <v>41791</v>
      </c>
      <c r="B124" s="136">
        <v>374613.99999999761</v>
      </c>
      <c r="C124" s="380">
        <v>-10491.00000000326</v>
      </c>
      <c r="D124" s="187">
        <v>-2.7241921034531456</v>
      </c>
      <c r="E124" s="380">
        <v>-27838.999999999884</v>
      </c>
      <c r="F124" s="381">
        <v>-6.9173294769824194</v>
      </c>
      <c r="G124" s="136">
        <v>2812743</v>
      </c>
      <c r="H124" s="136">
        <v>-83605</v>
      </c>
      <c r="I124" s="187">
        <v>-2.8865661170549948</v>
      </c>
      <c r="J124" s="136">
        <v>-143805</v>
      </c>
      <c r="K124" s="187">
        <v>-4.8639494437431763</v>
      </c>
    </row>
    <row r="125" spans="1:11" ht="12" customHeight="1" x14ac:dyDescent="0.2">
      <c r="A125" s="379">
        <v>41821</v>
      </c>
      <c r="B125" s="136">
        <v>378332.00000000058</v>
      </c>
      <c r="C125" s="380">
        <v>3718.0000000029686</v>
      </c>
      <c r="D125" s="187">
        <v>0.99248826792458167</v>
      </c>
      <c r="E125" s="380">
        <v>-24242.999999998836</v>
      </c>
      <c r="F125" s="381">
        <v>-6.0219834813386006</v>
      </c>
      <c r="G125" s="136">
        <v>2800225</v>
      </c>
      <c r="H125" s="136">
        <v>-12518</v>
      </c>
      <c r="I125" s="187">
        <v>-0.44504599247069498</v>
      </c>
      <c r="J125" s="136">
        <v>-118709</v>
      </c>
      <c r="K125" s="187">
        <v>-4.0668613952901982</v>
      </c>
    </row>
    <row r="126" spans="1:11" ht="12" customHeight="1" x14ac:dyDescent="0.2">
      <c r="A126" s="379">
        <v>41852</v>
      </c>
      <c r="B126" s="136">
        <v>381655.00000000157</v>
      </c>
      <c r="C126" s="380">
        <v>3323.0000000009895</v>
      </c>
      <c r="D126" s="187">
        <v>0.8783290866225919</v>
      </c>
      <c r="E126" s="380">
        <v>-23644.000000001164</v>
      </c>
      <c r="F126" s="381">
        <v>-5.8337178231382278</v>
      </c>
      <c r="G126" s="136">
        <v>2815386</v>
      </c>
      <c r="H126" s="136">
        <v>15161</v>
      </c>
      <c r="I126" s="187">
        <v>0.54142077868742688</v>
      </c>
      <c r="J126" s="136">
        <v>-114291</v>
      </c>
      <c r="K126" s="187">
        <v>-3.9011467817100658</v>
      </c>
    </row>
    <row r="127" spans="1:11" ht="12" customHeight="1" x14ac:dyDescent="0.2">
      <c r="A127" s="379">
        <v>41883</v>
      </c>
      <c r="B127" s="136">
        <v>381604.00000000064</v>
      </c>
      <c r="C127" s="380">
        <v>-51.000000000931323</v>
      </c>
      <c r="D127" s="187">
        <v>-1.3362853886607306E-2</v>
      </c>
      <c r="E127" s="380">
        <v>-25211.999999999476</v>
      </c>
      <c r="F127" s="381">
        <v>-6.1973963659245141</v>
      </c>
      <c r="G127" s="136">
        <v>2856994</v>
      </c>
      <c r="H127" s="136">
        <v>41608</v>
      </c>
      <c r="I127" s="187">
        <v>1.4778790545950005</v>
      </c>
      <c r="J127" s="136">
        <v>-124668</v>
      </c>
      <c r="K127" s="187">
        <v>-4.1811580252892515</v>
      </c>
    </row>
    <row r="128" spans="1:11" ht="12" customHeight="1" x14ac:dyDescent="0.2">
      <c r="A128" s="379">
        <v>41913</v>
      </c>
      <c r="B128" s="136">
        <v>386445.00000000274</v>
      </c>
      <c r="C128" s="380">
        <v>4841.0000000020955</v>
      </c>
      <c r="D128" s="187">
        <v>1.2685925724054483</v>
      </c>
      <c r="E128" s="380">
        <v>-23761.999999998021</v>
      </c>
      <c r="F128" s="381">
        <v>-5.7926851565180453</v>
      </c>
      <c r="G128" s="136">
        <v>2918218</v>
      </c>
      <c r="H128" s="136">
        <v>61224</v>
      </c>
      <c r="I128" s="187">
        <v>2.1429516477808495</v>
      </c>
      <c r="J128" s="136">
        <v>-132314</v>
      </c>
      <c r="K128" s="187">
        <v>-4.337407376811651</v>
      </c>
    </row>
    <row r="129" spans="1:11" ht="12" customHeight="1" x14ac:dyDescent="0.2">
      <c r="A129" s="379">
        <v>41944</v>
      </c>
      <c r="B129" s="136">
        <v>383420.00000000309</v>
      </c>
      <c r="C129" s="380">
        <v>-3024.9999999996508</v>
      </c>
      <c r="D129" s="187">
        <v>-0.78277633298389926</v>
      </c>
      <c r="E129" s="380">
        <v>-24235.999999997264</v>
      </c>
      <c r="F129" s="381">
        <v>-5.9452087053783682</v>
      </c>
      <c r="G129" s="136">
        <v>2927158</v>
      </c>
      <c r="H129" s="136">
        <v>8940</v>
      </c>
      <c r="I129" s="187">
        <v>0.30635134181202361</v>
      </c>
      <c r="J129" s="136">
        <v>-131858</v>
      </c>
      <c r="K129" s="187">
        <v>-4.310471079588992</v>
      </c>
    </row>
    <row r="130" spans="1:11" ht="12" customHeight="1" x14ac:dyDescent="0.2">
      <c r="A130" s="379">
        <v>41974</v>
      </c>
      <c r="B130" s="136">
        <v>371290.99999999703</v>
      </c>
      <c r="C130" s="380">
        <v>-12129.000000006054</v>
      </c>
      <c r="D130" s="187">
        <v>-3.1633717594298565</v>
      </c>
      <c r="E130" s="380">
        <v>-23222.000000002561</v>
      </c>
      <c r="F130" s="381">
        <v>-5.8862445597490032</v>
      </c>
      <c r="G130" s="136">
        <v>2861883</v>
      </c>
      <c r="H130" s="136">
        <v>-65275</v>
      </c>
      <c r="I130" s="187">
        <v>-2.2299787028920202</v>
      </c>
      <c r="J130" s="136">
        <v>-109880</v>
      </c>
      <c r="K130" s="187">
        <v>-3.6974684724185609</v>
      </c>
    </row>
    <row r="131" spans="1:11" ht="12" customHeight="1" x14ac:dyDescent="0.2">
      <c r="A131" s="379">
        <v>42005</v>
      </c>
      <c r="B131" s="136">
        <v>379462.99999999703</v>
      </c>
      <c r="C131" s="380">
        <v>8172</v>
      </c>
      <c r="D131" s="187">
        <v>2.2009690512293769</v>
      </c>
      <c r="E131" s="380">
        <v>-26095.000000009371</v>
      </c>
      <c r="F131" s="381">
        <v>-6.4343447792939497</v>
      </c>
      <c r="G131" s="136">
        <v>2938627</v>
      </c>
      <c r="H131" s="136">
        <v>76744</v>
      </c>
      <c r="I131" s="187">
        <v>2.6815911062751341</v>
      </c>
      <c r="J131" s="136">
        <v>-132655</v>
      </c>
      <c r="K131" s="187">
        <v>-4.3192061165337474</v>
      </c>
    </row>
    <row r="132" spans="1:11" ht="12" customHeight="1" x14ac:dyDescent="0.2">
      <c r="A132" s="379">
        <v>42036</v>
      </c>
      <c r="B132" s="136">
        <v>382301.00000000227</v>
      </c>
      <c r="C132" s="380">
        <v>2838.0000000052387</v>
      </c>
      <c r="D132" s="187">
        <v>0.74789900464742565</v>
      </c>
      <c r="E132" s="380">
        <v>-25249.999999998196</v>
      </c>
      <c r="F132" s="381">
        <v>-6.1955436252145537</v>
      </c>
      <c r="G132" s="136">
        <v>2938404</v>
      </c>
      <c r="H132" s="136">
        <v>-223</v>
      </c>
      <c r="I132" s="187">
        <v>-7.5885779311222557E-3</v>
      </c>
      <c r="J132" s="136">
        <v>-129126</v>
      </c>
      <c r="K132" s="187">
        <v>-4.2094453843972186</v>
      </c>
    </row>
    <row r="133" spans="1:11" ht="12" customHeight="1" x14ac:dyDescent="0.2">
      <c r="A133" s="379">
        <v>42064</v>
      </c>
      <c r="B133" s="136">
        <v>378538.99999999971</v>
      </c>
      <c r="C133" s="380">
        <v>-3762.0000000025611</v>
      </c>
      <c r="D133" s="187">
        <v>-0.98404137054377017</v>
      </c>
      <c r="E133" s="380">
        <v>-26689.999999995169</v>
      </c>
      <c r="F133" s="381">
        <v>-6.5863992952122139</v>
      </c>
      <c r="G133" s="136">
        <v>2889380</v>
      </c>
      <c r="H133" s="136">
        <v>-49024</v>
      </c>
      <c r="I133" s="187">
        <v>-1.6683886899146612</v>
      </c>
      <c r="J133" s="136">
        <v>-156942</v>
      </c>
      <c r="K133" s="187">
        <v>-5.1518519709997825</v>
      </c>
    </row>
    <row r="134" spans="1:11" ht="12" customHeight="1" x14ac:dyDescent="0.2">
      <c r="A134" s="379">
        <v>42095</v>
      </c>
      <c r="B134" s="136">
        <v>369234.99999999814</v>
      </c>
      <c r="C134" s="380">
        <v>-9304.0000000015716</v>
      </c>
      <c r="D134" s="187">
        <v>-2.4578709195093711</v>
      </c>
      <c r="E134" s="380">
        <v>-26709.000000001513</v>
      </c>
      <c r="F134" s="381">
        <v>-6.7456509001276785</v>
      </c>
      <c r="G134" s="136">
        <v>2816496</v>
      </c>
      <c r="H134" s="136">
        <v>-72884</v>
      </c>
      <c r="I134" s="187">
        <v>-2.5224788708996395</v>
      </c>
      <c r="J134" s="136">
        <v>-145120</v>
      </c>
      <c r="K134" s="187">
        <v>-4.900027552525378</v>
      </c>
    </row>
    <row r="135" spans="1:11" ht="12" customHeight="1" x14ac:dyDescent="0.2">
      <c r="A135" s="379">
        <v>42125</v>
      </c>
      <c r="B135" s="136">
        <v>357011.00000000309</v>
      </c>
      <c r="C135" s="380">
        <v>-12223.999999995052</v>
      </c>
      <c r="D135" s="187">
        <v>-3.310628732377785</v>
      </c>
      <c r="E135" s="380">
        <v>-28093.999999997788</v>
      </c>
      <c r="F135" s="381">
        <v>-7.2951532698868427</v>
      </c>
      <c r="G135" s="136">
        <v>2747670</v>
      </c>
      <c r="H135" s="136">
        <v>-68826</v>
      </c>
      <c r="I135" s="187">
        <v>-2.443674693661912</v>
      </c>
      <c r="J135" s="136">
        <v>-148678</v>
      </c>
      <c r="K135" s="187">
        <v>-5.1332919939178581</v>
      </c>
    </row>
    <row r="136" spans="1:11" ht="12" customHeight="1" x14ac:dyDescent="0.2">
      <c r="A136" s="379">
        <v>42156</v>
      </c>
      <c r="B136" s="136">
        <v>347160.00000000116</v>
      </c>
      <c r="C136" s="380">
        <v>-9851.0000000019209</v>
      </c>
      <c r="D136" s="187">
        <v>-2.7592987330927721</v>
      </c>
      <c r="E136" s="380">
        <v>-27453.999999996449</v>
      </c>
      <c r="F136" s="381">
        <v>-7.3286102494825682</v>
      </c>
      <c r="G136" s="136">
        <v>2685783</v>
      </c>
      <c r="H136" s="136">
        <v>-61887</v>
      </c>
      <c r="I136" s="187">
        <v>-2.2523447138848551</v>
      </c>
      <c r="J136" s="136">
        <v>-126960</v>
      </c>
      <c r="K136" s="187">
        <v>-4.5137433459082468</v>
      </c>
    </row>
    <row r="137" spans="1:11" ht="12" customHeight="1" x14ac:dyDescent="0.2">
      <c r="A137" s="379">
        <v>42186</v>
      </c>
      <c r="B137" s="136">
        <v>344892.00000000367</v>
      </c>
      <c r="C137" s="380">
        <v>-2267.9999999974971</v>
      </c>
      <c r="D137" s="187">
        <v>-0.65330107155129891</v>
      </c>
      <c r="E137" s="380">
        <v>-33439.999999996915</v>
      </c>
      <c r="F137" s="381">
        <v>-8.8387976697706954</v>
      </c>
      <c r="G137" s="136">
        <v>2641480</v>
      </c>
      <c r="H137" s="136">
        <v>-44303</v>
      </c>
      <c r="I137" s="187">
        <v>-1.6495375836394823</v>
      </c>
      <c r="J137" s="136">
        <v>-158745</v>
      </c>
      <c r="K137" s="187">
        <v>-5.6690087403690779</v>
      </c>
    </row>
    <row r="138" spans="1:11" ht="12" customHeight="1" x14ac:dyDescent="0.2">
      <c r="A138" s="379">
        <v>42217</v>
      </c>
      <c r="B138" s="136">
        <v>349546.00000000006</v>
      </c>
      <c r="C138" s="380">
        <v>4653.9999999963911</v>
      </c>
      <c r="D138" s="187">
        <v>1.3494079305975035</v>
      </c>
      <c r="E138" s="380">
        <v>-32109.000000001513</v>
      </c>
      <c r="F138" s="381">
        <v>-8.4130955968089971</v>
      </c>
      <c r="G138" s="136">
        <v>2664356</v>
      </c>
      <c r="H138" s="136">
        <v>22876</v>
      </c>
      <c r="I138" s="187">
        <v>0.86602965004467192</v>
      </c>
      <c r="J138" s="136">
        <v>-151030</v>
      </c>
      <c r="K138" s="187">
        <v>-5.364450913658021</v>
      </c>
    </row>
    <row r="139" spans="1:11" ht="12" customHeight="1" x14ac:dyDescent="0.2">
      <c r="A139" s="379">
        <v>42248</v>
      </c>
      <c r="B139" s="136">
        <v>349466.00000000297</v>
      </c>
      <c r="C139" s="380">
        <v>-79.999999997089617</v>
      </c>
      <c r="D139" s="187">
        <v>-2.2886830344815732E-2</v>
      </c>
      <c r="E139" s="380">
        <v>-32137.999999997672</v>
      </c>
      <c r="F139" s="381">
        <v>-8.421819477782627</v>
      </c>
      <c r="G139" s="136">
        <v>2707511</v>
      </c>
      <c r="H139" s="136">
        <v>43155</v>
      </c>
      <c r="I139" s="187">
        <v>1.6197159839000494</v>
      </c>
      <c r="J139" s="136">
        <v>-149483</v>
      </c>
      <c r="K139" s="187">
        <v>-5.2321775964527752</v>
      </c>
    </row>
    <row r="140" spans="1:11" ht="12" customHeight="1" x14ac:dyDescent="0.2">
      <c r="A140" s="379">
        <v>42278</v>
      </c>
      <c r="B140" s="136">
        <v>353186.99999999971</v>
      </c>
      <c r="C140" s="380">
        <v>3720.9999999967404</v>
      </c>
      <c r="D140" s="187">
        <v>1.064767387956685</v>
      </c>
      <c r="E140" s="380">
        <v>-33258.000000003027</v>
      </c>
      <c r="F140" s="381">
        <v>-8.6061405892178158</v>
      </c>
      <c r="G140" s="136">
        <v>2768583</v>
      </c>
      <c r="H140" s="136">
        <v>61072</v>
      </c>
      <c r="I140" s="187">
        <v>2.2556510389062132</v>
      </c>
      <c r="J140" s="136">
        <v>-149635</v>
      </c>
      <c r="K140" s="187">
        <v>-5.1276155516825677</v>
      </c>
    </row>
    <row r="141" spans="1:11" ht="12" customHeight="1" x14ac:dyDescent="0.2">
      <c r="A141" s="379">
        <v>42309</v>
      </c>
      <c r="B141" s="380">
        <v>349099.99999999662</v>
      </c>
      <c r="C141" s="380">
        <v>-4087.000000003085</v>
      </c>
      <c r="D141" s="187">
        <v>-1.1571773593034536</v>
      </c>
      <c r="E141" s="380">
        <v>-34320.000000006461</v>
      </c>
      <c r="F141" s="381">
        <v>-8.9510197694450433</v>
      </c>
      <c r="G141" s="136">
        <v>2767128</v>
      </c>
      <c r="H141" s="380">
        <v>-1455</v>
      </c>
      <c r="I141" s="187">
        <v>-5.2553959913789833E-2</v>
      </c>
      <c r="J141" s="136">
        <v>-160030</v>
      </c>
      <c r="K141" s="187">
        <v>-5.4670776227316731</v>
      </c>
    </row>
    <row r="142" spans="1:11" ht="12" customHeight="1" x14ac:dyDescent="0.2">
      <c r="A142" s="379">
        <v>42339</v>
      </c>
      <c r="B142" s="136">
        <v>340686.99999999843</v>
      </c>
      <c r="C142" s="380">
        <v>-8412.9999999981956</v>
      </c>
      <c r="D142" s="187">
        <v>-2.4099112002286671</v>
      </c>
      <c r="E142" s="380">
        <v>-30603.999999998603</v>
      </c>
      <c r="F142" s="381">
        <v>-8.2425913905801238</v>
      </c>
      <c r="G142" s="136">
        <v>2705792</v>
      </c>
      <c r="H142" s="136">
        <v>-61336</v>
      </c>
      <c r="I142" s="187">
        <v>-2.2165942450078204</v>
      </c>
      <c r="J142" s="136">
        <v>-156091</v>
      </c>
      <c r="K142" s="187">
        <v>-5.4541363151463562</v>
      </c>
    </row>
    <row r="143" spans="1:11" ht="12" customHeight="1" x14ac:dyDescent="0.2">
      <c r="A143" s="379">
        <v>42370</v>
      </c>
      <c r="B143" s="380">
        <v>349046.00000000268</v>
      </c>
      <c r="C143" s="380">
        <v>8359.0000000042492</v>
      </c>
      <c r="D143" s="187">
        <v>2.4535717535463015</v>
      </c>
      <c r="E143" s="380">
        <v>-30416.999999994354</v>
      </c>
      <c r="F143" s="381">
        <v>-8.0158012770664318</v>
      </c>
      <c r="G143" s="136">
        <v>2772921</v>
      </c>
      <c r="H143" s="380">
        <v>67129</v>
      </c>
      <c r="I143" s="187">
        <v>2.4809371895548513</v>
      </c>
      <c r="J143" s="136">
        <v>-165706</v>
      </c>
      <c r="K143" s="187">
        <v>-5.6388919042804684</v>
      </c>
    </row>
    <row r="144" spans="1:11" ht="12" customHeight="1" x14ac:dyDescent="0.2">
      <c r="A144" s="379">
        <v>42401</v>
      </c>
      <c r="B144" s="136">
        <v>351416.00000000041</v>
      </c>
      <c r="C144" s="380">
        <v>2369.9999999977299</v>
      </c>
      <c r="D144" s="187">
        <v>0.67899359969680551</v>
      </c>
      <c r="E144" s="380">
        <v>-30885.000000001863</v>
      </c>
      <c r="F144" s="381">
        <v>-8.0787128466840734</v>
      </c>
      <c r="G144" s="136">
        <v>2763168</v>
      </c>
      <c r="H144" s="136">
        <v>-9753</v>
      </c>
      <c r="I144" s="187">
        <v>-0.35172296650355345</v>
      </c>
      <c r="J144" s="136">
        <v>-175236</v>
      </c>
      <c r="K144" s="187">
        <v>-5.9636455708609164</v>
      </c>
    </row>
    <row r="145" spans="1:11" s="85" customFormat="1" ht="12" customHeight="1" x14ac:dyDescent="0.2">
      <c r="A145" s="379">
        <v>42430</v>
      </c>
      <c r="B145" s="380">
        <v>348288.00000000081</v>
      </c>
      <c r="C145" s="380">
        <v>-3127.9999999995925</v>
      </c>
      <c r="D145" s="187">
        <v>-0.89011314225863047</v>
      </c>
      <c r="E145" s="380">
        <v>-30250.999999998894</v>
      </c>
      <c r="F145" s="381">
        <v>-7.9915147448476684</v>
      </c>
      <c r="G145" s="136">
        <v>2708739</v>
      </c>
      <c r="H145" s="380">
        <v>-54429</v>
      </c>
      <c r="I145" s="187">
        <v>-1.9698042247159782</v>
      </c>
      <c r="J145" s="136">
        <v>-180641</v>
      </c>
      <c r="K145" s="187">
        <v>-6.2518948701797621</v>
      </c>
    </row>
    <row r="146" spans="1:11" s="85" customFormat="1" ht="12" customHeight="1" x14ac:dyDescent="0.2">
      <c r="A146" s="379">
        <v>42461</v>
      </c>
      <c r="B146" s="136">
        <v>341886.99999999872</v>
      </c>
      <c r="C146" s="380">
        <v>-6401.0000000020955</v>
      </c>
      <c r="D146" s="187">
        <v>-1.8378468393978777</v>
      </c>
      <c r="E146" s="380">
        <v>-27347.999999999418</v>
      </c>
      <c r="F146" s="381">
        <v>-7.4066651319619092</v>
      </c>
      <c r="G146" s="136">
        <v>2657932</v>
      </c>
      <c r="H146" s="136">
        <v>-50807</v>
      </c>
      <c r="I146" s="187">
        <v>-1.8756698227477804</v>
      </c>
      <c r="J146" s="136">
        <v>-158564</v>
      </c>
      <c r="K146" s="187">
        <v>-5.6298322454567664</v>
      </c>
    </row>
    <row r="147" spans="1:11" ht="12" customHeight="1" x14ac:dyDescent="0.2">
      <c r="A147" s="379">
        <v>42491</v>
      </c>
      <c r="B147" s="380">
        <v>332954.00000000221</v>
      </c>
      <c r="C147" s="380">
        <v>-8932.9999999965075</v>
      </c>
      <c r="D147" s="187">
        <v>-2.6128516147137919</v>
      </c>
      <c r="E147" s="380">
        <v>-24057.000000000873</v>
      </c>
      <c r="F147" s="381">
        <v>-6.738447834940847</v>
      </c>
      <c r="G147" s="136">
        <v>2579526</v>
      </c>
      <c r="H147" s="380">
        <v>-78406</v>
      </c>
      <c r="I147" s="187">
        <v>-2.9498873560346914</v>
      </c>
      <c r="J147" s="136">
        <v>-168144</v>
      </c>
      <c r="K147" s="187">
        <v>-6.1195121684918492</v>
      </c>
    </row>
    <row r="148" spans="1:11" ht="12" customHeight="1" x14ac:dyDescent="0.2">
      <c r="A148" s="379">
        <v>42522</v>
      </c>
      <c r="B148" s="136">
        <v>325324.00000000076</v>
      </c>
      <c r="C148" s="380">
        <v>-7630.0000000014552</v>
      </c>
      <c r="D148" s="187">
        <v>-2.2916078497334178</v>
      </c>
      <c r="E148" s="380">
        <v>-21836.000000000407</v>
      </c>
      <c r="F148" s="381">
        <v>-6.2898951492108353</v>
      </c>
      <c r="G148" s="136">
        <v>2494766</v>
      </c>
      <c r="H148" s="136">
        <v>-84760</v>
      </c>
      <c r="I148" s="187">
        <v>-3.2858750018414238</v>
      </c>
      <c r="J148" s="136">
        <v>-191017</v>
      </c>
      <c r="K148" s="187">
        <v>-7.1121531411882497</v>
      </c>
    </row>
    <row r="149" spans="1:11" ht="12" customHeight="1" x14ac:dyDescent="0.2">
      <c r="A149" s="379">
        <v>42552</v>
      </c>
      <c r="B149" s="380">
        <v>322329.00000000274</v>
      </c>
      <c r="C149" s="380">
        <v>-2994.9999999980209</v>
      </c>
      <c r="D149" s="187">
        <v>-0.92062067354330268</v>
      </c>
      <c r="E149" s="380">
        <v>-22563.000000000931</v>
      </c>
      <c r="F149" s="381">
        <v>-6.5420479454439917</v>
      </c>
      <c r="G149" s="136">
        <v>2443491</v>
      </c>
      <c r="H149" s="380">
        <v>-51275</v>
      </c>
      <c r="I149" s="187">
        <v>-2.0553029823237932</v>
      </c>
      <c r="J149" s="136">
        <v>-197989</v>
      </c>
      <c r="K149" s="187">
        <v>-7.4953813771067734</v>
      </c>
    </row>
    <row r="150" spans="1:11" ht="12" customHeight="1" x14ac:dyDescent="0.2">
      <c r="A150" s="379">
        <v>42583</v>
      </c>
      <c r="B150" s="136">
        <v>326617.00000000291</v>
      </c>
      <c r="C150" s="380">
        <v>4288.0000000001746</v>
      </c>
      <c r="D150" s="187">
        <v>1.3303177809009237</v>
      </c>
      <c r="E150" s="380">
        <v>-22928.999999997148</v>
      </c>
      <c r="F150" s="381">
        <v>-6.5596516624413228</v>
      </c>
      <c r="G150" s="136">
        <v>2461922</v>
      </c>
      <c r="H150" s="136">
        <v>18431</v>
      </c>
      <c r="I150" s="187">
        <v>0.75428966179945001</v>
      </c>
      <c r="J150" s="136">
        <v>-202434</v>
      </c>
      <c r="K150" s="187">
        <v>-7.5978585444287479</v>
      </c>
    </row>
    <row r="151" spans="1:11" ht="12" customHeight="1" x14ac:dyDescent="0.2">
      <c r="A151" s="379">
        <v>42614</v>
      </c>
      <c r="B151" s="380">
        <v>323127.99999999686</v>
      </c>
      <c r="C151" s="380">
        <v>-3489.0000000060536</v>
      </c>
      <c r="D151" s="187">
        <v>-1.0682236380855934</v>
      </c>
      <c r="E151" s="380">
        <v>-26338.000000006112</v>
      </c>
      <c r="F151" s="381">
        <v>-7.5366416189288472</v>
      </c>
      <c r="G151" s="136">
        <v>2501190</v>
      </c>
      <c r="H151" s="380">
        <v>39268</v>
      </c>
      <c r="I151" s="187">
        <v>1.5950139768847267</v>
      </c>
      <c r="J151" s="136">
        <v>-206321</v>
      </c>
      <c r="K151" s="187">
        <v>-7.6203199174444718</v>
      </c>
    </row>
    <row r="152" spans="1:11" ht="12" customHeight="1" x14ac:dyDescent="0.2">
      <c r="A152" s="379">
        <v>42644</v>
      </c>
      <c r="B152" s="136">
        <v>323305.00000000087</v>
      </c>
      <c r="C152" s="380">
        <v>177.00000000401633</v>
      </c>
      <c r="D152" s="187">
        <v>5.4777054295516964E-2</v>
      </c>
      <c r="E152" s="380">
        <v>-29881.999999998836</v>
      </c>
      <c r="F152" s="381">
        <v>-8.4606738073595178</v>
      </c>
      <c r="G152" s="136">
        <v>2535953</v>
      </c>
      <c r="H152" s="136">
        <v>34763</v>
      </c>
      <c r="I152" s="187">
        <v>1.389858427388563</v>
      </c>
      <c r="J152" s="136">
        <v>-232630</v>
      </c>
      <c r="K152" s="187">
        <v>-8.4024932609930776</v>
      </c>
    </row>
    <row r="153" spans="1:11" ht="12" customHeight="1" x14ac:dyDescent="0.2">
      <c r="A153" s="379">
        <v>42675</v>
      </c>
      <c r="B153" s="380">
        <v>320193</v>
      </c>
      <c r="C153" s="380">
        <v>-3112.0000000008731</v>
      </c>
      <c r="D153" s="187">
        <v>-0.9625585747207327</v>
      </c>
      <c r="E153" s="380">
        <v>-28906.999999996624</v>
      </c>
      <c r="F153" s="381">
        <v>-8.2804354053270988</v>
      </c>
      <c r="G153" s="136">
        <v>2563637</v>
      </c>
      <c r="H153" s="380">
        <v>27684</v>
      </c>
      <c r="I153" s="187">
        <v>1.0916606104292943</v>
      </c>
      <c r="J153" s="136">
        <v>-203491</v>
      </c>
      <c r="K153" s="187">
        <v>-7.3538701498448935</v>
      </c>
    </row>
    <row r="154" spans="1:11" ht="12" customHeight="1" x14ac:dyDescent="0.2">
      <c r="A154" s="379">
        <v>42705</v>
      </c>
      <c r="B154" s="136">
        <v>310529</v>
      </c>
      <c r="C154" s="380">
        <v>-9664</v>
      </c>
      <c r="D154" s="187">
        <v>-3.0181796603923257</v>
      </c>
      <c r="E154" s="380">
        <v>-30157.999999998428</v>
      </c>
      <c r="F154" s="381">
        <v>-8.8521135235563921</v>
      </c>
      <c r="G154" s="136">
        <v>2497739</v>
      </c>
      <c r="H154" s="136">
        <v>-65898</v>
      </c>
      <c r="I154" s="187">
        <v>-2.5704887236375509</v>
      </c>
      <c r="J154" s="136">
        <v>-208053</v>
      </c>
      <c r="K154" s="187">
        <v>-7.6891719688726994</v>
      </c>
    </row>
    <row r="155" spans="1:11" ht="12" customHeight="1" x14ac:dyDescent="0.2">
      <c r="A155" s="379">
        <v>42736</v>
      </c>
      <c r="B155" s="380">
        <v>320153.00000000122</v>
      </c>
      <c r="C155" s="380">
        <v>9624.0000000012224</v>
      </c>
      <c r="D155" s="187">
        <v>3.0992274473563572</v>
      </c>
      <c r="E155" s="380">
        <v>-28893.000000001455</v>
      </c>
      <c r="F155" s="381">
        <v>-8.2777055173247174</v>
      </c>
      <c r="G155" s="136">
        <v>2564668</v>
      </c>
      <c r="H155" s="380">
        <v>66929</v>
      </c>
      <c r="I155" s="187">
        <v>2.6795834152407436</v>
      </c>
      <c r="J155" s="136">
        <v>-208253</v>
      </c>
      <c r="K155" s="187">
        <v>-7.5102392026314488</v>
      </c>
    </row>
    <row r="156" spans="1:11" ht="12" customHeight="1" x14ac:dyDescent="0.2">
      <c r="A156" s="379">
        <v>42767</v>
      </c>
      <c r="B156" s="136">
        <v>321907.99999999971</v>
      </c>
      <c r="C156" s="380">
        <v>1754.9999999984866</v>
      </c>
      <c r="D156" s="187">
        <v>0.54817540363466211</v>
      </c>
      <c r="E156" s="380">
        <v>-29508.000000000698</v>
      </c>
      <c r="F156" s="381">
        <v>-8.3968857422543834</v>
      </c>
      <c r="G156" s="136">
        <v>2550930</v>
      </c>
      <c r="H156" s="136">
        <v>-13738</v>
      </c>
      <c r="I156" s="187">
        <v>-0.53566387540219629</v>
      </c>
      <c r="J156" s="136">
        <v>-212238</v>
      </c>
      <c r="K156" s="187">
        <v>-7.6809661953236281</v>
      </c>
    </row>
    <row r="157" spans="1:11" ht="12" customHeight="1" x14ac:dyDescent="0.2">
      <c r="A157" s="379">
        <v>42795</v>
      </c>
      <c r="B157" s="380">
        <v>316087.0000000014</v>
      </c>
      <c r="C157" s="380">
        <v>-5820.999999998312</v>
      </c>
      <c r="D157" s="187">
        <v>-1.8082806267624032</v>
      </c>
      <c r="E157" s="380">
        <v>-32200.999999999418</v>
      </c>
      <c r="F157" s="381">
        <v>-9.2455094634323736</v>
      </c>
      <c r="G157" s="136">
        <v>2510997</v>
      </c>
      <c r="H157" s="380">
        <v>-39933</v>
      </c>
      <c r="I157" s="187">
        <v>-1.5654290788065528</v>
      </c>
      <c r="J157" s="136">
        <v>-197742</v>
      </c>
      <c r="K157" s="187">
        <v>-7.3001496268189738</v>
      </c>
    </row>
    <row r="158" spans="1:11" ht="12" customHeight="1" x14ac:dyDescent="0.2">
      <c r="A158" s="379">
        <v>42826</v>
      </c>
      <c r="B158" s="136">
        <v>305694.00000000047</v>
      </c>
      <c r="C158" s="380">
        <v>-10393.000000000931</v>
      </c>
      <c r="D158" s="187">
        <v>-3.2880188049495502</v>
      </c>
      <c r="E158" s="380">
        <v>-36192.999999998254</v>
      </c>
      <c r="F158" s="381">
        <v>-10.586246332852197</v>
      </c>
      <c r="G158" s="136">
        <v>2414325</v>
      </c>
      <c r="H158" s="136">
        <v>-96672</v>
      </c>
      <c r="I158" s="187">
        <v>-3.8499448625386647</v>
      </c>
      <c r="J158" s="136">
        <v>-243607</v>
      </c>
      <c r="K158" s="187">
        <v>-9.1652833857299587</v>
      </c>
    </row>
    <row r="159" spans="1:11" ht="12" customHeight="1" x14ac:dyDescent="0.2">
      <c r="A159" s="379">
        <v>42856</v>
      </c>
      <c r="B159" s="380">
        <v>297888.99999999732</v>
      </c>
      <c r="C159" s="380">
        <v>-7805.0000000031432</v>
      </c>
      <c r="D159" s="187">
        <v>-2.5532068015738392</v>
      </c>
      <c r="E159" s="380">
        <v>-35065.000000004889</v>
      </c>
      <c r="F159" s="381">
        <v>-10.531484829737638</v>
      </c>
      <c r="G159" s="136">
        <v>2343331</v>
      </c>
      <c r="H159" s="380">
        <v>-70994</v>
      </c>
      <c r="I159" s="187">
        <v>-2.9405320327627806</v>
      </c>
      <c r="J159" s="136">
        <v>-236195</v>
      </c>
      <c r="K159" s="187">
        <v>-9.1565272069364685</v>
      </c>
    </row>
    <row r="160" spans="1:11" ht="12" customHeight="1" x14ac:dyDescent="0.2">
      <c r="A160" s="379">
        <v>42887</v>
      </c>
      <c r="B160" s="136">
        <v>292574.99999999901</v>
      </c>
      <c r="C160" s="380">
        <v>-5313.999999998312</v>
      </c>
      <c r="D160" s="187">
        <v>-1.7838859440927191</v>
      </c>
      <c r="E160" s="380">
        <v>-32749.000000001746</v>
      </c>
      <c r="F160" s="381">
        <v>-10.066579778928597</v>
      </c>
      <c r="G160" s="136">
        <v>2268230</v>
      </c>
      <c r="H160" s="136">
        <v>-75101</v>
      </c>
      <c r="I160" s="187">
        <v>-3.2048822808216166</v>
      </c>
      <c r="J160" s="136">
        <v>-226536</v>
      </c>
      <c r="K160" s="187">
        <v>-9.0804508318615849</v>
      </c>
    </row>
    <row r="161" spans="1:11" ht="12" customHeight="1" x14ac:dyDescent="0.2">
      <c r="A161" s="379">
        <v>42917</v>
      </c>
      <c r="B161" s="380">
        <v>293886.00000000309</v>
      </c>
      <c r="C161" s="380">
        <v>1311.0000000040745</v>
      </c>
      <c r="D161" s="187">
        <v>0.44809023327491376</v>
      </c>
      <c r="E161" s="380">
        <v>-28442.999999999651</v>
      </c>
      <c r="F161" s="381">
        <v>-8.8242137691611386</v>
      </c>
      <c r="G161" s="136">
        <v>2250574</v>
      </c>
      <c r="H161" s="380">
        <v>-17656</v>
      </c>
      <c r="I161" s="187">
        <v>-0.77840430644158665</v>
      </c>
      <c r="J161" s="136">
        <v>-192917</v>
      </c>
      <c r="K161" s="187">
        <v>-7.8951385538150127</v>
      </c>
    </row>
    <row r="162" spans="1:11" ht="12" customHeight="1" x14ac:dyDescent="0.2">
      <c r="A162" s="379">
        <v>42948</v>
      </c>
      <c r="B162" s="136">
        <v>298089.00000000041</v>
      </c>
      <c r="C162" s="380">
        <v>4202.9999999973224</v>
      </c>
      <c r="D162" s="187">
        <v>1.4301463832905543</v>
      </c>
      <c r="E162" s="380">
        <v>-28528.000000002503</v>
      </c>
      <c r="F162" s="381">
        <v>-8.7343892081558074</v>
      </c>
      <c r="G162" s="136">
        <v>2292133</v>
      </c>
      <c r="H162" s="136">
        <v>41559</v>
      </c>
      <c r="I162" s="187">
        <v>1.8465955796165778</v>
      </c>
      <c r="J162" s="136">
        <v>-169789</v>
      </c>
      <c r="K162" s="187">
        <v>-6.8966035479596837</v>
      </c>
    </row>
    <row r="163" spans="1:11" ht="12" customHeight="1" x14ac:dyDescent="0.2">
      <c r="A163" s="379">
        <v>42979</v>
      </c>
      <c r="B163" s="380">
        <v>298560.00000000047</v>
      </c>
      <c r="C163" s="380">
        <v>471.00000000005821</v>
      </c>
      <c r="D163" s="187">
        <v>0.15800650141402653</v>
      </c>
      <c r="E163" s="380">
        <v>-24567.999999996391</v>
      </c>
      <c r="F163" s="381">
        <v>-7.603178925997323</v>
      </c>
      <c r="G163" s="136">
        <v>2321734</v>
      </c>
      <c r="H163" s="380">
        <v>29601</v>
      </c>
      <c r="I163" s="187">
        <v>1.2914172083382596</v>
      </c>
      <c r="J163" s="136">
        <v>-179456</v>
      </c>
      <c r="K163" s="187">
        <v>-7.1748247834030998</v>
      </c>
    </row>
    <row r="164" spans="1:11" ht="12" customHeight="1" x14ac:dyDescent="0.2">
      <c r="A164" s="379">
        <v>43009</v>
      </c>
      <c r="B164" s="136">
        <v>298735.00000000081</v>
      </c>
      <c r="C164" s="380">
        <v>175.00000000034925</v>
      </c>
      <c r="D164" s="187">
        <v>5.8614683815765331E-2</v>
      </c>
      <c r="E164" s="380">
        <v>-24570.000000000058</v>
      </c>
      <c r="F164" s="381">
        <v>-7.5996350195635669</v>
      </c>
      <c r="G164" s="136">
        <v>2372719</v>
      </c>
      <c r="H164" s="136">
        <v>50985</v>
      </c>
      <c r="I164" s="187">
        <v>2.1959879986251654</v>
      </c>
      <c r="J164" s="136">
        <v>-163234</v>
      </c>
      <c r="K164" s="187">
        <v>-6.4367912181337745</v>
      </c>
    </row>
    <row r="165" spans="1:11" ht="12" customHeight="1" x14ac:dyDescent="0.2">
      <c r="A165" s="379">
        <v>43040</v>
      </c>
      <c r="B165" s="380">
        <v>291612.00000000087</v>
      </c>
      <c r="C165" s="380">
        <v>-7122.9999999999418</v>
      </c>
      <c r="D165" s="187">
        <v>-2.3843875006276205</v>
      </c>
      <c r="E165" s="380">
        <v>-28580.999999999127</v>
      </c>
      <c r="F165" s="381">
        <v>-8.9261788983516581</v>
      </c>
      <c r="G165" s="136">
        <v>2395767</v>
      </c>
      <c r="H165" s="380">
        <v>23048</v>
      </c>
      <c r="I165" s="187">
        <v>0.97137503429609662</v>
      </c>
      <c r="J165" s="136">
        <v>-167870</v>
      </c>
      <c r="K165" s="187">
        <v>-6.5481189419562913</v>
      </c>
    </row>
    <row r="166" spans="1:11" ht="12" customHeight="1" x14ac:dyDescent="0.2">
      <c r="A166" s="379">
        <v>43070</v>
      </c>
      <c r="B166" s="136">
        <v>285387.00000000285</v>
      </c>
      <c r="C166" s="380">
        <v>-6224.9999999980209</v>
      </c>
      <c r="D166" s="187">
        <v>-2.1346858153978583</v>
      </c>
      <c r="E166" s="380">
        <v>-25141.999999997148</v>
      </c>
      <c r="F166" s="381">
        <v>-8.0965062844362841</v>
      </c>
      <c r="G166" s="136">
        <v>2344487</v>
      </c>
      <c r="H166" s="136">
        <v>-51280</v>
      </c>
      <c r="I166" s="187">
        <v>-2.1404418710166722</v>
      </c>
      <c r="J166" s="136">
        <v>-153252</v>
      </c>
      <c r="K166" s="187">
        <v>-6.1356290629245089</v>
      </c>
    </row>
    <row r="167" spans="1:11" ht="12" customHeight="1" x14ac:dyDescent="0.2">
      <c r="A167" s="379">
        <v>43101</v>
      </c>
      <c r="B167" s="380">
        <v>296413.00000000023</v>
      </c>
      <c r="C167" s="380">
        <v>11025.999999997381</v>
      </c>
      <c r="D167" s="187">
        <v>3.8635256686524859</v>
      </c>
      <c r="E167" s="380">
        <v>-23740.00000000099</v>
      </c>
      <c r="F167" s="381">
        <v>-7.4152046052983716</v>
      </c>
      <c r="G167" s="136">
        <v>2416955</v>
      </c>
      <c r="H167" s="380">
        <v>72468</v>
      </c>
      <c r="I167" s="187">
        <v>3.0909960259963052</v>
      </c>
      <c r="J167" s="136">
        <v>-147713</v>
      </c>
      <c r="K167" s="187">
        <v>-5.7595369069212854</v>
      </c>
    </row>
    <row r="168" spans="1:11" ht="12" customHeight="1" x14ac:dyDescent="0.2">
      <c r="A168" s="379">
        <v>43132</v>
      </c>
      <c r="B168" s="136">
        <v>298180.99999999866</v>
      </c>
      <c r="C168" s="380">
        <v>1767.9999999984284</v>
      </c>
      <c r="D168" s="187">
        <v>0.59646506732107807</v>
      </c>
      <c r="E168" s="380">
        <v>-23727.000000001048</v>
      </c>
      <c r="F168" s="381">
        <v>-7.3707394659346983</v>
      </c>
      <c r="G168" s="136">
        <v>2401822</v>
      </c>
      <c r="H168" s="136">
        <v>-15133</v>
      </c>
      <c r="I168" s="187">
        <v>-0.62611840104594418</v>
      </c>
      <c r="J168" s="136">
        <v>-149108</v>
      </c>
      <c r="K168" s="187">
        <v>-5.8452407553323686</v>
      </c>
    </row>
    <row r="169" spans="1:11" ht="12" customHeight="1" x14ac:dyDescent="0.2">
      <c r="A169" s="379">
        <v>43160</v>
      </c>
      <c r="B169" s="380">
        <v>294746.00000000081</v>
      </c>
      <c r="C169" s="380">
        <v>-3434.9999999978463</v>
      </c>
      <c r="D169" s="187">
        <v>-1.1519848682504459</v>
      </c>
      <c r="E169" s="380">
        <v>-21341.000000000582</v>
      </c>
      <c r="F169" s="381">
        <v>-6.7516221799695932</v>
      </c>
      <c r="G169" s="136">
        <v>2348917</v>
      </c>
      <c r="H169" s="380">
        <v>-52905</v>
      </c>
      <c r="I169" s="187">
        <v>-2.2027027814717326</v>
      </c>
      <c r="J169" s="136">
        <v>-162080</v>
      </c>
      <c r="K169" s="187">
        <v>-6.4548065967422499</v>
      </c>
    </row>
    <row r="170" spans="1:11" ht="12" customHeight="1" x14ac:dyDescent="0.2">
      <c r="A170" s="379">
        <v>43191</v>
      </c>
      <c r="B170" s="136">
        <v>287174.9999999986</v>
      </c>
      <c r="C170" s="380">
        <v>-7571.0000000022119</v>
      </c>
      <c r="D170" s="187">
        <v>-2.5686523311604539</v>
      </c>
      <c r="E170" s="380">
        <v>-18519.000000001863</v>
      </c>
      <c r="F170" s="381">
        <v>-6.0580188031174425</v>
      </c>
      <c r="G170" s="136">
        <v>2291310</v>
      </c>
      <c r="H170" s="136">
        <v>-57607</v>
      </c>
      <c r="I170" s="187">
        <v>-2.4524919356452357</v>
      </c>
      <c r="J170" s="136">
        <v>-123015</v>
      </c>
      <c r="K170" s="187">
        <v>-5.0952129477183066</v>
      </c>
    </row>
    <row r="171" spans="1:11" ht="12" customHeight="1" x14ac:dyDescent="0.2">
      <c r="A171" s="379">
        <v>43221</v>
      </c>
      <c r="B171" s="380">
        <v>279837.99999999901</v>
      </c>
      <c r="C171" s="380">
        <v>-7336.9999999995925</v>
      </c>
      <c r="D171" s="187">
        <v>-2.554888134412685</v>
      </c>
      <c r="E171" s="380">
        <v>-18050.999999998312</v>
      </c>
      <c r="F171" s="381">
        <v>-6.0596396644382553</v>
      </c>
      <c r="G171" s="136">
        <v>2237768</v>
      </c>
      <c r="H171" s="380">
        <v>-53542</v>
      </c>
      <c r="I171" s="187">
        <v>-2.3367418638246242</v>
      </c>
      <c r="J171" s="136">
        <v>-105563</v>
      </c>
      <c r="K171" s="187">
        <v>-4.5048266762143294</v>
      </c>
    </row>
    <row r="172" spans="1:11" ht="12" customHeight="1" x14ac:dyDescent="0.2">
      <c r="A172" s="379">
        <v>43252</v>
      </c>
      <c r="B172" s="136">
        <v>272716.00000000087</v>
      </c>
      <c r="C172" s="380">
        <v>-7121.9999999981374</v>
      </c>
      <c r="D172" s="187">
        <v>-2.5450439182663409</v>
      </c>
      <c r="E172" s="380">
        <v>-19858.999999998137</v>
      </c>
      <c r="F172" s="381">
        <v>-6.7876612834309853</v>
      </c>
      <c r="G172" s="136">
        <v>2171070</v>
      </c>
      <c r="H172" s="136">
        <v>-66698</v>
      </c>
      <c r="I172" s="187">
        <v>-2.98055920006006</v>
      </c>
      <c r="J172" s="136">
        <v>-97160</v>
      </c>
      <c r="K172" s="187">
        <v>-4.2835162218998954</v>
      </c>
    </row>
    <row r="173" spans="1:11" ht="12" customHeight="1" x14ac:dyDescent="0.2">
      <c r="A173" s="379">
        <v>43282</v>
      </c>
      <c r="B173" s="380">
        <v>272639.00000000105</v>
      </c>
      <c r="C173" s="380">
        <v>-76.999999999825377</v>
      </c>
      <c r="D173" s="187">
        <v>-2.8234500359284063E-2</v>
      </c>
      <c r="E173" s="380">
        <v>-21247.000000002037</v>
      </c>
      <c r="F173" s="381">
        <v>-7.2296740913149371</v>
      </c>
      <c r="G173" s="136">
        <v>2154891</v>
      </c>
      <c r="H173" s="380">
        <v>-16179</v>
      </c>
      <c r="I173" s="187">
        <v>-0.74520858378587518</v>
      </c>
      <c r="J173" s="136">
        <v>-95683</v>
      </c>
      <c r="K173" s="187">
        <v>-4.2514931746301166</v>
      </c>
    </row>
    <row r="174" spans="1:11" ht="12" customHeight="1" x14ac:dyDescent="0.2">
      <c r="A174" s="379">
        <v>43313</v>
      </c>
      <c r="B174" s="136">
        <v>277018.99999999895</v>
      </c>
      <c r="C174" s="380">
        <v>4379.9999999979045</v>
      </c>
      <c r="D174" s="187">
        <v>1.6065199769651033</v>
      </c>
      <c r="E174" s="380">
        <v>-21070.000000001455</v>
      </c>
      <c r="F174" s="381">
        <v>-7.0683587787544742</v>
      </c>
      <c r="G174" s="136">
        <v>2194649</v>
      </c>
      <c r="H174" s="136">
        <v>39758</v>
      </c>
      <c r="I174" s="187">
        <v>1.845012114301837</v>
      </c>
      <c r="J174" s="136">
        <v>-97484</v>
      </c>
      <c r="K174" s="187">
        <v>-4.252981829588423</v>
      </c>
    </row>
    <row r="175" spans="1:11" ht="12" customHeight="1" x14ac:dyDescent="0.2">
      <c r="A175" s="379">
        <v>43344</v>
      </c>
      <c r="B175" s="380">
        <v>275623.9999999993</v>
      </c>
      <c r="C175" s="380">
        <v>-1394.9999999996508</v>
      </c>
      <c r="D175" s="187">
        <v>-0.50357556701874462</v>
      </c>
      <c r="E175" s="380">
        <v>-22936.000000001164</v>
      </c>
      <c r="F175" s="381">
        <v>-7.6822079314044505</v>
      </c>
      <c r="G175" s="136">
        <v>2223594</v>
      </c>
      <c r="H175" s="380">
        <v>28945</v>
      </c>
      <c r="I175" s="187">
        <v>1.3188897176723933</v>
      </c>
      <c r="J175" s="136">
        <v>-98140</v>
      </c>
      <c r="K175" s="187">
        <v>-4.227013085909066</v>
      </c>
    </row>
    <row r="176" spans="1:11" ht="12" customHeight="1" x14ac:dyDescent="0.2">
      <c r="A176" s="379">
        <v>43374</v>
      </c>
      <c r="B176" s="136">
        <v>274168.99999999983</v>
      </c>
      <c r="C176" s="380">
        <v>-1454.9999999994761</v>
      </c>
      <c r="D176" s="187">
        <v>-0.52789307172070643</v>
      </c>
      <c r="E176" s="380">
        <v>-24566.00000000099</v>
      </c>
      <c r="F176" s="381">
        <v>-8.2233417577454659</v>
      </c>
      <c r="G176" s="136">
        <v>2266813</v>
      </c>
      <c r="H176" s="136">
        <v>43219</v>
      </c>
      <c r="I176" s="187">
        <v>1.9436551816563634</v>
      </c>
      <c r="J176" s="136">
        <v>-105906</v>
      </c>
      <c r="K176" s="187">
        <v>-4.4634868267165224</v>
      </c>
    </row>
    <row r="177" spans="1:11" ht="12" customHeight="1" x14ac:dyDescent="0.2">
      <c r="A177" s="379">
        <v>43405</v>
      </c>
      <c r="B177" s="380">
        <v>268747.99999999942</v>
      </c>
      <c r="C177" s="380">
        <v>-5421.0000000004075</v>
      </c>
      <c r="D177" s="187">
        <v>-1.9772476100508849</v>
      </c>
      <c r="E177" s="380">
        <v>-22864.000000001455</v>
      </c>
      <c r="F177" s="381">
        <v>-7.8405552583574698</v>
      </c>
      <c r="G177" s="136">
        <v>2274905</v>
      </c>
      <c r="H177" s="380">
        <v>8092</v>
      </c>
      <c r="I177" s="187">
        <v>0.35697695398782342</v>
      </c>
      <c r="J177" s="136">
        <v>-120862</v>
      </c>
      <c r="K177" s="187">
        <v>-5.0448144581672594</v>
      </c>
    </row>
    <row r="178" spans="1:11" ht="12" customHeight="1" x14ac:dyDescent="0.2">
      <c r="A178" s="379">
        <v>43435</v>
      </c>
      <c r="B178" s="136">
        <v>263200.99999999802</v>
      </c>
      <c r="C178" s="380">
        <v>-5547.000000001397</v>
      </c>
      <c r="D178" s="187">
        <v>-2.0640153601148321</v>
      </c>
      <c r="E178" s="380">
        <v>-22186.000000004831</v>
      </c>
      <c r="F178" s="381">
        <v>-7.7740051228698617</v>
      </c>
      <c r="G178" s="136">
        <v>2231031</v>
      </c>
      <c r="H178" s="136">
        <v>-43874</v>
      </c>
      <c r="I178" s="187">
        <v>-1.9286080078069194</v>
      </c>
      <c r="J178" s="136">
        <v>-113456</v>
      </c>
      <c r="K178" s="187">
        <v>-4.8392676095026328</v>
      </c>
    </row>
    <row r="179" spans="1:11" ht="12" customHeight="1" x14ac:dyDescent="0.2">
      <c r="A179" s="379">
        <v>43466</v>
      </c>
      <c r="B179" s="380">
        <v>274095.99999999913</v>
      </c>
      <c r="C179" s="380">
        <v>10895.000000001106</v>
      </c>
      <c r="D179" s="187">
        <v>4.139421962682964</v>
      </c>
      <c r="E179" s="380">
        <v>-22317.000000001106</v>
      </c>
      <c r="F179" s="381">
        <v>-7.5290220064575744</v>
      </c>
      <c r="G179" s="136">
        <v>2316615</v>
      </c>
      <c r="H179" s="380">
        <v>85584</v>
      </c>
      <c r="I179" s="187">
        <v>3.836073994489543</v>
      </c>
      <c r="J179" s="136">
        <v>-100340</v>
      </c>
      <c r="K179" s="187">
        <v>-4.1515046825447719</v>
      </c>
    </row>
    <row r="180" spans="1:11" ht="12" customHeight="1" x14ac:dyDescent="0.2">
      <c r="A180" s="379">
        <v>43497</v>
      </c>
      <c r="B180" s="136">
        <v>277502.99999999901</v>
      </c>
      <c r="C180" s="380">
        <v>3406.9999999998836</v>
      </c>
      <c r="D180" s="187">
        <v>1.2429951549821574</v>
      </c>
      <c r="E180" s="380">
        <v>-20677.999999999651</v>
      </c>
      <c r="F180" s="381">
        <v>-6.9347141501302039</v>
      </c>
      <c r="G180" s="136">
        <v>2309034</v>
      </c>
      <c r="H180" s="136">
        <v>-7581</v>
      </c>
      <c r="I180" s="187">
        <v>-0.32724470833522185</v>
      </c>
      <c r="J180" s="136">
        <v>-92788</v>
      </c>
      <c r="K180" s="187">
        <v>-3.863233828318668</v>
      </c>
    </row>
    <row r="181" spans="1:11" ht="12" customHeight="1" x14ac:dyDescent="0.2">
      <c r="A181" s="379">
        <v>43525</v>
      </c>
      <c r="B181" s="380">
        <v>276982</v>
      </c>
      <c r="C181" s="380">
        <v>-520.99999999901047</v>
      </c>
      <c r="D181" s="187">
        <v>-0.18774571806395329</v>
      </c>
      <c r="E181" s="380">
        <v>-17764.000000000815</v>
      </c>
      <c r="F181" s="381">
        <v>-6.0268841646708573</v>
      </c>
      <c r="G181" s="136">
        <v>2276633</v>
      </c>
      <c r="H181" s="380">
        <v>-32401</v>
      </c>
      <c r="I181" s="187">
        <v>-1.4032274968666552</v>
      </c>
      <c r="J181" s="136">
        <v>-72284</v>
      </c>
      <c r="K181" s="187">
        <v>-3.0773330858433909</v>
      </c>
    </row>
    <row r="182" spans="1:11" ht="12" customHeight="1" x14ac:dyDescent="0.2">
      <c r="A182" s="379">
        <v>43556</v>
      </c>
      <c r="B182" s="136">
        <v>271100.99999999726</v>
      </c>
      <c r="C182" s="380">
        <v>-5881.0000000027358</v>
      </c>
      <c r="D182" s="187">
        <v>-2.1232426655893653</v>
      </c>
      <c r="E182" s="380">
        <v>-16074.000000001339</v>
      </c>
      <c r="F182" s="381">
        <v>-5.5972838861326428</v>
      </c>
      <c r="G182" s="136">
        <v>2195559</v>
      </c>
      <c r="H182" s="136">
        <v>-81074</v>
      </c>
      <c r="I182" s="187">
        <v>-3.5611361163613107</v>
      </c>
      <c r="J182" s="136">
        <v>-95751</v>
      </c>
      <c r="K182" s="187">
        <v>-4.1788758395852152</v>
      </c>
    </row>
    <row r="183" spans="1:11" ht="12" customHeight="1" x14ac:dyDescent="0.2">
      <c r="A183" s="379">
        <v>43586</v>
      </c>
      <c r="B183" s="380">
        <v>266074.99999999779</v>
      </c>
      <c r="C183" s="380">
        <v>-5025.9999999994761</v>
      </c>
      <c r="D183" s="187">
        <v>-1.8539216011742956</v>
      </c>
      <c r="E183" s="380">
        <v>-13763.000000001222</v>
      </c>
      <c r="F183" s="381">
        <v>-4.918202674404931</v>
      </c>
      <c r="G183" s="136">
        <v>2140797</v>
      </c>
      <c r="H183" s="380">
        <v>-54762</v>
      </c>
      <c r="I183" s="187">
        <v>-2.4942167347814381</v>
      </c>
      <c r="J183" s="136">
        <v>-96971</v>
      </c>
      <c r="K183" s="187">
        <v>-4.3333804040454593</v>
      </c>
    </row>
    <row r="184" spans="1:11" ht="12" customHeight="1" x14ac:dyDescent="0.2">
      <c r="A184" s="379">
        <v>43617</v>
      </c>
      <c r="B184" s="136">
        <v>261764.00000000029</v>
      </c>
      <c r="C184" s="380">
        <v>-4310.9999999974971</v>
      </c>
      <c r="D184" s="187">
        <v>-1.620219862819706</v>
      </c>
      <c r="E184" s="380">
        <v>-10952.000000000582</v>
      </c>
      <c r="F184" s="381">
        <v>-4.0158993238389193</v>
      </c>
      <c r="G184" s="136">
        <v>2089045</v>
      </c>
      <c r="H184" s="136">
        <v>-51752</v>
      </c>
      <c r="I184" s="187">
        <v>-2.4174174384586675</v>
      </c>
      <c r="J184" s="136">
        <v>-82025</v>
      </c>
      <c r="K184" s="187">
        <v>-3.7780909873933131</v>
      </c>
    </row>
    <row r="185" spans="1:11" ht="12" customHeight="1" x14ac:dyDescent="0.2">
      <c r="A185" s="379">
        <v>43647</v>
      </c>
      <c r="B185" s="380">
        <v>263885.99999999971</v>
      </c>
      <c r="C185" s="380">
        <v>2121.9999999994179</v>
      </c>
      <c r="D185" s="187">
        <v>0.81065387142594691</v>
      </c>
      <c r="E185" s="380">
        <v>-8753.0000000013388</v>
      </c>
      <c r="F185" s="381">
        <v>-3.2104724562521523</v>
      </c>
      <c r="G185" s="136">
        <v>2090576</v>
      </c>
      <c r="H185" s="380">
        <v>1531</v>
      </c>
      <c r="I185" s="187">
        <v>7.3287076152021624E-2</v>
      </c>
      <c r="J185" s="136">
        <v>-64315</v>
      </c>
      <c r="K185" s="187">
        <v>-2.9846057178762173</v>
      </c>
    </row>
    <row r="186" spans="1:11" ht="12" customHeight="1" x14ac:dyDescent="0.2">
      <c r="A186" s="379">
        <v>43678</v>
      </c>
      <c r="B186" s="136">
        <v>270315.99999999726</v>
      </c>
      <c r="C186" s="380">
        <v>6429.9999999975553</v>
      </c>
      <c r="D186" s="187">
        <v>2.4366582539420669</v>
      </c>
      <c r="E186" s="380">
        <v>-6703.000000001688</v>
      </c>
      <c r="F186" s="381">
        <v>-2.4196896241780217</v>
      </c>
      <c r="G186" s="136">
        <v>2136283</v>
      </c>
      <c r="H186" s="136">
        <v>45707</v>
      </c>
      <c r="I186" s="187">
        <v>2.1863352492327475</v>
      </c>
      <c r="J186" s="136">
        <v>-58366</v>
      </c>
      <c r="K186" s="187">
        <v>-2.6594685528300879</v>
      </c>
    </row>
    <row r="187" spans="1:11" ht="12" customHeight="1" x14ac:dyDescent="0.2">
      <c r="A187" s="379">
        <v>43709</v>
      </c>
      <c r="B187" s="380">
        <v>269077.00000000093</v>
      </c>
      <c r="C187" s="380">
        <v>-1238.9999999963329</v>
      </c>
      <c r="D187" s="187">
        <v>-0.45835244676465525</v>
      </c>
      <c r="E187" s="380">
        <v>-6546.9999999983702</v>
      </c>
      <c r="F187" s="381">
        <v>-2.3753374161895868</v>
      </c>
      <c r="G187" s="136">
        <v>2160702</v>
      </c>
      <c r="H187" s="380">
        <v>24419</v>
      </c>
      <c r="I187" s="187">
        <v>1.1430601657177444</v>
      </c>
      <c r="J187" s="136">
        <v>-62892</v>
      </c>
      <c r="K187" s="187">
        <v>-2.8283940323638217</v>
      </c>
    </row>
    <row r="188" spans="1:11" ht="12" customHeight="1" x14ac:dyDescent="0.2">
      <c r="A188" s="379">
        <v>43739</v>
      </c>
      <c r="B188" s="136">
        <v>271813.99999999948</v>
      </c>
      <c r="C188" s="380">
        <v>2736.9999999985448</v>
      </c>
      <c r="D188" s="187">
        <v>1.0171809556366895</v>
      </c>
      <c r="E188" s="380">
        <v>-2355.0000000003492</v>
      </c>
      <c r="F188" s="381">
        <v>-0.85895925505813964</v>
      </c>
      <c r="G188" s="136">
        <v>2232620</v>
      </c>
      <c r="H188" s="136">
        <v>71918</v>
      </c>
      <c r="I188" s="187">
        <v>3.3284552890680899</v>
      </c>
      <c r="J188" s="136">
        <v>-34193</v>
      </c>
      <c r="K188" s="187">
        <v>-1.5084173242345089</v>
      </c>
    </row>
    <row r="189" spans="1:11" ht="12" customHeight="1" x14ac:dyDescent="0.2">
      <c r="A189" s="379">
        <v>43770</v>
      </c>
      <c r="B189" s="380">
        <v>268910.00000000221</v>
      </c>
      <c r="C189" s="380">
        <v>-2903.9999999972642</v>
      </c>
      <c r="D189" s="187">
        <v>-1.0683776405914596</v>
      </c>
      <c r="E189" s="380">
        <v>162.00000000279397</v>
      </c>
      <c r="F189" s="381">
        <v>6.027951836024615E-2</v>
      </c>
      <c r="G189" s="136">
        <v>2256554</v>
      </c>
      <c r="H189" s="380">
        <v>23934</v>
      </c>
      <c r="I189" s="187">
        <v>1.0720140462774677</v>
      </c>
      <c r="J189" s="136">
        <v>-18351</v>
      </c>
      <c r="K189" s="187">
        <v>-0.80667104780199617</v>
      </c>
    </row>
    <row r="190" spans="1:11" ht="12" customHeight="1" x14ac:dyDescent="0.2">
      <c r="A190" s="379">
        <v>43800</v>
      </c>
      <c r="B190" s="136">
        <v>264563.00000000052</v>
      </c>
      <c r="C190" s="380">
        <v>-4347.000000001688</v>
      </c>
      <c r="D190" s="187">
        <v>-1.6165259752339638</v>
      </c>
      <c r="E190" s="380">
        <v>1362.0000000025029</v>
      </c>
      <c r="F190" s="381">
        <v>0.51747523755704317</v>
      </c>
      <c r="G190" s="136">
        <v>2214867</v>
      </c>
      <c r="H190" s="136">
        <v>-41687</v>
      </c>
      <c r="I190" s="187">
        <v>-1.8473743593107013</v>
      </c>
      <c r="J190" s="136">
        <v>-16164</v>
      </c>
      <c r="K190" s="187">
        <v>-0.72450808617181917</v>
      </c>
    </row>
    <row r="191" spans="1:11" ht="12" customHeight="1" x14ac:dyDescent="0.2">
      <c r="A191" s="379">
        <v>43831</v>
      </c>
      <c r="B191" s="380">
        <v>276182.99999999843</v>
      </c>
      <c r="C191" s="380">
        <v>11619.999999997905</v>
      </c>
      <c r="D191" s="187">
        <v>4.3921485619674261</v>
      </c>
      <c r="E191" s="380">
        <v>2086.9999999993015</v>
      </c>
      <c r="F191" s="381">
        <v>0.76141206000791994</v>
      </c>
      <c r="G191" s="136">
        <v>2305824</v>
      </c>
      <c r="H191" s="380">
        <v>90957</v>
      </c>
      <c r="I191" s="187">
        <v>4.1066574200617918</v>
      </c>
      <c r="J191" s="136">
        <v>-10791</v>
      </c>
      <c r="K191" s="187">
        <v>-0.4658089496960004</v>
      </c>
    </row>
    <row r="192" spans="1:11" ht="12" customHeight="1" x14ac:dyDescent="0.2">
      <c r="A192" s="379">
        <v>43862</v>
      </c>
      <c r="B192" s="136">
        <v>278260.00000000169</v>
      </c>
      <c r="C192" s="380">
        <v>2077.0000000032596</v>
      </c>
      <c r="D192" s="187">
        <v>0.7520375982603098</v>
      </c>
      <c r="E192" s="380">
        <v>757.00000000267755</v>
      </c>
      <c r="F192" s="381">
        <v>0.27278984371436715</v>
      </c>
      <c r="G192" s="136">
        <v>2296339</v>
      </c>
      <c r="H192" s="136">
        <v>-9485</v>
      </c>
      <c r="I192" s="187">
        <v>-0.41134969538004634</v>
      </c>
      <c r="J192" s="136">
        <v>-12695</v>
      </c>
      <c r="K192" s="187">
        <v>-0.54979701468233033</v>
      </c>
    </row>
    <row r="193" spans="1:11" ht="12" customHeight="1" x14ac:dyDescent="0.2">
      <c r="A193" s="379">
        <v>43891</v>
      </c>
      <c r="B193" s="380">
        <v>287491.99999999878</v>
      </c>
      <c r="C193" s="380">
        <v>9231.9999999970896</v>
      </c>
      <c r="D193" s="187">
        <v>3.317760368000084</v>
      </c>
      <c r="E193" s="380">
        <v>10509.999999998778</v>
      </c>
      <c r="F193" s="381">
        <v>3.7944703987980364</v>
      </c>
      <c r="G193" s="136">
        <v>2502355</v>
      </c>
      <c r="H193" s="380">
        <v>206016</v>
      </c>
      <c r="I193" s="187">
        <v>8.9714976752125892</v>
      </c>
      <c r="J193" s="136">
        <v>225722</v>
      </c>
      <c r="K193" s="187">
        <v>9.9147293393357643</v>
      </c>
    </row>
    <row r="194" spans="1:11" ht="12" customHeight="1" x14ac:dyDescent="0.2">
      <c r="A194" s="379">
        <v>43922</v>
      </c>
      <c r="B194" s="380">
        <v>321096</v>
      </c>
      <c r="C194" s="380">
        <v>33604.000000001222</v>
      </c>
      <c r="D194" s="187">
        <v>11.688673076120853</v>
      </c>
      <c r="E194" s="380">
        <v>49995.000000002736</v>
      </c>
      <c r="F194" s="381">
        <v>18.441466464529178</v>
      </c>
      <c r="G194" s="136">
        <v>2721483</v>
      </c>
      <c r="H194" s="136">
        <v>219128</v>
      </c>
      <c r="I194" s="187">
        <v>8.7568710274921031</v>
      </c>
      <c r="J194" s="136">
        <v>525924</v>
      </c>
      <c r="K194" s="187">
        <v>23.953990760439595</v>
      </c>
    </row>
    <row r="195" spans="1:11" ht="12" customHeight="1" x14ac:dyDescent="0.2">
      <c r="A195" s="379">
        <v>43952</v>
      </c>
      <c r="B195" s="380">
        <v>335370</v>
      </c>
      <c r="C195" s="380">
        <v>14274</v>
      </c>
      <c r="D195" s="187">
        <v>4.4453995066895882</v>
      </c>
      <c r="E195" s="380">
        <v>69295.000000002212</v>
      </c>
      <c r="F195" s="381">
        <v>26.043408813305568</v>
      </c>
      <c r="G195" s="136">
        <v>2762267</v>
      </c>
      <c r="H195" s="380">
        <v>40784</v>
      </c>
      <c r="I195" s="187">
        <v>1.4985947000220101</v>
      </c>
      <c r="J195" s="136">
        <v>621470</v>
      </c>
      <c r="K195" s="187">
        <v>29.029842624032078</v>
      </c>
    </row>
    <row r="196" spans="1:11" ht="12" customHeight="1" x14ac:dyDescent="0.2">
      <c r="A196" s="379">
        <v>43983</v>
      </c>
      <c r="B196" s="380">
        <v>334353</v>
      </c>
      <c r="C196" s="380">
        <v>-1017</v>
      </c>
      <c r="D196" s="187">
        <v>-0.30324715985329637</v>
      </c>
      <c r="E196" s="380">
        <v>72588.999999999709</v>
      </c>
      <c r="F196" s="381">
        <v>27.730703992909504</v>
      </c>
      <c r="G196" s="136">
        <v>2734948</v>
      </c>
      <c r="H196" s="380">
        <v>-27319</v>
      </c>
      <c r="I196" s="187">
        <v>-0.98900649357936798</v>
      </c>
      <c r="J196" s="136">
        <v>645903</v>
      </c>
      <c r="K196" s="187">
        <v>30.918577627576237</v>
      </c>
    </row>
    <row r="197" spans="1:11" ht="12" customHeight="1" x14ac:dyDescent="0.2">
      <c r="A197" s="379">
        <v>44013</v>
      </c>
      <c r="B197" s="380">
        <v>338652</v>
      </c>
      <c r="C197" s="380">
        <v>4299</v>
      </c>
      <c r="D197" s="187">
        <v>1.2857668392387687</v>
      </c>
      <c r="E197" s="380">
        <v>74766.000000000291</v>
      </c>
      <c r="F197" s="381">
        <v>28.332689115754672</v>
      </c>
      <c r="G197" s="136">
        <v>2650385</v>
      </c>
      <c r="H197" s="380">
        <v>-84563</v>
      </c>
      <c r="I197" s="187">
        <v>-3.0919417846335651</v>
      </c>
      <c r="J197" s="136">
        <v>559809</v>
      </c>
      <c r="K197" s="187">
        <v>26.777739723406373</v>
      </c>
    </row>
    <row r="198" spans="1:11" ht="12" customHeight="1" x14ac:dyDescent="0.2">
      <c r="A198" s="382">
        <v>44044</v>
      </c>
      <c r="B198" s="380">
        <v>343263</v>
      </c>
      <c r="C198" s="380">
        <v>4611</v>
      </c>
      <c r="D198" s="381">
        <v>1.3615747138655612</v>
      </c>
      <c r="E198" s="380">
        <v>72947.000000002736</v>
      </c>
      <c r="F198" s="381">
        <v>26.985823998580727</v>
      </c>
      <c r="G198" s="380">
        <v>2670601</v>
      </c>
      <c r="H198" s="380">
        <v>20216</v>
      </c>
      <c r="I198" s="381">
        <v>0.76275710887286186</v>
      </c>
      <c r="J198" s="380">
        <v>534318</v>
      </c>
      <c r="K198" s="381">
        <v>25.011573841106259</v>
      </c>
    </row>
    <row r="199" spans="1:11" ht="12" customHeight="1" x14ac:dyDescent="0.2">
      <c r="A199" s="382">
        <v>44075</v>
      </c>
      <c r="B199" s="380">
        <v>337332</v>
      </c>
      <c r="C199" s="380">
        <v>-5931</v>
      </c>
      <c r="D199" s="381">
        <v>-1.727829681614389</v>
      </c>
      <c r="E199" s="380">
        <v>68254.999999999069</v>
      </c>
      <c r="F199" s="381">
        <v>25.366344949586487</v>
      </c>
      <c r="G199" s="380">
        <v>2657234</v>
      </c>
      <c r="H199" s="380">
        <v>-13367</v>
      </c>
      <c r="I199" s="381">
        <v>-0.50052403934545076</v>
      </c>
      <c r="J199" s="380">
        <v>496532</v>
      </c>
      <c r="K199" s="381">
        <v>22.980124052275603</v>
      </c>
    </row>
    <row r="200" spans="1:11" ht="12" customHeight="1" x14ac:dyDescent="0.2">
      <c r="A200" s="383">
        <v>44105</v>
      </c>
      <c r="B200" s="143">
        <v>341661</v>
      </c>
      <c r="C200" s="143">
        <v>4329</v>
      </c>
      <c r="D200" s="384">
        <v>1.283305467610544</v>
      </c>
      <c r="E200" s="143">
        <v>69847.000000000524</v>
      </c>
      <c r="F200" s="384">
        <v>25.696616068341093</v>
      </c>
      <c r="G200" s="143">
        <v>2687858</v>
      </c>
      <c r="H200" s="143">
        <v>30624</v>
      </c>
      <c r="I200" s="384">
        <v>1.1524765978457299</v>
      </c>
      <c r="J200" s="143">
        <v>455238</v>
      </c>
      <c r="K200" s="384">
        <v>20.39030376866641</v>
      </c>
    </row>
    <row r="201" spans="1:11" ht="12" customHeight="1" x14ac:dyDescent="0.2">
      <c r="A201" s="383">
        <v>44136</v>
      </c>
      <c r="B201" s="143">
        <v>340228</v>
      </c>
      <c r="C201" s="143">
        <v>-1433</v>
      </c>
      <c r="D201" s="384">
        <v>-0.41942159040686527</v>
      </c>
      <c r="E201" s="143">
        <v>71317.999999997788</v>
      </c>
      <c r="F201" s="384">
        <v>26.52114090215953</v>
      </c>
      <c r="G201" s="143">
        <v>2712817</v>
      </c>
      <c r="H201" s="143">
        <v>24959</v>
      </c>
      <c r="I201" s="384">
        <v>0.92858328081319774</v>
      </c>
      <c r="J201" s="143">
        <v>456263</v>
      </c>
      <c r="K201" s="384">
        <v>20.219458519494768</v>
      </c>
    </row>
    <row r="202" spans="1:11" ht="12" customHeight="1" x14ac:dyDescent="0.2">
      <c r="A202" s="383">
        <v>44166</v>
      </c>
      <c r="B202" s="143">
        <v>340545</v>
      </c>
      <c r="C202" s="143">
        <v>317</v>
      </c>
      <c r="D202" s="384">
        <v>9.3172813525047915E-2</v>
      </c>
      <c r="E202" s="143">
        <v>75981.999999999476</v>
      </c>
      <c r="F202" s="384">
        <v>28.719813428181315</v>
      </c>
      <c r="G202" s="143">
        <v>2720951</v>
      </c>
      <c r="H202" s="143">
        <v>8134</v>
      </c>
      <c r="I202" s="384">
        <v>0.29983592700871453</v>
      </c>
      <c r="J202" s="143">
        <v>506084</v>
      </c>
      <c r="K202" s="384">
        <v>22.849408113444284</v>
      </c>
    </row>
    <row r="203" spans="1:11" ht="12" customHeight="1" x14ac:dyDescent="0.2">
      <c r="A203" s="383">
        <v>44197</v>
      </c>
      <c r="B203" s="143">
        <v>347344</v>
      </c>
      <c r="C203" s="143">
        <v>6799</v>
      </c>
      <c r="D203" s="384">
        <v>1.9965056013155382</v>
      </c>
      <c r="E203" s="143">
        <v>71161.000000001572</v>
      </c>
      <c r="F203" s="384">
        <v>25.765887111082861</v>
      </c>
      <c r="G203" s="143">
        <v>2799040</v>
      </c>
      <c r="H203" s="143">
        <v>78089</v>
      </c>
      <c r="I203" s="384">
        <v>2.8699157022673321</v>
      </c>
      <c r="J203" s="143">
        <v>493216</v>
      </c>
      <c r="K203" s="384">
        <v>21.390010685984706</v>
      </c>
    </row>
    <row r="204" spans="1:11" ht="12" customHeight="1" x14ac:dyDescent="0.2">
      <c r="A204" s="383">
        <v>44228</v>
      </c>
      <c r="B204" s="143">
        <v>354387</v>
      </c>
      <c r="C204" s="143">
        <v>7043</v>
      </c>
      <c r="D204" s="384">
        <v>2.0276728545764429</v>
      </c>
      <c r="E204" s="143">
        <v>76126.999999998312</v>
      </c>
      <c r="F204" s="384">
        <v>27.35822611945585</v>
      </c>
      <c r="G204" s="143">
        <v>2835917</v>
      </c>
      <c r="H204" s="143">
        <v>36877</v>
      </c>
      <c r="I204" s="384">
        <v>1.3174874242597463</v>
      </c>
      <c r="J204" s="143">
        <v>539578</v>
      </c>
      <c r="K204" s="384">
        <v>23.497314638648735</v>
      </c>
    </row>
    <row r="205" spans="1:11" ht="12" customHeight="1" x14ac:dyDescent="0.2">
      <c r="A205" s="383">
        <v>44256</v>
      </c>
      <c r="B205" s="143">
        <v>349976</v>
      </c>
      <c r="C205" s="143">
        <v>-4411</v>
      </c>
      <c r="D205" s="384">
        <v>-1.2446844833473012</v>
      </c>
      <c r="E205" s="143">
        <v>62484.000000001222</v>
      </c>
      <c r="F205" s="384">
        <v>21.73416999429601</v>
      </c>
      <c r="G205" s="143">
        <v>2782231</v>
      </c>
      <c r="H205" s="143">
        <v>-53686</v>
      </c>
      <c r="I205" s="384">
        <v>-1.8930737394641663</v>
      </c>
      <c r="J205" s="143">
        <v>279876</v>
      </c>
      <c r="K205" s="384">
        <v>11.184504197046381</v>
      </c>
    </row>
    <row r="206" spans="1:11" ht="12" customHeight="1" x14ac:dyDescent="0.2">
      <c r="A206" s="383">
        <v>44287</v>
      </c>
      <c r="B206" s="143">
        <v>346832</v>
      </c>
      <c r="C206" s="143">
        <v>-3144</v>
      </c>
      <c r="D206" s="384">
        <v>-0.89834731524447387</v>
      </c>
      <c r="E206" s="143">
        <v>25736</v>
      </c>
      <c r="F206" s="384">
        <v>8.0150484590278293</v>
      </c>
      <c r="G206" s="143">
        <v>2750039</v>
      </c>
      <c r="H206" s="143">
        <v>-32192</v>
      </c>
      <c r="I206" s="384">
        <v>-1.157057052415849</v>
      </c>
      <c r="J206" s="143">
        <v>28556</v>
      </c>
      <c r="K206" s="384">
        <v>1.0492808516533081</v>
      </c>
    </row>
    <row r="207" spans="1:11" ht="12" customHeight="1" x14ac:dyDescent="0.2">
      <c r="A207" s="383">
        <v>44317</v>
      </c>
      <c r="B207" s="143">
        <v>338422</v>
      </c>
      <c r="C207" s="143">
        <v>-8410</v>
      </c>
      <c r="D207" s="384">
        <v>-2.4248050929556673</v>
      </c>
      <c r="E207" s="143">
        <v>3052</v>
      </c>
      <c r="F207" s="384">
        <v>0.91003965769150486</v>
      </c>
      <c r="G207" s="143">
        <v>2656712</v>
      </c>
      <c r="H207" s="143">
        <v>-93327</v>
      </c>
      <c r="I207" s="384">
        <v>-3.3936609626263481</v>
      </c>
      <c r="J207" s="143">
        <v>-105555</v>
      </c>
      <c r="K207" s="384">
        <v>-3.8213177799249674</v>
      </c>
    </row>
    <row r="208" spans="1:11" ht="12" customHeight="1" x14ac:dyDescent="0.2">
      <c r="A208" s="383">
        <v>44348</v>
      </c>
      <c r="B208" s="143">
        <v>331349</v>
      </c>
      <c r="C208" s="143">
        <v>-7073</v>
      </c>
      <c r="D208" s="384">
        <v>-2.0899941493165337</v>
      </c>
      <c r="E208" s="143">
        <v>-3004</v>
      </c>
      <c r="F208" s="384">
        <v>-0.89845163644411741</v>
      </c>
      <c r="G208" s="143">
        <v>2525495</v>
      </c>
      <c r="H208" s="143">
        <v>-131217</v>
      </c>
      <c r="I208" s="384">
        <v>-4.9390750672259545</v>
      </c>
      <c r="J208" s="143">
        <v>-209453</v>
      </c>
      <c r="K208" s="384">
        <v>-7.6583905800037151</v>
      </c>
    </row>
    <row r="209" spans="1:14" ht="12" customHeight="1" x14ac:dyDescent="0.2">
      <c r="A209" s="383">
        <v>44378</v>
      </c>
      <c r="B209" s="143">
        <v>328229</v>
      </c>
      <c r="C209" s="143">
        <v>-3120</v>
      </c>
      <c r="D209" s="384">
        <v>-0.94160537680813883</v>
      </c>
      <c r="E209" s="143">
        <v>-10423</v>
      </c>
      <c r="F209" s="384">
        <v>-3.0777907704664376</v>
      </c>
      <c r="G209" s="143">
        <v>2391837</v>
      </c>
      <c r="H209" s="143">
        <v>-133658</v>
      </c>
      <c r="I209" s="384">
        <v>-5.2923486286846737</v>
      </c>
      <c r="J209" s="143">
        <v>-258548</v>
      </c>
      <c r="K209" s="384">
        <v>-9.7551110499040714</v>
      </c>
    </row>
    <row r="210" spans="1:14" ht="12" customHeight="1" x14ac:dyDescent="0.2">
      <c r="A210" s="383">
        <v>44409</v>
      </c>
      <c r="B210" s="143">
        <v>331473</v>
      </c>
      <c r="C210" s="143">
        <v>3244</v>
      </c>
      <c r="D210" s="384">
        <v>0.9883343641177349</v>
      </c>
      <c r="E210" s="143">
        <v>-11790</v>
      </c>
      <c r="F210" s="384">
        <v>-3.4346841925870253</v>
      </c>
      <c r="G210" s="143">
        <v>2345613</v>
      </c>
      <c r="H210" s="143">
        <v>-46224</v>
      </c>
      <c r="I210" s="384">
        <v>-1.932573164475673</v>
      </c>
      <c r="J210" s="143">
        <v>-324988</v>
      </c>
      <c r="K210" s="384">
        <v>-12.169096019959552</v>
      </c>
    </row>
    <row r="211" spans="1:14" ht="12" customHeight="1" x14ac:dyDescent="0.2">
      <c r="A211" s="383">
        <v>44440</v>
      </c>
      <c r="B211" s="143">
        <v>324818</v>
      </c>
      <c r="C211" s="143">
        <v>-6655</v>
      </c>
      <c r="D211" s="384">
        <v>-2.0077050016140077</v>
      </c>
      <c r="E211" s="143">
        <v>-12514</v>
      </c>
      <c r="F211" s="384">
        <v>-3.7096984573061556</v>
      </c>
      <c r="G211" s="143">
        <v>2306301</v>
      </c>
      <c r="H211" s="143">
        <v>-39312</v>
      </c>
      <c r="I211" s="384">
        <v>-1.6759797971788184</v>
      </c>
      <c r="J211" s="143">
        <v>-350933</v>
      </c>
      <c r="K211" s="384">
        <v>-13.20670290986793</v>
      </c>
    </row>
    <row r="212" spans="1:14" ht="12" customHeight="1" x14ac:dyDescent="0.2">
      <c r="A212" s="383">
        <v>44470</v>
      </c>
      <c r="B212" s="143">
        <v>317035</v>
      </c>
      <c r="C212" s="143">
        <v>-7783</v>
      </c>
      <c r="D212" s="384">
        <v>-2.3961110529588878</v>
      </c>
      <c r="E212" s="143">
        <v>-24626</v>
      </c>
      <c r="F212" s="384">
        <v>-7.2077292989249582</v>
      </c>
      <c r="G212" s="143">
        <v>2301618</v>
      </c>
      <c r="H212" s="143">
        <v>-4683</v>
      </c>
      <c r="I212" s="384">
        <v>-0.2030524203042014</v>
      </c>
      <c r="J212" s="143">
        <v>-386240</v>
      </c>
      <c r="K212" s="384">
        <v>-14.369806738302396</v>
      </c>
    </row>
    <row r="213" spans="1:14" ht="12" customHeight="1" x14ac:dyDescent="0.2">
      <c r="A213" s="383">
        <v>44501</v>
      </c>
      <c r="B213" s="143">
        <v>306692</v>
      </c>
      <c r="C213" s="143">
        <v>-10343</v>
      </c>
      <c r="D213" s="384">
        <v>-3.2624158215969845</v>
      </c>
      <c r="E213" s="143">
        <v>-33536</v>
      </c>
      <c r="F213" s="384">
        <v>-9.8569194775268354</v>
      </c>
      <c r="G213" s="143">
        <v>2253090</v>
      </c>
      <c r="H213" s="143">
        <v>-48528</v>
      </c>
      <c r="I213" s="384">
        <v>-2.1084298089431002</v>
      </c>
      <c r="J213" s="143">
        <v>-459727</v>
      </c>
      <c r="K213" s="384">
        <v>-16.946480356028438</v>
      </c>
    </row>
    <row r="214" spans="1:14" ht="12" customHeight="1" x14ac:dyDescent="0.2">
      <c r="A214" s="383">
        <v>44531</v>
      </c>
      <c r="B214" s="143">
        <v>287750</v>
      </c>
      <c r="C214" s="143">
        <v>-18942</v>
      </c>
      <c r="D214" s="384">
        <v>-6.1762289202196339</v>
      </c>
      <c r="E214" s="143">
        <v>-52795</v>
      </c>
      <c r="F214" s="384">
        <v>-15.503090634130585</v>
      </c>
      <c r="G214" s="143">
        <v>2188281</v>
      </c>
      <c r="H214" s="143">
        <v>-64809</v>
      </c>
      <c r="I214" s="384">
        <v>-2.8764496757785976</v>
      </c>
      <c r="J214" s="143">
        <v>-532670</v>
      </c>
      <c r="K214" s="384">
        <v>-19.576611265693501</v>
      </c>
    </row>
    <row r="215" spans="1:14" ht="12" customHeight="1" x14ac:dyDescent="0.2">
      <c r="A215" s="383">
        <v>44562</v>
      </c>
      <c r="B215" s="143">
        <v>282463</v>
      </c>
      <c r="C215" s="143">
        <v>-5287</v>
      </c>
      <c r="D215" s="384">
        <v>-1.8373588184187664</v>
      </c>
      <c r="E215" s="143">
        <v>-64881</v>
      </c>
      <c r="F215" s="384">
        <v>-18.679176839098993</v>
      </c>
      <c r="G215" s="143">
        <v>2221908</v>
      </c>
      <c r="H215" s="143">
        <v>33627</v>
      </c>
      <c r="I215" s="384">
        <v>1.5366856450337045</v>
      </c>
      <c r="J215" s="143">
        <v>-577132</v>
      </c>
      <c r="K215" s="384">
        <v>-20.618926489081971</v>
      </c>
    </row>
    <row r="216" spans="1:14" ht="12" customHeight="1" x14ac:dyDescent="0.2">
      <c r="A216" s="383">
        <v>44593</v>
      </c>
      <c r="B216" s="143">
        <v>271520</v>
      </c>
      <c r="C216" s="143">
        <v>-10943</v>
      </c>
      <c r="D216" s="384">
        <v>-3.8741357275112138</v>
      </c>
      <c r="E216" s="143">
        <v>-82867</v>
      </c>
      <c r="F216" s="384">
        <v>-23.383194078789572</v>
      </c>
      <c r="G216" s="143">
        <v>2210670</v>
      </c>
      <c r="H216" s="143">
        <v>-11238</v>
      </c>
      <c r="I216" s="384">
        <v>-0.50578151750657541</v>
      </c>
      <c r="J216" s="143">
        <v>-625247</v>
      </c>
      <c r="K216" s="384">
        <v>-22.047436508191179</v>
      </c>
    </row>
    <row r="217" spans="1:14" ht="12" customHeight="1" x14ac:dyDescent="0.2">
      <c r="A217" s="383">
        <v>44621</v>
      </c>
      <c r="B217" s="143">
        <v>269385</v>
      </c>
      <c r="C217" s="143">
        <v>-2135</v>
      </c>
      <c r="D217" s="384">
        <v>-0.78631408367707722</v>
      </c>
      <c r="E217" s="143">
        <v>-80591</v>
      </c>
      <c r="F217" s="384">
        <v>-23.027579033990904</v>
      </c>
      <c r="G217" s="143">
        <v>2192580</v>
      </c>
      <c r="H217" s="143">
        <v>-18090</v>
      </c>
      <c r="I217" s="384">
        <v>-0.81830395310019133</v>
      </c>
      <c r="J217" s="143">
        <v>-589651</v>
      </c>
      <c r="K217" s="384">
        <v>-21.193459493478436</v>
      </c>
      <c r="N217" s="385"/>
    </row>
    <row r="218" spans="1:14" ht="12" customHeight="1" x14ac:dyDescent="0.2">
      <c r="A218" s="383">
        <v>44652</v>
      </c>
      <c r="B218" s="143">
        <v>260236</v>
      </c>
      <c r="C218" s="143">
        <v>-9149</v>
      </c>
      <c r="D218" s="384">
        <v>-3.3962544313900178</v>
      </c>
      <c r="E218" s="143">
        <v>-86596</v>
      </c>
      <c r="F218" s="384">
        <v>-24.967707708631266</v>
      </c>
      <c r="G218" s="143">
        <v>2127158</v>
      </c>
      <c r="H218" s="143">
        <v>-65422</v>
      </c>
      <c r="I218" s="384">
        <v>-2.9837907852849157</v>
      </c>
      <c r="J218" s="143">
        <v>-622881</v>
      </c>
      <c r="K218" s="384">
        <v>-22.649896965097586</v>
      </c>
      <c r="N218" s="385"/>
    </row>
    <row r="219" spans="1:14" ht="12" customHeight="1" x14ac:dyDescent="0.2">
      <c r="A219" s="383">
        <v>44682</v>
      </c>
      <c r="B219" s="143">
        <v>249563</v>
      </c>
      <c r="C219" s="143">
        <v>-10673</v>
      </c>
      <c r="D219" s="384">
        <v>-4.1012773021411331</v>
      </c>
      <c r="E219" s="143">
        <v>-88859</v>
      </c>
      <c r="F219" s="384">
        <v>-26.256862733510232</v>
      </c>
      <c r="G219" s="143">
        <v>2062928</v>
      </c>
      <c r="H219" s="143">
        <v>-64230</v>
      </c>
      <c r="I219" s="384">
        <v>-3.0195218220743358</v>
      </c>
      <c r="J219" s="143">
        <v>-593784</v>
      </c>
      <c r="K219" s="384">
        <v>-22.350333796060696</v>
      </c>
      <c r="N219" s="385"/>
    </row>
    <row r="220" spans="1:14" ht="12" customHeight="1" x14ac:dyDescent="0.2">
      <c r="A220" s="383">
        <v>44713</v>
      </c>
      <c r="B220" s="143">
        <v>243873</v>
      </c>
      <c r="C220" s="143">
        <v>-5690</v>
      </c>
      <c r="D220" s="384">
        <v>-2.2799854145045542</v>
      </c>
      <c r="E220" s="143">
        <v>-87476</v>
      </c>
      <c r="F220" s="384">
        <v>-26.399958955663063</v>
      </c>
      <c r="G220" s="143">
        <v>2021911</v>
      </c>
      <c r="H220" s="143">
        <v>-41017</v>
      </c>
      <c r="I220" s="384">
        <v>-1.9882904299132107</v>
      </c>
      <c r="J220" s="143">
        <v>-503584</v>
      </c>
      <c r="K220" s="384">
        <v>-19.940011760070799</v>
      </c>
      <c r="N220" s="385"/>
    </row>
    <row r="221" spans="1:14" ht="12" customHeight="1" x14ac:dyDescent="0.2">
      <c r="A221" s="383">
        <v>44743</v>
      </c>
      <c r="B221" s="143">
        <v>246963</v>
      </c>
      <c r="C221" s="143">
        <v>3090</v>
      </c>
      <c r="D221" s="384">
        <v>1.2670529332890479</v>
      </c>
      <c r="E221" s="143">
        <v>-81266</v>
      </c>
      <c r="F221" s="384">
        <v>-24.758933549442613</v>
      </c>
      <c r="G221" s="143">
        <v>2033148</v>
      </c>
      <c r="H221" s="143">
        <v>11237</v>
      </c>
      <c r="I221" s="384">
        <v>0.55576135645931002</v>
      </c>
      <c r="J221" s="143">
        <v>-358689</v>
      </c>
      <c r="K221" s="384">
        <v>-14.996381442380898</v>
      </c>
      <c r="N221" s="385"/>
    </row>
    <row r="222" spans="1:14" ht="12" customHeight="1" x14ac:dyDescent="0.2">
      <c r="A222" s="383">
        <v>44774</v>
      </c>
      <c r="B222" s="143">
        <v>250091</v>
      </c>
      <c r="C222" s="143">
        <v>3128</v>
      </c>
      <c r="D222" s="384">
        <v>1.2665864927134833</v>
      </c>
      <c r="E222" s="143">
        <v>-81382</v>
      </c>
      <c r="F222" s="384">
        <v>-24.551622605762763</v>
      </c>
      <c r="G222" s="143">
        <v>2070694</v>
      </c>
      <c r="H222" s="143">
        <v>37546</v>
      </c>
      <c r="I222" s="384">
        <v>1.8466929116817861</v>
      </c>
      <c r="J222" s="143">
        <v>-274919</v>
      </c>
      <c r="K222" s="384">
        <v>-11.720560893889997</v>
      </c>
      <c r="N222" s="385"/>
    </row>
    <row r="223" spans="1:14" ht="12" customHeight="1" x14ac:dyDescent="0.2">
      <c r="A223" s="383">
        <v>44805</v>
      </c>
      <c r="B223" s="143">
        <v>249270</v>
      </c>
      <c r="C223" s="143">
        <v>-821</v>
      </c>
      <c r="D223" s="384">
        <v>-0.32828050589585389</v>
      </c>
      <c r="E223" s="143">
        <v>-75548</v>
      </c>
      <c r="F223" s="384">
        <v>-23.258563256962361</v>
      </c>
      <c r="G223" s="143">
        <v>2095385</v>
      </c>
      <c r="H223" s="143">
        <v>24691</v>
      </c>
      <c r="I223" s="384">
        <v>1.1924021608214443</v>
      </c>
      <c r="J223" s="143">
        <v>-210916</v>
      </c>
      <c r="K223" s="384">
        <v>-9.1452069786207435</v>
      </c>
      <c r="N223" s="385"/>
    </row>
    <row r="224" spans="1:14" ht="12" customHeight="1" x14ac:dyDescent="0.2">
      <c r="A224" s="383">
        <v>44835</v>
      </c>
      <c r="B224" s="143">
        <v>248488</v>
      </c>
      <c r="C224" s="143">
        <v>-782</v>
      </c>
      <c r="D224" s="384">
        <v>-0.3137160508685361</v>
      </c>
      <c r="E224" s="143">
        <v>-68547</v>
      </c>
      <c r="F224" s="384">
        <v>-21.62127209929503</v>
      </c>
      <c r="G224" s="143">
        <v>2079232</v>
      </c>
      <c r="H224" s="143">
        <v>-16153</v>
      </c>
      <c r="I224" s="384">
        <v>-0.7708845868420362</v>
      </c>
      <c r="J224" s="143">
        <v>-222386</v>
      </c>
      <c r="K224" s="384">
        <v>-9.6621594026463118</v>
      </c>
      <c r="N224" s="385"/>
    </row>
    <row r="225" spans="1:14" ht="12" customHeight="1" x14ac:dyDescent="0.2">
      <c r="A225" s="383">
        <v>44866</v>
      </c>
      <c r="B225" s="143">
        <v>241508</v>
      </c>
      <c r="C225" s="143">
        <v>-6980</v>
      </c>
      <c r="D225" s="384">
        <v>-2.808988764044944</v>
      </c>
      <c r="E225" s="143">
        <v>-65184</v>
      </c>
      <c r="F225" s="384">
        <v>-21.253896417252488</v>
      </c>
      <c r="G225" s="143">
        <v>2054149</v>
      </c>
      <c r="H225" s="143">
        <v>-25083</v>
      </c>
      <c r="I225" s="384">
        <v>-1.2063588863580399</v>
      </c>
      <c r="J225" s="143">
        <v>-198941</v>
      </c>
      <c r="K225" s="384">
        <v>-8.8296961062363248</v>
      </c>
      <c r="N225" s="385"/>
    </row>
    <row r="226" spans="1:14" ht="12" customHeight="1" x14ac:dyDescent="0.2">
      <c r="A226" s="383">
        <v>44896</v>
      </c>
      <c r="B226" s="143">
        <v>235529</v>
      </c>
      <c r="C226" s="143">
        <v>-5979</v>
      </c>
      <c r="D226" s="384">
        <v>-2.4756943869354222</v>
      </c>
      <c r="E226" s="143">
        <v>-52221</v>
      </c>
      <c r="F226" s="384">
        <v>-18.148045178105995</v>
      </c>
      <c r="G226" s="143">
        <v>2017069</v>
      </c>
      <c r="H226" s="143">
        <v>-37080</v>
      </c>
      <c r="I226" s="384">
        <v>-1.8051270866913744</v>
      </c>
      <c r="J226" s="143">
        <v>-171212</v>
      </c>
      <c r="K226" s="384">
        <v>-7.8240408795762519</v>
      </c>
      <c r="N226" s="385"/>
    </row>
    <row r="227" spans="1:14" ht="12" customHeight="1" x14ac:dyDescent="0.2">
      <c r="A227" s="383">
        <v>44927</v>
      </c>
      <c r="B227" s="143">
        <v>245537</v>
      </c>
      <c r="C227" s="143">
        <v>10008</v>
      </c>
      <c r="D227" s="384">
        <v>4.2491582777492365</v>
      </c>
      <c r="E227" s="143">
        <v>-36926</v>
      </c>
      <c r="F227" s="384">
        <v>-13.072862640416622</v>
      </c>
      <c r="G227" s="143">
        <v>2087828</v>
      </c>
      <c r="H227" s="143">
        <v>70759</v>
      </c>
      <c r="I227" s="384">
        <v>3.5080108811349535</v>
      </c>
      <c r="J227" s="143">
        <v>-134080</v>
      </c>
      <c r="K227" s="384">
        <v>-6.0344532716926169</v>
      </c>
      <c r="N227" s="385"/>
    </row>
    <row r="228" spans="1:14" ht="12" customHeight="1" x14ac:dyDescent="0.2">
      <c r="A228" s="383">
        <v>44958</v>
      </c>
      <c r="B228" s="143">
        <v>249595</v>
      </c>
      <c r="C228" s="143">
        <v>4058</v>
      </c>
      <c r="D228" s="384">
        <v>1.6527040731132172</v>
      </c>
      <c r="E228" s="143">
        <v>-21925</v>
      </c>
      <c r="F228" s="384">
        <v>-8.0749116087212727</v>
      </c>
      <c r="G228" s="143">
        <v>2083960</v>
      </c>
      <c r="H228" s="143">
        <v>-3868</v>
      </c>
      <c r="I228" s="384">
        <v>-0.18526430338131303</v>
      </c>
      <c r="J228" s="143">
        <v>-126710</v>
      </c>
      <c r="K228" s="384">
        <v>-5.7317464840975809</v>
      </c>
      <c r="N228" s="385"/>
    </row>
    <row r="229" spans="1:14" ht="12" customHeight="1" x14ac:dyDescent="0.2">
      <c r="A229" s="383">
        <v>44986</v>
      </c>
      <c r="B229" s="143">
        <v>249858</v>
      </c>
      <c r="C229" s="143">
        <v>263</v>
      </c>
      <c r="D229" s="384">
        <v>0.10537070053486648</v>
      </c>
      <c r="E229" s="143">
        <v>-19527</v>
      </c>
      <c r="F229" s="384">
        <v>-7.2487332256807173</v>
      </c>
      <c r="G229" s="143">
        <v>2041171</v>
      </c>
      <c r="H229" s="143">
        <v>-42789</v>
      </c>
      <c r="I229" s="384">
        <v>-2.0532543810821706</v>
      </c>
      <c r="J229" s="143">
        <v>-151409</v>
      </c>
      <c r="K229" s="384">
        <v>-6.9055177006084154</v>
      </c>
      <c r="N229" s="385"/>
    </row>
    <row r="230" spans="1:14" ht="12" customHeight="1" x14ac:dyDescent="0.2">
      <c r="A230" s="383">
        <v>45017</v>
      </c>
      <c r="B230" s="143">
        <v>244976</v>
      </c>
      <c r="C230" s="143">
        <v>-4882</v>
      </c>
      <c r="D230" s="384">
        <v>-1.953909820778202</v>
      </c>
      <c r="E230" s="143">
        <v>-15260</v>
      </c>
      <c r="F230" s="384">
        <v>-5.8639081449146158</v>
      </c>
      <c r="G230" s="143">
        <v>1988955</v>
      </c>
      <c r="H230" s="143">
        <v>-52216</v>
      </c>
      <c r="I230" s="384">
        <v>-2.5581394209500332</v>
      </c>
      <c r="J230" s="143">
        <v>-138203</v>
      </c>
      <c r="K230" s="384">
        <v>-6.4970726198994146</v>
      </c>
      <c r="N230" s="385"/>
    </row>
    <row r="231" spans="1:14" ht="12" customHeight="1" x14ac:dyDescent="0.2">
      <c r="A231" s="383">
        <v>45047</v>
      </c>
      <c r="B231" s="143">
        <v>242613</v>
      </c>
      <c r="C231" s="143">
        <v>-2363</v>
      </c>
      <c r="D231" s="384">
        <v>-0.96458428580758937</v>
      </c>
      <c r="E231" s="143">
        <v>-6950</v>
      </c>
      <c r="F231" s="384">
        <v>-2.7848679491751582</v>
      </c>
      <c r="G231" s="143">
        <v>1954290</v>
      </c>
      <c r="H231" s="143">
        <v>-34665</v>
      </c>
      <c r="I231" s="384">
        <v>-1.7428750273384768</v>
      </c>
      <c r="J231" s="143">
        <v>-108638</v>
      </c>
      <c r="K231" s="384">
        <v>-5.2662041525443444</v>
      </c>
      <c r="N231" s="385"/>
    </row>
    <row r="232" spans="1:14" ht="12" customHeight="1" x14ac:dyDescent="0.2">
      <c r="A232" s="383">
        <v>45078</v>
      </c>
      <c r="B232" s="143">
        <v>240516</v>
      </c>
      <c r="C232" s="143">
        <v>-2097</v>
      </c>
      <c r="D232" s="384">
        <v>-0.86433950365396739</v>
      </c>
      <c r="E232" s="143">
        <v>-3357</v>
      </c>
      <c r="F232" s="384">
        <v>-1.3765361479130531</v>
      </c>
      <c r="G232" s="143">
        <v>1912157</v>
      </c>
      <c r="H232" s="143">
        <v>-42133</v>
      </c>
      <c r="I232" s="384">
        <v>-2.1559236346703918</v>
      </c>
      <c r="J232" s="143">
        <v>-109754</v>
      </c>
      <c r="K232" s="384">
        <v>-5.4282310151139193</v>
      </c>
      <c r="N232" s="385"/>
    </row>
    <row r="233" spans="1:14" ht="12" customHeight="1" x14ac:dyDescent="0.2">
      <c r="A233" s="383">
        <v>45108</v>
      </c>
      <c r="B233" s="143">
        <v>238543</v>
      </c>
      <c r="C233" s="143">
        <v>-1973</v>
      </c>
      <c r="D233" s="384">
        <v>-0.82031964609423069</v>
      </c>
      <c r="E233" s="143">
        <v>-8420</v>
      </c>
      <c r="F233" s="384">
        <v>-3.4094176050663458</v>
      </c>
      <c r="G233" s="143">
        <v>1905031</v>
      </c>
      <c r="H233" s="143">
        <v>-7126</v>
      </c>
      <c r="I233" s="384">
        <v>-0.37266814388149089</v>
      </c>
      <c r="J233" s="143">
        <v>-128117</v>
      </c>
      <c r="K233" s="384">
        <v>-6.3014104236386137</v>
      </c>
      <c r="N233" s="385"/>
    </row>
    <row r="234" spans="1:14" ht="12" customHeight="1" x14ac:dyDescent="0.2">
      <c r="A234" s="383">
        <v>45139</v>
      </c>
      <c r="B234" s="143">
        <v>241230</v>
      </c>
      <c r="C234" s="143">
        <v>2687</v>
      </c>
      <c r="D234" s="384">
        <v>1.1264216514422976</v>
      </c>
      <c r="E234" s="143">
        <v>-8861</v>
      </c>
      <c r="F234" s="384">
        <v>-3.5431103078479436</v>
      </c>
      <c r="G234" s="143">
        <v>1928128</v>
      </c>
      <c r="H234" s="143">
        <v>23097</v>
      </c>
      <c r="I234" s="384">
        <v>1.2124212151928235</v>
      </c>
      <c r="J234" s="143">
        <v>-142566</v>
      </c>
      <c r="K234" s="384">
        <v>-6.8849380932189881</v>
      </c>
      <c r="N234" s="385"/>
    </row>
    <row r="235" spans="1:14" ht="12" customHeight="1" x14ac:dyDescent="0.2">
      <c r="A235" s="383">
        <v>45170</v>
      </c>
      <c r="B235" s="143">
        <v>243680</v>
      </c>
      <c r="C235" s="143">
        <v>2450</v>
      </c>
      <c r="D235" s="384">
        <v>1.0156282386104547</v>
      </c>
      <c r="E235" s="143">
        <v>-5590</v>
      </c>
      <c r="F235" s="384">
        <v>-2.2425482408633211</v>
      </c>
      <c r="G235" s="143">
        <v>1946948</v>
      </c>
      <c r="H235" s="143">
        <v>41917</v>
      </c>
      <c r="I235" s="384">
        <v>2.2003316481464079</v>
      </c>
      <c r="J235" s="143">
        <v>-148437</v>
      </c>
      <c r="K235" s="384">
        <v>-7.0839964970637856</v>
      </c>
      <c r="N235" s="385"/>
    </row>
    <row r="236" spans="1:14" ht="12" customHeight="1" x14ac:dyDescent="0.2">
      <c r="A236" s="383">
        <v>45200</v>
      </c>
      <c r="B236" s="143">
        <v>243362</v>
      </c>
      <c r="C236" s="143">
        <v>-318</v>
      </c>
      <c r="D236" s="384">
        <v>-0.13049901510177281</v>
      </c>
      <c r="E236" s="143">
        <v>-5126</v>
      </c>
      <c r="F236" s="384">
        <v>-2.0628762757155275</v>
      </c>
      <c r="G236" s="143">
        <v>1978229</v>
      </c>
      <c r="H236" s="143">
        <v>31281</v>
      </c>
      <c r="I236" s="384">
        <v>1.6066684883212083</v>
      </c>
      <c r="J236" s="143">
        <v>-101003</v>
      </c>
      <c r="K236" s="384">
        <v>-4.8577070764590005</v>
      </c>
      <c r="N236" s="385"/>
    </row>
    <row r="237" spans="1:14" ht="12" customHeight="1" x14ac:dyDescent="0.2">
      <c r="A237" s="383">
        <v>45231</v>
      </c>
      <c r="B237" s="143">
        <v>237137</v>
      </c>
      <c r="C237" s="143">
        <v>-6225</v>
      </c>
      <c r="D237" s="384">
        <v>-2.5579178343373248</v>
      </c>
      <c r="E237" s="143">
        <v>-4371</v>
      </c>
      <c r="F237" s="384">
        <v>-1.8098779336502311</v>
      </c>
      <c r="G237" s="143">
        <v>1960894</v>
      </c>
      <c r="H237" s="143">
        <v>-17335</v>
      </c>
      <c r="I237" s="384">
        <v>-0.87628884219167746</v>
      </c>
      <c r="J237" s="143">
        <v>-93255</v>
      </c>
      <c r="K237" s="384">
        <v>-4.5398362046764866</v>
      </c>
      <c r="N237" s="385"/>
    </row>
    <row r="238" spans="1:14" ht="12" customHeight="1" x14ac:dyDescent="0.2">
      <c r="A238" s="383">
        <v>45261</v>
      </c>
      <c r="B238" s="143">
        <v>234258</v>
      </c>
      <c r="C238" s="143">
        <v>-2879</v>
      </c>
      <c r="D238" s="384">
        <v>-1.2140661305490075</v>
      </c>
      <c r="E238" s="143">
        <v>-1271</v>
      </c>
      <c r="F238" s="384">
        <v>-0.53963630805548357</v>
      </c>
      <c r="G238" s="143">
        <v>1935736</v>
      </c>
      <c r="H238" s="143">
        <v>-25158</v>
      </c>
      <c r="I238" s="384">
        <v>-1.2829862297503078</v>
      </c>
      <c r="J238" s="143">
        <v>-81333</v>
      </c>
      <c r="K238" s="384">
        <v>-4.0322368743954717</v>
      </c>
      <c r="N238" s="385"/>
    </row>
    <row r="239" spans="1:14" ht="12" customHeight="1" x14ac:dyDescent="0.2">
      <c r="A239" s="383">
        <v>45292</v>
      </c>
      <c r="B239" s="143">
        <v>242975</v>
      </c>
      <c r="C239" s="143">
        <v>8717</v>
      </c>
      <c r="D239" s="384">
        <v>3.7211109119005541</v>
      </c>
      <c r="E239" s="143">
        <v>-2562</v>
      </c>
      <c r="F239" s="384">
        <v>-1.0434272635081474</v>
      </c>
      <c r="G239" s="143">
        <v>1994457</v>
      </c>
      <c r="H239" s="143">
        <v>58721</v>
      </c>
      <c r="I239" s="384">
        <v>3.0335231663821927</v>
      </c>
      <c r="J239" s="143">
        <v>-93371</v>
      </c>
      <c r="K239" s="384">
        <v>-4.4721595840270369</v>
      </c>
      <c r="N239" s="385"/>
    </row>
    <row r="240" spans="1:14" ht="12" customHeight="1" x14ac:dyDescent="0.2">
      <c r="A240" s="383">
        <v>45323</v>
      </c>
      <c r="B240" s="143">
        <v>243376</v>
      </c>
      <c r="C240" s="143">
        <v>401</v>
      </c>
      <c r="D240" s="384">
        <v>0.16503755530404363</v>
      </c>
      <c r="E240" s="143">
        <v>-6219</v>
      </c>
      <c r="F240" s="384">
        <v>-2.4916364510507023</v>
      </c>
      <c r="G240" s="143">
        <v>1985909</v>
      </c>
      <c r="H240" s="143">
        <v>-8548</v>
      </c>
      <c r="I240" s="384">
        <v>-0.42858783117409904</v>
      </c>
      <c r="J240" s="143">
        <v>-98051</v>
      </c>
      <c r="K240" s="384">
        <v>-4.7050327261559719</v>
      </c>
      <c r="N240" s="385"/>
    </row>
    <row r="241" spans="1:14" ht="12" customHeight="1" x14ac:dyDescent="0.2">
      <c r="A241" s="386">
        <v>45352</v>
      </c>
      <c r="B241" s="387">
        <v>243810</v>
      </c>
      <c r="C241" s="387">
        <f>B241-B240</f>
        <v>434</v>
      </c>
      <c r="D241" s="388">
        <f>100*C241/B240</f>
        <v>0.17832489645651173</v>
      </c>
      <c r="E241" s="387">
        <f>B241-B229</f>
        <v>-6048</v>
      </c>
      <c r="F241" s="388">
        <f>100*E241/B229</f>
        <v>-2.4205748865355523</v>
      </c>
      <c r="G241" s="387">
        <v>1954615</v>
      </c>
      <c r="H241" s="387">
        <f>G241-G240</f>
        <v>-31294</v>
      </c>
      <c r="I241" s="388">
        <f>100*H241/G240</f>
        <v>-1.575802315211825</v>
      </c>
      <c r="J241" s="387">
        <f>G241-G229</f>
        <v>-86556</v>
      </c>
      <c r="K241" s="388">
        <f>100*J241/G229</f>
        <v>-4.2405070422811217</v>
      </c>
      <c r="N241" s="385"/>
    </row>
    <row r="242" spans="1:14" ht="12" customHeight="1" x14ac:dyDescent="0.2">
      <c r="A242" s="389"/>
      <c r="B242" s="351"/>
      <c r="C242" s="351"/>
      <c r="D242" s="390"/>
      <c r="E242" s="351"/>
      <c r="F242" s="390"/>
      <c r="G242" s="351"/>
      <c r="H242" s="351"/>
      <c r="I242" s="390"/>
      <c r="J242" s="351"/>
      <c r="K242" s="390"/>
      <c r="N242" s="385"/>
    </row>
    <row r="243" spans="1:14" x14ac:dyDescent="0.2">
      <c r="A243" s="66" t="s">
        <v>135</v>
      </c>
    </row>
    <row r="244" spans="1:14" x14ac:dyDescent="0.2">
      <c r="A244" s="66"/>
      <c r="N244" s="385"/>
    </row>
    <row r="245" spans="1:14" ht="15" customHeight="1" x14ac:dyDescent="0.2">
      <c r="A245" s="400"/>
      <c r="B245" s="401" t="s">
        <v>622</v>
      </c>
      <c r="C245" s="401"/>
      <c r="D245" s="401"/>
      <c r="E245" s="401"/>
      <c r="F245" s="401"/>
      <c r="G245" s="401"/>
      <c r="H245" s="401"/>
      <c r="I245" s="401"/>
      <c r="J245" s="401"/>
      <c r="K245" s="401"/>
    </row>
    <row r="246" spans="1:14" ht="21.75" customHeight="1" x14ac:dyDescent="0.2">
      <c r="B246" s="401"/>
      <c r="C246" s="401"/>
      <c r="D246" s="401"/>
      <c r="E246" s="401"/>
      <c r="F246" s="401"/>
      <c r="G246" s="401"/>
      <c r="H246" s="401"/>
      <c r="I246" s="401"/>
      <c r="J246" s="401"/>
      <c r="K246" s="401"/>
    </row>
    <row r="248" spans="1:14" x14ac:dyDescent="0.2">
      <c r="A248" s="391" t="s">
        <v>619</v>
      </c>
    </row>
    <row r="250" spans="1:14" x14ac:dyDescent="0.2">
      <c r="F250" s="103" t="s">
        <v>60</v>
      </c>
    </row>
  </sheetData>
  <mergeCells count="12">
    <mergeCell ref="J8:K8"/>
    <mergeCell ref="B245:K246"/>
    <mergeCell ref="A5:K5"/>
    <mergeCell ref="A6:A9"/>
    <mergeCell ref="B6:K6"/>
    <mergeCell ref="B7:F7"/>
    <mergeCell ref="G7:K7"/>
    <mergeCell ref="B8:B9"/>
    <mergeCell ref="C8:D8"/>
    <mergeCell ref="E8:F8"/>
    <mergeCell ref="G8:G9"/>
    <mergeCell ref="H8:I8"/>
  </mergeCells>
  <hyperlinks>
    <hyperlink ref="I2" location="ÍNDICE!A1" display="VOLVER AL ÍNDICE"/>
    <hyperlink ref="A248" location="'ADVERTENCIA EFECTO COVID-19'!A1" display="(*) Ver nota &quot;Advertencia Efecto COVID-19&quot;"/>
  </hyperlinks>
  <pageMargins left="0.70866141732283472" right="0.70866141732283472" top="0.74803149606299213" bottom="0.74803149606299213" header="0.31496062992125984" footer="0.31496062992125984"/>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K67"/>
  <sheetViews>
    <sheetView zoomScaleNormal="100" zoomScaleSheetLayoutView="100" workbookViewId="0"/>
  </sheetViews>
  <sheetFormatPr baseColWidth="10" defaultColWidth="9.140625" defaultRowHeight="15" x14ac:dyDescent="0.2"/>
  <cols>
    <col min="1" max="1" width="18.140625" style="27" customWidth="1"/>
    <col min="2" max="2" width="8" style="27" customWidth="1"/>
    <col min="3" max="3" width="8.85546875" style="27" customWidth="1"/>
    <col min="4" max="4" width="5.7109375" style="27" customWidth="1"/>
    <col min="5" max="5" width="8" style="27" customWidth="1"/>
    <col min="6" max="6" width="5.7109375" style="27" customWidth="1"/>
    <col min="7" max="7" width="7.85546875" style="27" customWidth="1"/>
    <col min="8" max="8" width="8.85546875" style="27" customWidth="1"/>
    <col min="9" max="9" width="5.7109375" style="27" customWidth="1"/>
    <col min="10" max="10" width="8.5703125" style="27" customWidth="1"/>
    <col min="11" max="11" width="5.7109375" style="27" customWidth="1"/>
    <col min="12" max="226" width="9.140625" style="27"/>
    <col min="227" max="227" width="0.42578125" style="27" customWidth="1"/>
    <col min="228" max="228" width="12.140625" style="27" customWidth="1"/>
    <col min="229" max="229" width="9.85546875" style="27" customWidth="1"/>
    <col min="230" max="231" width="10" style="27" customWidth="1"/>
    <col min="232" max="237" width="9.28515625" style="27" customWidth="1"/>
    <col min="238" max="482" width="9.140625" style="27"/>
    <col min="483" max="483" width="0.42578125" style="27" customWidth="1"/>
    <col min="484" max="484" width="12.140625" style="27" customWidth="1"/>
    <col min="485" max="485" width="9.85546875" style="27" customWidth="1"/>
    <col min="486" max="487" width="10" style="27" customWidth="1"/>
    <col min="488" max="493" width="9.28515625" style="27" customWidth="1"/>
    <col min="494" max="738" width="9.140625" style="27"/>
    <col min="739" max="739" width="0.42578125" style="27" customWidth="1"/>
    <col min="740" max="740" width="12.140625" style="27" customWidth="1"/>
    <col min="741" max="741" width="9.85546875" style="27" customWidth="1"/>
    <col min="742" max="743" width="10" style="27" customWidth="1"/>
    <col min="744" max="749" width="9.28515625" style="27" customWidth="1"/>
    <col min="750" max="994" width="9.140625" style="27"/>
    <col min="995" max="995" width="0.42578125" style="27" customWidth="1"/>
    <col min="996" max="996" width="12.140625" style="27" customWidth="1"/>
    <col min="997" max="997" width="9.85546875" style="27" customWidth="1"/>
    <col min="998" max="999" width="10" style="27" customWidth="1"/>
    <col min="1000" max="1005" width="9.28515625" style="27" customWidth="1"/>
    <col min="1006" max="1250" width="9.140625" style="27"/>
    <col min="1251" max="1251" width="0.42578125" style="27" customWidth="1"/>
    <col min="1252" max="1252" width="12.140625" style="27" customWidth="1"/>
    <col min="1253" max="1253" width="9.85546875" style="27" customWidth="1"/>
    <col min="1254" max="1255" width="10" style="27" customWidth="1"/>
    <col min="1256" max="1261" width="9.28515625" style="27" customWidth="1"/>
    <col min="1262" max="1506" width="9.140625" style="27"/>
    <col min="1507" max="1507" width="0.42578125" style="27" customWidth="1"/>
    <col min="1508" max="1508" width="12.140625" style="27" customWidth="1"/>
    <col min="1509" max="1509" width="9.85546875" style="27" customWidth="1"/>
    <col min="1510" max="1511" width="10" style="27" customWidth="1"/>
    <col min="1512" max="1517" width="9.28515625" style="27" customWidth="1"/>
    <col min="1518" max="1762" width="9.140625" style="27"/>
    <col min="1763" max="1763" width="0.42578125" style="27" customWidth="1"/>
    <col min="1764" max="1764" width="12.140625" style="27" customWidth="1"/>
    <col min="1765" max="1765" width="9.85546875" style="27" customWidth="1"/>
    <col min="1766" max="1767" width="10" style="27" customWidth="1"/>
    <col min="1768" max="1773" width="9.28515625" style="27" customWidth="1"/>
    <col min="1774" max="2018" width="9.140625" style="27"/>
    <col min="2019" max="2019" width="0.42578125" style="27" customWidth="1"/>
    <col min="2020" max="2020" width="12.140625" style="27" customWidth="1"/>
    <col min="2021" max="2021" width="9.85546875" style="27" customWidth="1"/>
    <col min="2022" max="2023" width="10" style="27" customWidth="1"/>
    <col min="2024" max="2029" width="9.28515625" style="27" customWidth="1"/>
    <col min="2030" max="2274" width="9.140625" style="27"/>
    <col min="2275" max="2275" width="0.42578125" style="27" customWidth="1"/>
    <col min="2276" max="2276" width="12.140625" style="27" customWidth="1"/>
    <col min="2277" max="2277" width="9.85546875" style="27" customWidth="1"/>
    <col min="2278" max="2279" width="10" style="27" customWidth="1"/>
    <col min="2280" max="2285" width="9.28515625" style="27" customWidth="1"/>
    <col min="2286" max="2530" width="9.140625" style="27"/>
    <col min="2531" max="2531" width="0.42578125" style="27" customWidth="1"/>
    <col min="2532" max="2532" width="12.140625" style="27" customWidth="1"/>
    <col min="2533" max="2533" width="9.85546875" style="27" customWidth="1"/>
    <col min="2534" max="2535" width="10" style="27" customWidth="1"/>
    <col min="2536" max="2541" width="9.28515625" style="27" customWidth="1"/>
    <col min="2542" max="2786" width="9.140625" style="27"/>
    <col min="2787" max="2787" width="0.42578125" style="27" customWidth="1"/>
    <col min="2788" max="2788" width="12.140625" style="27" customWidth="1"/>
    <col min="2789" max="2789" width="9.85546875" style="27" customWidth="1"/>
    <col min="2790" max="2791" width="10" style="27" customWidth="1"/>
    <col min="2792" max="2797" width="9.28515625" style="27" customWidth="1"/>
    <col min="2798" max="3042" width="9.140625" style="27"/>
    <col min="3043" max="3043" width="0.42578125" style="27" customWidth="1"/>
    <col min="3044" max="3044" width="12.140625" style="27" customWidth="1"/>
    <col min="3045" max="3045" width="9.85546875" style="27" customWidth="1"/>
    <col min="3046" max="3047" width="10" style="27" customWidth="1"/>
    <col min="3048" max="3053" width="9.28515625" style="27" customWidth="1"/>
    <col min="3054" max="3298" width="9.140625" style="27"/>
    <col min="3299" max="3299" width="0.42578125" style="27" customWidth="1"/>
    <col min="3300" max="3300" width="12.140625" style="27" customWidth="1"/>
    <col min="3301" max="3301" width="9.85546875" style="27" customWidth="1"/>
    <col min="3302" max="3303" width="10" style="27" customWidth="1"/>
    <col min="3304" max="3309" width="9.28515625" style="27" customWidth="1"/>
    <col min="3310" max="3554" width="9.140625" style="27"/>
    <col min="3555" max="3555" width="0.42578125" style="27" customWidth="1"/>
    <col min="3556" max="3556" width="12.140625" style="27" customWidth="1"/>
    <col min="3557" max="3557" width="9.85546875" style="27" customWidth="1"/>
    <col min="3558" max="3559" width="10" style="27" customWidth="1"/>
    <col min="3560" max="3565" width="9.28515625" style="27" customWidth="1"/>
    <col min="3566" max="3810" width="9.140625" style="27"/>
    <col min="3811" max="3811" width="0.42578125" style="27" customWidth="1"/>
    <col min="3812" max="3812" width="12.140625" style="27" customWidth="1"/>
    <col min="3813" max="3813" width="9.85546875" style="27" customWidth="1"/>
    <col min="3814" max="3815" width="10" style="27" customWidth="1"/>
    <col min="3816" max="3821" width="9.28515625" style="27" customWidth="1"/>
    <col min="3822" max="4066" width="9.140625" style="27"/>
    <col min="4067" max="4067" width="0.42578125" style="27" customWidth="1"/>
    <col min="4068" max="4068" width="12.140625" style="27" customWidth="1"/>
    <col min="4069" max="4069" width="9.85546875" style="27" customWidth="1"/>
    <col min="4070" max="4071" width="10" style="27" customWidth="1"/>
    <col min="4072" max="4077" width="9.28515625" style="27" customWidth="1"/>
    <col min="4078" max="4322" width="9.140625" style="27"/>
    <col min="4323" max="4323" width="0.42578125" style="27" customWidth="1"/>
    <col min="4324" max="4324" width="12.140625" style="27" customWidth="1"/>
    <col min="4325" max="4325" width="9.85546875" style="27" customWidth="1"/>
    <col min="4326" max="4327" width="10" style="27" customWidth="1"/>
    <col min="4328" max="4333" width="9.28515625" style="27" customWidth="1"/>
    <col min="4334" max="4578" width="9.140625" style="27"/>
    <col min="4579" max="4579" width="0.42578125" style="27" customWidth="1"/>
    <col min="4580" max="4580" width="12.140625" style="27" customWidth="1"/>
    <col min="4581" max="4581" width="9.85546875" style="27" customWidth="1"/>
    <col min="4582" max="4583" width="10" style="27" customWidth="1"/>
    <col min="4584" max="4589" width="9.28515625" style="27" customWidth="1"/>
    <col min="4590" max="4834" width="9.140625" style="27"/>
    <col min="4835" max="4835" width="0.42578125" style="27" customWidth="1"/>
    <col min="4836" max="4836" width="12.140625" style="27" customWidth="1"/>
    <col min="4837" max="4837" width="9.85546875" style="27" customWidth="1"/>
    <col min="4838" max="4839" width="10" style="27" customWidth="1"/>
    <col min="4840" max="4845" width="9.28515625" style="27" customWidth="1"/>
    <col min="4846" max="5090" width="9.140625" style="27"/>
    <col min="5091" max="5091" width="0.42578125" style="27" customWidth="1"/>
    <col min="5092" max="5092" width="12.140625" style="27" customWidth="1"/>
    <col min="5093" max="5093" width="9.85546875" style="27" customWidth="1"/>
    <col min="5094" max="5095" width="10" style="27" customWidth="1"/>
    <col min="5096" max="5101" width="9.28515625" style="27" customWidth="1"/>
    <col min="5102" max="5346" width="9.140625" style="27"/>
    <col min="5347" max="5347" width="0.42578125" style="27" customWidth="1"/>
    <col min="5348" max="5348" width="12.140625" style="27" customWidth="1"/>
    <col min="5349" max="5349" width="9.85546875" style="27" customWidth="1"/>
    <col min="5350" max="5351" width="10" style="27" customWidth="1"/>
    <col min="5352" max="5357" width="9.28515625" style="27" customWidth="1"/>
    <col min="5358" max="5602" width="9.140625" style="27"/>
    <col min="5603" max="5603" width="0.42578125" style="27" customWidth="1"/>
    <col min="5604" max="5604" width="12.140625" style="27" customWidth="1"/>
    <col min="5605" max="5605" width="9.85546875" style="27" customWidth="1"/>
    <col min="5606" max="5607" width="10" style="27" customWidth="1"/>
    <col min="5608" max="5613" width="9.28515625" style="27" customWidth="1"/>
    <col min="5614" max="5858" width="9.140625" style="27"/>
    <col min="5859" max="5859" width="0.42578125" style="27" customWidth="1"/>
    <col min="5860" max="5860" width="12.140625" style="27" customWidth="1"/>
    <col min="5861" max="5861" width="9.85546875" style="27" customWidth="1"/>
    <col min="5862" max="5863" width="10" style="27" customWidth="1"/>
    <col min="5864" max="5869" width="9.28515625" style="27" customWidth="1"/>
    <col min="5870" max="6114" width="9.140625" style="27"/>
    <col min="6115" max="6115" width="0.42578125" style="27" customWidth="1"/>
    <col min="6116" max="6116" width="12.140625" style="27" customWidth="1"/>
    <col min="6117" max="6117" width="9.85546875" style="27" customWidth="1"/>
    <col min="6118" max="6119" width="10" style="27" customWidth="1"/>
    <col min="6120" max="6125" width="9.28515625" style="27" customWidth="1"/>
    <col min="6126" max="6370" width="9.140625" style="27"/>
    <col min="6371" max="6371" width="0.42578125" style="27" customWidth="1"/>
    <col min="6372" max="6372" width="12.140625" style="27" customWidth="1"/>
    <col min="6373" max="6373" width="9.85546875" style="27" customWidth="1"/>
    <col min="6374" max="6375" width="10" style="27" customWidth="1"/>
    <col min="6376" max="6381" width="9.28515625" style="27" customWidth="1"/>
    <col min="6382" max="6626" width="9.140625" style="27"/>
    <col min="6627" max="6627" width="0.42578125" style="27" customWidth="1"/>
    <col min="6628" max="6628" width="12.140625" style="27" customWidth="1"/>
    <col min="6629" max="6629" width="9.85546875" style="27" customWidth="1"/>
    <col min="6630" max="6631" width="10" style="27" customWidth="1"/>
    <col min="6632" max="6637" width="9.28515625" style="27" customWidth="1"/>
    <col min="6638" max="6882" width="9.140625" style="27"/>
    <col min="6883" max="6883" width="0.42578125" style="27" customWidth="1"/>
    <col min="6884" max="6884" width="12.140625" style="27" customWidth="1"/>
    <col min="6885" max="6885" width="9.85546875" style="27" customWidth="1"/>
    <col min="6886" max="6887" width="10" style="27" customWidth="1"/>
    <col min="6888" max="6893" width="9.28515625" style="27" customWidth="1"/>
    <col min="6894" max="7138" width="9.140625" style="27"/>
    <col min="7139" max="7139" width="0.42578125" style="27" customWidth="1"/>
    <col min="7140" max="7140" width="12.140625" style="27" customWidth="1"/>
    <col min="7141" max="7141" width="9.85546875" style="27" customWidth="1"/>
    <col min="7142" max="7143" width="10" style="27" customWidth="1"/>
    <col min="7144" max="7149" width="9.28515625" style="27" customWidth="1"/>
    <col min="7150" max="7394" width="9.140625" style="27"/>
    <col min="7395" max="7395" width="0.42578125" style="27" customWidth="1"/>
    <col min="7396" max="7396" width="12.140625" style="27" customWidth="1"/>
    <col min="7397" max="7397" width="9.85546875" style="27" customWidth="1"/>
    <col min="7398" max="7399" width="10" style="27" customWidth="1"/>
    <col min="7400" max="7405" width="9.28515625" style="27" customWidth="1"/>
    <col min="7406" max="7650" width="9.140625" style="27"/>
    <col min="7651" max="7651" width="0.42578125" style="27" customWidth="1"/>
    <col min="7652" max="7652" width="12.140625" style="27" customWidth="1"/>
    <col min="7653" max="7653" width="9.85546875" style="27" customWidth="1"/>
    <col min="7654" max="7655" width="10" style="27" customWidth="1"/>
    <col min="7656" max="7661" width="9.28515625" style="27" customWidth="1"/>
    <col min="7662" max="7906" width="9.140625" style="27"/>
    <col min="7907" max="7907" width="0.42578125" style="27" customWidth="1"/>
    <col min="7908" max="7908" width="12.140625" style="27" customWidth="1"/>
    <col min="7909" max="7909" width="9.85546875" style="27" customWidth="1"/>
    <col min="7910" max="7911" width="10" style="27" customWidth="1"/>
    <col min="7912" max="7917" width="9.28515625" style="27" customWidth="1"/>
    <col min="7918" max="8162" width="9.140625" style="27"/>
    <col min="8163" max="8163" width="0.42578125" style="27" customWidth="1"/>
    <col min="8164" max="8164" width="12.140625" style="27" customWidth="1"/>
    <col min="8165" max="8165" width="9.85546875" style="27" customWidth="1"/>
    <col min="8166" max="8167" width="10" style="27" customWidth="1"/>
    <col min="8168" max="8173" width="9.28515625" style="27" customWidth="1"/>
    <col min="8174" max="8418" width="9.140625" style="27"/>
    <col min="8419" max="8419" width="0.42578125" style="27" customWidth="1"/>
    <col min="8420" max="8420" width="12.140625" style="27" customWidth="1"/>
    <col min="8421" max="8421" width="9.85546875" style="27" customWidth="1"/>
    <col min="8422" max="8423" width="10" style="27" customWidth="1"/>
    <col min="8424" max="8429" width="9.28515625" style="27" customWidth="1"/>
    <col min="8430" max="8674" width="9.140625" style="27"/>
    <col min="8675" max="8675" width="0.42578125" style="27" customWidth="1"/>
    <col min="8676" max="8676" width="12.140625" style="27" customWidth="1"/>
    <col min="8677" max="8677" width="9.85546875" style="27" customWidth="1"/>
    <col min="8678" max="8679" width="10" style="27" customWidth="1"/>
    <col min="8680" max="8685" width="9.28515625" style="27" customWidth="1"/>
    <col min="8686" max="8930" width="9.140625" style="27"/>
    <col min="8931" max="8931" width="0.42578125" style="27" customWidth="1"/>
    <col min="8932" max="8932" width="12.140625" style="27" customWidth="1"/>
    <col min="8933" max="8933" width="9.85546875" style="27" customWidth="1"/>
    <col min="8934" max="8935" width="10" style="27" customWidth="1"/>
    <col min="8936" max="8941" width="9.28515625" style="27" customWidth="1"/>
    <col min="8942" max="9186" width="9.140625" style="27"/>
    <col min="9187" max="9187" width="0.42578125" style="27" customWidth="1"/>
    <col min="9188" max="9188" width="12.140625" style="27" customWidth="1"/>
    <col min="9189" max="9189" width="9.85546875" style="27" customWidth="1"/>
    <col min="9190" max="9191" width="10" style="27" customWidth="1"/>
    <col min="9192" max="9197" width="9.28515625" style="27" customWidth="1"/>
    <col min="9198" max="9442" width="9.140625" style="27"/>
    <col min="9443" max="9443" width="0.42578125" style="27" customWidth="1"/>
    <col min="9444" max="9444" width="12.140625" style="27" customWidth="1"/>
    <col min="9445" max="9445" width="9.85546875" style="27" customWidth="1"/>
    <col min="9446" max="9447" width="10" style="27" customWidth="1"/>
    <col min="9448" max="9453" width="9.28515625" style="27" customWidth="1"/>
    <col min="9454" max="9698" width="9.140625" style="27"/>
    <col min="9699" max="9699" width="0.42578125" style="27" customWidth="1"/>
    <col min="9700" max="9700" width="12.140625" style="27" customWidth="1"/>
    <col min="9701" max="9701" width="9.85546875" style="27" customWidth="1"/>
    <col min="9702" max="9703" width="10" style="27" customWidth="1"/>
    <col min="9704" max="9709" width="9.28515625" style="27" customWidth="1"/>
    <col min="9710" max="9954" width="9.140625" style="27"/>
    <col min="9955" max="9955" width="0.42578125" style="27" customWidth="1"/>
    <col min="9956" max="9956" width="12.140625" style="27" customWidth="1"/>
    <col min="9957" max="9957" width="9.85546875" style="27" customWidth="1"/>
    <col min="9958" max="9959" width="10" style="27" customWidth="1"/>
    <col min="9960" max="9965" width="9.28515625" style="27" customWidth="1"/>
    <col min="9966" max="10210" width="9.140625" style="27"/>
    <col min="10211" max="10211" width="0.42578125" style="27" customWidth="1"/>
    <col min="10212" max="10212" width="12.140625" style="27" customWidth="1"/>
    <col min="10213" max="10213" width="9.85546875" style="27" customWidth="1"/>
    <col min="10214" max="10215" width="10" style="27" customWidth="1"/>
    <col min="10216" max="10221" width="9.28515625" style="27" customWidth="1"/>
    <col min="10222" max="10466" width="9.140625" style="27"/>
    <col min="10467" max="10467" width="0.42578125" style="27" customWidth="1"/>
    <col min="10468" max="10468" width="12.140625" style="27" customWidth="1"/>
    <col min="10469" max="10469" width="9.85546875" style="27" customWidth="1"/>
    <col min="10470" max="10471" width="10" style="27" customWidth="1"/>
    <col min="10472" max="10477" width="9.28515625" style="27" customWidth="1"/>
    <col min="10478" max="10722" width="9.140625" style="27"/>
    <col min="10723" max="10723" width="0.42578125" style="27" customWidth="1"/>
    <col min="10724" max="10724" width="12.140625" style="27" customWidth="1"/>
    <col min="10725" max="10725" width="9.85546875" style="27" customWidth="1"/>
    <col min="10726" max="10727" width="10" style="27" customWidth="1"/>
    <col min="10728" max="10733" width="9.28515625" style="27" customWidth="1"/>
    <col min="10734" max="10978" width="9.140625" style="27"/>
    <col min="10979" max="10979" width="0.42578125" style="27" customWidth="1"/>
    <col min="10980" max="10980" width="12.140625" style="27" customWidth="1"/>
    <col min="10981" max="10981" width="9.85546875" style="27" customWidth="1"/>
    <col min="10982" max="10983" width="10" style="27" customWidth="1"/>
    <col min="10984" max="10989" width="9.28515625" style="27" customWidth="1"/>
    <col min="10990" max="11234" width="9.140625" style="27"/>
    <col min="11235" max="11235" width="0.42578125" style="27" customWidth="1"/>
    <col min="11236" max="11236" width="12.140625" style="27" customWidth="1"/>
    <col min="11237" max="11237" width="9.85546875" style="27" customWidth="1"/>
    <col min="11238" max="11239" width="10" style="27" customWidth="1"/>
    <col min="11240" max="11245" width="9.28515625" style="27" customWidth="1"/>
    <col min="11246" max="11490" width="9.140625" style="27"/>
    <col min="11491" max="11491" width="0.42578125" style="27" customWidth="1"/>
    <col min="11492" max="11492" width="12.140625" style="27" customWidth="1"/>
    <col min="11493" max="11493" width="9.85546875" style="27" customWidth="1"/>
    <col min="11494" max="11495" width="10" style="27" customWidth="1"/>
    <col min="11496" max="11501" width="9.28515625" style="27" customWidth="1"/>
    <col min="11502" max="11746" width="9.140625" style="27"/>
    <col min="11747" max="11747" width="0.42578125" style="27" customWidth="1"/>
    <col min="11748" max="11748" width="12.140625" style="27" customWidth="1"/>
    <col min="11749" max="11749" width="9.85546875" style="27" customWidth="1"/>
    <col min="11750" max="11751" width="10" style="27" customWidth="1"/>
    <col min="11752" max="11757" width="9.28515625" style="27" customWidth="1"/>
    <col min="11758" max="12002" width="9.140625" style="27"/>
    <col min="12003" max="12003" width="0.42578125" style="27" customWidth="1"/>
    <col min="12004" max="12004" width="12.140625" style="27" customWidth="1"/>
    <col min="12005" max="12005" width="9.85546875" style="27" customWidth="1"/>
    <col min="12006" max="12007" width="10" style="27" customWidth="1"/>
    <col min="12008" max="12013" width="9.28515625" style="27" customWidth="1"/>
    <col min="12014" max="12258" width="9.140625" style="27"/>
    <col min="12259" max="12259" width="0.42578125" style="27" customWidth="1"/>
    <col min="12260" max="12260" width="12.140625" style="27" customWidth="1"/>
    <col min="12261" max="12261" width="9.85546875" style="27" customWidth="1"/>
    <col min="12262" max="12263" width="10" style="27" customWidth="1"/>
    <col min="12264" max="12269" width="9.28515625" style="27" customWidth="1"/>
    <col min="12270" max="12514" width="9.140625" style="27"/>
    <col min="12515" max="12515" width="0.42578125" style="27" customWidth="1"/>
    <col min="12516" max="12516" width="12.140625" style="27" customWidth="1"/>
    <col min="12517" max="12517" width="9.85546875" style="27" customWidth="1"/>
    <col min="12518" max="12519" width="10" style="27" customWidth="1"/>
    <col min="12520" max="12525" width="9.28515625" style="27" customWidth="1"/>
    <col min="12526" max="12770" width="9.140625" style="27"/>
    <col min="12771" max="12771" width="0.42578125" style="27" customWidth="1"/>
    <col min="12772" max="12772" width="12.140625" style="27" customWidth="1"/>
    <col min="12773" max="12773" width="9.85546875" style="27" customWidth="1"/>
    <col min="12774" max="12775" width="10" style="27" customWidth="1"/>
    <col min="12776" max="12781" width="9.28515625" style="27" customWidth="1"/>
    <col min="12782" max="13026" width="9.140625" style="27"/>
    <col min="13027" max="13027" width="0.42578125" style="27" customWidth="1"/>
    <col min="13028" max="13028" width="12.140625" style="27" customWidth="1"/>
    <col min="13029" max="13029" width="9.85546875" style="27" customWidth="1"/>
    <col min="13030" max="13031" width="10" style="27" customWidth="1"/>
    <col min="13032" max="13037" width="9.28515625" style="27" customWidth="1"/>
    <col min="13038" max="13282" width="9.140625" style="27"/>
    <col min="13283" max="13283" width="0.42578125" style="27" customWidth="1"/>
    <col min="13284" max="13284" width="12.140625" style="27" customWidth="1"/>
    <col min="13285" max="13285" width="9.85546875" style="27" customWidth="1"/>
    <col min="13286" max="13287" width="10" style="27" customWidth="1"/>
    <col min="13288" max="13293" width="9.28515625" style="27" customWidth="1"/>
    <col min="13294" max="13538" width="9.140625" style="27"/>
    <col min="13539" max="13539" width="0.42578125" style="27" customWidth="1"/>
    <col min="13540" max="13540" width="12.140625" style="27" customWidth="1"/>
    <col min="13541" max="13541" width="9.85546875" style="27" customWidth="1"/>
    <col min="13542" max="13543" width="10" style="27" customWidth="1"/>
    <col min="13544" max="13549" width="9.28515625" style="27" customWidth="1"/>
    <col min="13550" max="13794" width="9.140625" style="27"/>
    <col min="13795" max="13795" width="0.42578125" style="27" customWidth="1"/>
    <col min="13796" max="13796" width="12.140625" style="27" customWidth="1"/>
    <col min="13797" max="13797" width="9.85546875" style="27" customWidth="1"/>
    <col min="13798" max="13799" width="10" style="27" customWidth="1"/>
    <col min="13800" max="13805" width="9.28515625" style="27" customWidth="1"/>
    <col min="13806" max="14050" width="9.140625" style="27"/>
    <col min="14051" max="14051" width="0.42578125" style="27" customWidth="1"/>
    <col min="14052" max="14052" width="12.140625" style="27" customWidth="1"/>
    <col min="14053" max="14053" width="9.85546875" style="27" customWidth="1"/>
    <col min="14054" max="14055" width="10" style="27" customWidth="1"/>
    <col min="14056" max="14061" width="9.28515625" style="27" customWidth="1"/>
    <col min="14062" max="14306" width="9.140625" style="27"/>
    <col min="14307" max="14307" width="0.42578125" style="27" customWidth="1"/>
    <col min="14308" max="14308" width="12.140625" style="27" customWidth="1"/>
    <col min="14309" max="14309" width="9.85546875" style="27" customWidth="1"/>
    <col min="14310" max="14311" width="10" style="27" customWidth="1"/>
    <col min="14312" max="14317" width="9.28515625" style="27" customWidth="1"/>
    <col min="14318" max="14562" width="9.140625" style="27"/>
    <col min="14563" max="14563" width="0.42578125" style="27" customWidth="1"/>
    <col min="14564" max="14564" width="12.140625" style="27" customWidth="1"/>
    <col min="14565" max="14565" width="9.85546875" style="27" customWidth="1"/>
    <col min="14566" max="14567" width="10" style="27" customWidth="1"/>
    <col min="14568" max="14573" width="9.28515625" style="27" customWidth="1"/>
    <col min="14574" max="14818" width="9.140625" style="27"/>
    <col min="14819" max="14819" width="0.42578125" style="27" customWidth="1"/>
    <col min="14820" max="14820" width="12.140625" style="27" customWidth="1"/>
    <col min="14821" max="14821" width="9.85546875" style="27" customWidth="1"/>
    <col min="14822" max="14823" width="10" style="27" customWidth="1"/>
    <col min="14824" max="14829" width="9.28515625" style="27" customWidth="1"/>
    <col min="14830" max="15074" width="9.140625" style="27"/>
    <col min="15075" max="15075" width="0.42578125" style="27" customWidth="1"/>
    <col min="15076" max="15076" width="12.140625" style="27" customWidth="1"/>
    <col min="15077" max="15077" width="9.85546875" style="27" customWidth="1"/>
    <col min="15078" max="15079" width="10" style="27" customWidth="1"/>
    <col min="15080" max="15085" width="9.28515625" style="27" customWidth="1"/>
    <col min="15086" max="15330" width="9.140625" style="27"/>
    <col min="15331" max="15331" width="0.42578125" style="27" customWidth="1"/>
    <col min="15332" max="15332" width="12.140625" style="27" customWidth="1"/>
    <col min="15333" max="15333" width="9.85546875" style="27" customWidth="1"/>
    <col min="15334" max="15335" width="10" style="27" customWidth="1"/>
    <col min="15336" max="15341" width="9.28515625" style="27" customWidth="1"/>
    <col min="15342" max="15586" width="9.140625" style="27"/>
    <col min="15587" max="15587" width="0.42578125" style="27" customWidth="1"/>
    <col min="15588" max="15588" width="12.140625" style="27" customWidth="1"/>
    <col min="15589" max="15589" width="9.85546875" style="27" customWidth="1"/>
    <col min="15590" max="15591" width="10" style="27" customWidth="1"/>
    <col min="15592" max="15597" width="9.28515625" style="27" customWidth="1"/>
    <col min="15598" max="15842" width="9.140625" style="27"/>
    <col min="15843" max="15843" width="0.42578125" style="27" customWidth="1"/>
    <col min="15844" max="15844" width="12.140625" style="27" customWidth="1"/>
    <col min="15845" max="15845" width="9.85546875" style="27" customWidth="1"/>
    <col min="15846" max="15847" width="10" style="27" customWidth="1"/>
    <col min="15848" max="15853" width="9.28515625" style="27" customWidth="1"/>
    <col min="15854" max="16098" width="9.140625" style="27"/>
    <col min="16099" max="16099" width="0.42578125" style="27" customWidth="1"/>
    <col min="16100" max="16100" width="12.140625" style="27" customWidth="1"/>
    <col min="16101" max="16101" width="9.85546875" style="27" customWidth="1"/>
    <col min="16102" max="16103" width="10" style="27" customWidth="1"/>
    <col min="16104" max="16109" width="9.28515625" style="27" customWidth="1"/>
    <col min="16110" max="16384" width="9.140625" style="27"/>
  </cols>
  <sheetData>
    <row r="1" spans="1:11" x14ac:dyDescent="0.2">
      <c r="I1" s="28"/>
    </row>
    <row r="2" spans="1:11" ht="18" customHeight="1" x14ac:dyDescent="0.2">
      <c r="I2" s="29" t="s">
        <v>61</v>
      </c>
    </row>
    <row r="3" spans="1:11" ht="18.75" customHeight="1" x14ac:dyDescent="0.2"/>
    <row r="4" spans="1:11" ht="23.25" customHeight="1" x14ac:dyDescent="0.25">
      <c r="I4" s="30"/>
      <c r="K4" s="2" t="s">
        <v>651</v>
      </c>
    </row>
    <row r="5" spans="1:11" s="32" customFormat="1" ht="48.75" customHeight="1" x14ac:dyDescent="0.25">
      <c r="A5" s="104" t="s">
        <v>10</v>
      </c>
      <c r="B5" s="104"/>
      <c r="C5" s="104"/>
      <c r="D5" s="104"/>
      <c r="E5" s="104"/>
      <c r="F5" s="104"/>
      <c r="G5" s="27"/>
      <c r="H5" s="27"/>
      <c r="I5" s="27"/>
      <c r="J5" s="27"/>
      <c r="K5" s="27"/>
    </row>
    <row r="6" spans="1:11" s="32" customFormat="1" ht="16.5" customHeight="1" x14ac:dyDescent="0.2">
      <c r="A6" s="105"/>
      <c r="B6" s="34" t="s">
        <v>149</v>
      </c>
      <c r="C6" s="35"/>
      <c r="D6" s="35"/>
      <c r="E6" s="35"/>
      <c r="F6" s="36"/>
      <c r="G6" s="34" t="s">
        <v>150</v>
      </c>
      <c r="H6" s="35"/>
      <c r="I6" s="35"/>
      <c r="J6" s="35"/>
      <c r="K6" s="36"/>
    </row>
    <row r="7" spans="1:11" s="32" customFormat="1" ht="25.5" customHeight="1" x14ac:dyDescent="0.2">
      <c r="A7" s="105"/>
      <c r="B7" s="38" t="s">
        <v>65</v>
      </c>
      <c r="C7" s="39" t="s">
        <v>66</v>
      </c>
      <c r="D7" s="39"/>
      <c r="E7" s="39" t="s">
        <v>67</v>
      </c>
      <c r="F7" s="39"/>
      <c r="G7" s="38" t="s">
        <v>65</v>
      </c>
      <c r="H7" s="39" t="s">
        <v>66</v>
      </c>
      <c r="I7" s="39"/>
      <c r="J7" s="39" t="s">
        <v>67</v>
      </c>
      <c r="K7" s="39"/>
    </row>
    <row r="8" spans="1:11" s="32" customFormat="1" ht="15" customHeight="1" x14ac:dyDescent="0.2">
      <c r="A8" s="106"/>
      <c r="B8" s="38"/>
      <c r="C8" s="40" t="s">
        <v>151</v>
      </c>
      <c r="D8" s="41" t="s">
        <v>69</v>
      </c>
      <c r="E8" s="40" t="s">
        <v>151</v>
      </c>
      <c r="F8" s="41" t="s">
        <v>69</v>
      </c>
      <c r="G8" s="38"/>
      <c r="H8" s="40" t="s">
        <v>151</v>
      </c>
      <c r="I8" s="41" t="s">
        <v>69</v>
      </c>
      <c r="J8" s="40" t="s">
        <v>151</v>
      </c>
      <c r="K8" s="41" t="s">
        <v>69</v>
      </c>
    </row>
    <row r="9" spans="1:11" s="32" customFormat="1" ht="3" customHeight="1" x14ac:dyDescent="0.2">
      <c r="A9" s="42"/>
      <c r="B9" s="42"/>
      <c r="C9" s="42"/>
      <c r="D9" s="42"/>
      <c r="G9" s="42"/>
      <c r="H9" s="42"/>
      <c r="I9" s="42"/>
    </row>
    <row r="10" spans="1:11" s="32" customFormat="1" ht="14.25" customHeight="1" x14ac:dyDescent="0.2">
      <c r="A10" s="107" t="s">
        <v>152</v>
      </c>
      <c r="B10" s="108">
        <v>426382</v>
      </c>
      <c r="C10" s="108">
        <v>1836</v>
      </c>
      <c r="D10" s="109">
        <v>0.43246197114093643</v>
      </c>
      <c r="E10" s="108">
        <v>-1379</v>
      </c>
      <c r="F10" s="109">
        <v>-0.3223762802125486</v>
      </c>
      <c r="G10" s="108">
        <v>306677</v>
      </c>
      <c r="H10" s="108">
        <v>701</v>
      </c>
      <c r="I10" s="109">
        <v>0.2291029361780009</v>
      </c>
      <c r="J10" s="108">
        <v>-8305</v>
      </c>
      <c r="K10" s="109">
        <v>-2.6366586027138057</v>
      </c>
    </row>
    <row r="11" spans="1:11" s="32" customFormat="1" ht="15.75" customHeight="1" x14ac:dyDescent="0.2">
      <c r="A11" s="46" t="s">
        <v>153</v>
      </c>
      <c r="B11" s="47">
        <v>6913</v>
      </c>
      <c r="C11" s="47">
        <v>77</v>
      </c>
      <c r="D11" s="48">
        <v>1.1263897015798712</v>
      </c>
      <c r="E11" s="47">
        <v>-361</v>
      </c>
      <c r="F11" s="48">
        <v>-4.9628814957382454</v>
      </c>
      <c r="G11" s="47">
        <v>5349</v>
      </c>
      <c r="H11" s="47">
        <v>120</v>
      </c>
      <c r="I11" s="48">
        <v>2.2948938611589216</v>
      </c>
      <c r="J11" s="47">
        <v>-548</v>
      </c>
      <c r="K11" s="48">
        <v>-9.2928607766661013</v>
      </c>
    </row>
    <row r="12" spans="1:11" s="32" customFormat="1" ht="15.75" customHeight="1" x14ac:dyDescent="0.2">
      <c r="A12" s="49" t="s">
        <v>154</v>
      </c>
      <c r="B12" s="50">
        <v>24055</v>
      </c>
      <c r="C12" s="50">
        <v>-269</v>
      </c>
      <c r="D12" s="51">
        <v>-1.1059036342706792</v>
      </c>
      <c r="E12" s="50">
        <v>711</v>
      </c>
      <c r="F12" s="51">
        <v>3.0457505140507197</v>
      </c>
      <c r="G12" s="50">
        <v>16864</v>
      </c>
      <c r="H12" s="50">
        <v>24</v>
      </c>
      <c r="I12" s="51">
        <v>0.14251781472684086</v>
      </c>
      <c r="J12" s="50">
        <v>-401</v>
      </c>
      <c r="K12" s="51">
        <v>-2.3226180133217493</v>
      </c>
    </row>
    <row r="13" spans="1:11" s="32" customFormat="1" ht="15.75" customHeight="1" x14ac:dyDescent="0.2">
      <c r="A13" s="46" t="s">
        <v>155</v>
      </c>
      <c r="B13" s="47">
        <v>32186</v>
      </c>
      <c r="C13" s="47">
        <v>-107</v>
      </c>
      <c r="D13" s="48">
        <v>-0.33134115752639892</v>
      </c>
      <c r="E13" s="47">
        <v>909</v>
      </c>
      <c r="F13" s="48">
        <v>2.9062889663330882</v>
      </c>
      <c r="G13" s="47">
        <v>23496</v>
      </c>
      <c r="H13" s="47">
        <v>-71</v>
      </c>
      <c r="I13" s="48">
        <v>-0.30126872321466458</v>
      </c>
      <c r="J13" s="47">
        <v>-141</v>
      </c>
      <c r="K13" s="48">
        <v>-0.59652240131996448</v>
      </c>
    </row>
    <row r="14" spans="1:11" s="32" customFormat="1" ht="15.75" customHeight="1" x14ac:dyDescent="0.2">
      <c r="A14" s="49" t="s">
        <v>156</v>
      </c>
      <c r="B14" s="50">
        <v>35867</v>
      </c>
      <c r="C14" s="50">
        <v>-38</v>
      </c>
      <c r="D14" s="51">
        <v>-0.10583484194401895</v>
      </c>
      <c r="E14" s="50">
        <v>-292</v>
      </c>
      <c r="F14" s="51">
        <v>-0.80754445642855166</v>
      </c>
      <c r="G14" s="50">
        <v>26711</v>
      </c>
      <c r="H14" s="50">
        <v>13</v>
      </c>
      <c r="I14" s="51">
        <v>4.8692785976477637E-2</v>
      </c>
      <c r="J14" s="50">
        <v>-433</v>
      </c>
      <c r="K14" s="51">
        <v>-1.5951959917477159</v>
      </c>
    </row>
    <row r="15" spans="1:11" s="32" customFormat="1" ht="15.75" customHeight="1" x14ac:dyDescent="0.2">
      <c r="A15" s="46" t="s">
        <v>157</v>
      </c>
      <c r="B15" s="47">
        <v>38117</v>
      </c>
      <c r="C15" s="47">
        <v>104</v>
      </c>
      <c r="D15" s="48">
        <v>0.27359061373740562</v>
      </c>
      <c r="E15" s="47">
        <v>-1433</v>
      </c>
      <c r="F15" s="48">
        <v>-3.6232616940581543</v>
      </c>
      <c r="G15" s="47">
        <v>28206</v>
      </c>
      <c r="H15" s="47">
        <v>-14</v>
      </c>
      <c r="I15" s="48">
        <v>-4.9610205527994333E-2</v>
      </c>
      <c r="J15" s="47">
        <v>-1206</v>
      </c>
      <c r="K15" s="48">
        <v>-4.1003671970624236</v>
      </c>
    </row>
    <row r="16" spans="1:11" s="32" customFormat="1" ht="15.75" customHeight="1" x14ac:dyDescent="0.2">
      <c r="A16" s="49" t="s">
        <v>158</v>
      </c>
      <c r="B16" s="50">
        <v>42493</v>
      </c>
      <c r="C16" s="50">
        <v>-37</v>
      </c>
      <c r="D16" s="51">
        <v>-8.6997413590406775E-2</v>
      </c>
      <c r="E16" s="50">
        <v>-2734</v>
      </c>
      <c r="F16" s="51">
        <v>-6.0450615782607731</v>
      </c>
      <c r="G16" s="50">
        <v>31169</v>
      </c>
      <c r="H16" s="50">
        <v>-156</v>
      </c>
      <c r="I16" s="51">
        <v>-0.49800478850758179</v>
      </c>
      <c r="J16" s="50">
        <v>-2198</v>
      </c>
      <c r="K16" s="51">
        <v>-6.5873467797524503</v>
      </c>
    </row>
    <row r="17" spans="1:11" s="32" customFormat="1" ht="15.75" customHeight="1" x14ac:dyDescent="0.2">
      <c r="A17" s="46" t="s">
        <v>159</v>
      </c>
      <c r="B17" s="47">
        <v>49596</v>
      </c>
      <c r="C17" s="47">
        <v>233</v>
      </c>
      <c r="D17" s="48">
        <v>0.47201345137045964</v>
      </c>
      <c r="E17" s="47">
        <v>-1674</v>
      </c>
      <c r="F17" s="48">
        <v>-3.2650672908133411</v>
      </c>
      <c r="G17" s="47">
        <v>36203</v>
      </c>
      <c r="H17" s="47">
        <v>-179</v>
      </c>
      <c r="I17" s="48">
        <v>-0.49200153922269252</v>
      </c>
      <c r="J17" s="47">
        <v>-2009</v>
      </c>
      <c r="K17" s="48">
        <v>-5.2575107296137338</v>
      </c>
    </row>
    <row r="18" spans="1:11" s="32" customFormat="1" ht="15.75" customHeight="1" x14ac:dyDescent="0.2">
      <c r="A18" s="49" t="s">
        <v>160</v>
      </c>
      <c r="B18" s="50">
        <v>53459</v>
      </c>
      <c r="C18" s="50">
        <v>315</v>
      </c>
      <c r="D18" s="51">
        <v>0.59272918861959956</v>
      </c>
      <c r="E18" s="50">
        <v>-1258</v>
      </c>
      <c r="F18" s="51">
        <v>-2.299102655481843</v>
      </c>
      <c r="G18" s="50">
        <v>40013</v>
      </c>
      <c r="H18" s="50">
        <v>49</v>
      </c>
      <c r="I18" s="51">
        <v>0.12261034931438294</v>
      </c>
      <c r="J18" s="50">
        <v>-1941</v>
      </c>
      <c r="K18" s="51">
        <v>-4.6264956857510606</v>
      </c>
    </row>
    <row r="19" spans="1:11" s="32" customFormat="1" ht="15.75" customHeight="1" x14ac:dyDescent="0.2">
      <c r="A19" s="46" t="s">
        <v>161</v>
      </c>
      <c r="B19" s="47">
        <v>63011</v>
      </c>
      <c r="C19" s="47">
        <v>797</v>
      </c>
      <c r="D19" s="48">
        <v>1.281062140354261</v>
      </c>
      <c r="E19" s="47">
        <v>388</v>
      </c>
      <c r="F19" s="48">
        <v>0.61958066525078648</v>
      </c>
      <c r="G19" s="47">
        <v>48076</v>
      </c>
      <c r="H19" s="47">
        <v>643</v>
      </c>
      <c r="I19" s="48">
        <v>1.3555963148019312</v>
      </c>
      <c r="J19" s="47">
        <v>-1186</v>
      </c>
      <c r="K19" s="48">
        <v>-2.4075352198449109</v>
      </c>
    </row>
    <row r="20" spans="1:11" s="32" customFormat="1" ht="15.75" customHeight="1" x14ac:dyDescent="0.2">
      <c r="A20" s="49" t="s">
        <v>162</v>
      </c>
      <c r="B20" s="50">
        <v>64489</v>
      </c>
      <c r="C20" s="50">
        <v>234</v>
      </c>
      <c r="D20" s="51">
        <v>0.36417399424169328</v>
      </c>
      <c r="E20" s="50">
        <v>2330</v>
      </c>
      <c r="F20" s="51">
        <v>3.7484515516658892</v>
      </c>
      <c r="G20" s="50">
        <v>50590</v>
      </c>
      <c r="H20" s="50">
        <v>272</v>
      </c>
      <c r="I20" s="51">
        <v>0.54056202551770738</v>
      </c>
      <c r="J20" s="50">
        <v>1758</v>
      </c>
      <c r="K20" s="51">
        <v>3.6000982961992136</v>
      </c>
    </row>
    <row r="21" spans="1:11" s="32" customFormat="1" ht="15.75" customHeight="1" x14ac:dyDescent="0.2">
      <c r="A21" s="46" t="s">
        <v>163</v>
      </c>
      <c r="B21" s="47">
        <v>16196</v>
      </c>
      <c r="C21" s="47">
        <v>527</v>
      </c>
      <c r="D21" s="48">
        <v>3.3633288659135872</v>
      </c>
      <c r="E21" s="47">
        <v>2035</v>
      </c>
      <c r="F21" s="48">
        <v>14.370454063978533</v>
      </c>
      <c r="G21" s="47">
        <v>0</v>
      </c>
      <c r="H21" s="47">
        <v>0</v>
      </c>
      <c r="I21" s="48" t="s">
        <v>652</v>
      </c>
      <c r="J21" s="47">
        <v>0</v>
      </c>
      <c r="K21" s="48" t="s">
        <v>652</v>
      </c>
    </row>
    <row r="22" spans="1:11" s="32" customFormat="1" ht="15.75" customHeight="1" x14ac:dyDescent="0.2">
      <c r="A22" s="110" t="s">
        <v>71</v>
      </c>
      <c r="B22" s="111">
        <v>30968</v>
      </c>
      <c r="C22" s="111">
        <v>-192</v>
      </c>
      <c r="D22" s="112">
        <v>-0.6161745827984596</v>
      </c>
      <c r="E22" s="111">
        <v>350</v>
      </c>
      <c r="F22" s="112">
        <v>1.1431184270690444</v>
      </c>
      <c r="G22" s="111">
        <v>22213</v>
      </c>
      <c r="H22" s="111">
        <v>144</v>
      </c>
      <c r="I22" s="112">
        <v>0.65249898047034305</v>
      </c>
      <c r="J22" s="111">
        <v>-949</v>
      </c>
      <c r="K22" s="112">
        <v>-4.097228218633969</v>
      </c>
    </row>
    <row r="23" spans="1:11" s="32" customFormat="1" ht="15.75" customHeight="1" x14ac:dyDescent="0.2">
      <c r="A23" s="49" t="s">
        <v>72</v>
      </c>
      <c r="B23" s="50">
        <v>63154</v>
      </c>
      <c r="C23" s="50">
        <v>-299</v>
      </c>
      <c r="D23" s="51">
        <v>-0.47121491497643925</v>
      </c>
      <c r="E23" s="50">
        <v>1259</v>
      </c>
      <c r="F23" s="51">
        <v>2.0340899911139831</v>
      </c>
      <c r="G23" s="50">
        <v>45709</v>
      </c>
      <c r="H23" s="50">
        <v>73</v>
      </c>
      <c r="I23" s="51">
        <v>0.15996143395564905</v>
      </c>
      <c r="J23" s="50">
        <v>-1090</v>
      </c>
      <c r="K23" s="51">
        <v>-2.3291095963588964</v>
      </c>
    </row>
    <row r="24" spans="1:11" s="32" customFormat="1" ht="15.75" customHeight="1" x14ac:dyDescent="0.2">
      <c r="A24" s="46" t="s">
        <v>73</v>
      </c>
      <c r="B24" s="47">
        <v>219532</v>
      </c>
      <c r="C24" s="47">
        <v>577</v>
      </c>
      <c r="D24" s="48">
        <v>0.26352446849809319</v>
      </c>
      <c r="E24" s="47">
        <v>-7391</v>
      </c>
      <c r="F24" s="48">
        <v>-3.2570519515430343</v>
      </c>
      <c r="G24" s="47">
        <v>162302</v>
      </c>
      <c r="H24" s="47">
        <v>-287</v>
      </c>
      <c r="I24" s="48">
        <v>-0.17651870667757352</v>
      </c>
      <c r="J24" s="47">
        <v>-7787</v>
      </c>
      <c r="K24" s="48">
        <v>-4.5781914174344021</v>
      </c>
    </row>
    <row r="25" spans="1:11" s="32" customFormat="1" ht="15.75" customHeight="1" x14ac:dyDescent="0.2">
      <c r="A25" s="49" t="s">
        <v>74</v>
      </c>
      <c r="B25" s="50">
        <v>127500</v>
      </c>
      <c r="C25" s="50">
        <v>1031</v>
      </c>
      <c r="D25" s="51">
        <v>0.81521953996631591</v>
      </c>
      <c r="E25" s="50">
        <v>2718</v>
      </c>
      <c r="F25" s="51">
        <v>2.1781987786700006</v>
      </c>
      <c r="G25" s="50">
        <v>98666</v>
      </c>
      <c r="H25" s="50">
        <v>915</v>
      </c>
      <c r="I25" s="51">
        <v>0.936051805096623</v>
      </c>
      <c r="J25" s="50">
        <v>572</v>
      </c>
      <c r="K25" s="51">
        <v>0.58311415580973347</v>
      </c>
    </row>
    <row r="26" spans="1:11" s="32" customFormat="1" ht="15.75" customHeight="1" x14ac:dyDescent="0.2">
      <c r="A26" s="46" t="s">
        <v>75</v>
      </c>
      <c r="B26" s="47">
        <v>410186</v>
      </c>
      <c r="C26" s="47">
        <v>1309</v>
      </c>
      <c r="D26" s="48">
        <v>0.32014517813425553</v>
      </c>
      <c r="E26" s="47">
        <v>-3414</v>
      </c>
      <c r="F26" s="48">
        <v>-0.82543520309477758</v>
      </c>
      <c r="G26" s="47">
        <v>306677</v>
      </c>
      <c r="H26" s="47">
        <v>701</v>
      </c>
      <c r="I26" s="48">
        <v>0.2291029361780009</v>
      </c>
      <c r="J26" s="47">
        <v>-8305</v>
      </c>
      <c r="K26" s="48">
        <v>-2.6366586027138057</v>
      </c>
    </row>
    <row r="27" spans="1:11" s="32" customFormat="1" ht="15.75" customHeight="1" x14ac:dyDescent="0.2">
      <c r="A27" s="113" t="s">
        <v>76</v>
      </c>
      <c r="B27" s="50">
        <v>426382</v>
      </c>
      <c r="C27" s="50">
        <v>1836</v>
      </c>
      <c r="D27" s="51">
        <v>0.43246197114093643</v>
      </c>
      <c r="E27" s="50">
        <v>-1379</v>
      </c>
      <c r="F27" s="51">
        <v>-0.3223762802125486</v>
      </c>
      <c r="G27" s="50">
        <v>306677</v>
      </c>
      <c r="H27" s="50">
        <v>701</v>
      </c>
      <c r="I27" s="51">
        <v>0.2291029361780009</v>
      </c>
      <c r="J27" s="50">
        <v>-8305</v>
      </c>
      <c r="K27" s="51">
        <v>-2.6366586027138057</v>
      </c>
    </row>
    <row r="28" spans="1:11" s="32" customFormat="1" ht="15.75" customHeight="1" x14ac:dyDescent="0.2">
      <c r="A28" s="107" t="s">
        <v>164</v>
      </c>
      <c r="B28" s="108">
        <v>252802</v>
      </c>
      <c r="C28" s="108">
        <v>525</v>
      </c>
      <c r="D28" s="109">
        <v>0.20810458345390187</v>
      </c>
      <c r="E28" s="108">
        <v>-306</v>
      </c>
      <c r="F28" s="109">
        <v>-0.12089700839167471</v>
      </c>
      <c r="G28" s="108">
        <v>181335</v>
      </c>
      <c r="H28" s="108">
        <v>-24</v>
      </c>
      <c r="I28" s="109">
        <v>-1.3233421004747489E-2</v>
      </c>
      <c r="J28" s="108">
        <v>-5485</v>
      </c>
      <c r="K28" s="109">
        <v>-2.9359811583342252</v>
      </c>
    </row>
    <row r="29" spans="1:11" s="32" customFormat="1" ht="15.75" customHeight="1" x14ac:dyDescent="0.2">
      <c r="A29" s="46" t="s">
        <v>153</v>
      </c>
      <c r="B29" s="47">
        <v>2922</v>
      </c>
      <c r="C29" s="47">
        <v>17</v>
      </c>
      <c r="D29" s="48">
        <v>0.58519793459552494</v>
      </c>
      <c r="E29" s="47">
        <v>-204</v>
      </c>
      <c r="F29" s="48">
        <v>-6.5259117082533589</v>
      </c>
      <c r="G29" s="47">
        <v>2232</v>
      </c>
      <c r="H29" s="47">
        <v>22</v>
      </c>
      <c r="I29" s="48">
        <v>0.99547511312217196</v>
      </c>
      <c r="J29" s="47">
        <v>-286</v>
      </c>
      <c r="K29" s="48">
        <v>-11.358220810166799</v>
      </c>
    </row>
    <row r="30" spans="1:11" s="32" customFormat="1" ht="15.75" customHeight="1" x14ac:dyDescent="0.2">
      <c r="A30" s="49" t="s">
        <v>154</v>
      </c>
      <c r="B30" s="50">
        <v>11833</v>
      </c>
      <c r="C30" s="50">
        <v>-99</v>
      </c>
      <c r="D30" s="51">
        <v>-0.82970164264163593</v>
      </c>
      <c r="E30" s="50">
        <v>328</v>
      </c>
      <c r="F30" s="51">
        <v>2.8509343763581052</v>
      </c>
      <c r="G30" s="50">
        <v>8218</v>
      </c>
      <c r="H30" s="50">
        <v>34</v>
      </c>
      <c r="I30" s="51">
        <v>0.41544477028347998</v>
      </c>
      <c r="J30" s="50">
        <v>-260</v>
      </c>
      <c r="K30" s="51">
        <v>-3.0667610285444682</v>
      </c>
    </row>
    <row r="31" spans="1:11" s="32" customFormat="1" ht="15.75" customHeight="1" x14ac:dyDescent="0.2">
      <c r="A31" s="46" t="s">
        <v>155</v>
      </c>
      <c r="B31" s="47">
        <v>17372</v>
      </c>
      <c r="C31" s="47">
        <v>-75</v>
      </c>
      <c r="D31" s="48">
        <v>-0.42987333065856592</v>
      </c>
      <c r="E31" s="47">
        <v>342</v>
      </c>
      <c r="F31" s="48">
        <v>2.0082207868467412</v>
      </c>
      <c r="G31" s="47">
        <v>12642</v>
      </c>
      <c r="H31" s="47">
        <v>-71</v>
      </c>
      <c r="I31" s="48">
        <v>-0.55848344214583501</v>
      </c>
      <c r="J31" s="47">
        <v>-211</v>
      </c>
      <c r="K31" s="48">
        <v>-1.6416400840270753</v>
      </c>
    </row>
    <row r="32" spans="1:11" s="32" customFormat="1" ht="15.75" customHeight="1" x14ac:dyDescent="0.2">
      <c r="A32" s="49" t="s">
        <v>156</v>
      </c>
      <c r="B32" s="50">
        <v>20700</v>
      </c>
      <c r="C32" s="50">
        <v>-62</v>
      </c>
      <c r="D32" s="51">
        <v>-0.29862248338310377</v>
      </c>
      <c r="E32" s="50">
        <v>-171</v>
      </c>
      <c r="F32" s="51">
        <v>-0.81931867184131091</v>
      </c>
      <c r="G32" s="50">
        <v>15490</v>
      </c>
      <c r="H32" s="50">
        <v>-54</v>
      </c>
      <c r="I32" s="51">
        <v>-0.34740092640247039</v>
      </c>
      <c r="J32" s="50">
        <v>-415</v>
      </c>
      <c r="K32" s="51">
        <v>-2.6092423766111286</v>
      </c>
    </row>
    <row r="33" spans="1:11" s="32" customFormat="1" ht="15.75" customHeight="1" x14ac:dyDescent="0.2">
      <c r="A33" s="46" t="s">
        <v>157</v>
      </c>
      <c r="B33" s="47">
        <v>23346</v>
      </c>
      <c r="C33" s="47">
        <v>-78</v>
      </c>
      <c r="D33" s="48">
        <v>-0.33299180327868855</v>
      </c>
      <c r="E33" s="47">
        <v>-699</v>
      </c>
      <c r="F33" s="48">
        <v>-2.9070492825951342</v>
      </c>
      <c r="G33" s="47">
        <v>17338</v>
      </c>
      <c r="H33" s="47">
        <v>-105</v>
      </c>
      <c r="I33" s="48">
        <v>-0.60196067190276903</v>
      </c>
      <c r="J33" s="47">
        <v>-919</v>
      </c>
      <c r="K33" s="48">
        <v>-5.0336857095908423</v>
      </c>
    </row>
    <row r="34" spans="1:11" s="32" customFormat="1" ht="15.75" customHeight="1" x14ac:dyDescent="0.2">
      <c r="A34" s="49" t="s">
        <v>158</v>
      </c>
      <c r="B34" s="50">
        <v>26420</v>
      </c>
      <c r="C34" s="50">
        <v>-67</v>
      </c>
      <c r="D34" s="51">
        <v>-0.25295427945784726</v>
      </c>
      <c r="E34" s="50">
        <v>-1583</v>
      </c>
      <c r="F34" s="51">
        <v>-5.6529657536692497</v>
      </c>
      <c r="G34" s="50">
        <v>19338</v>
      </c>
      <c r="H34" s="50">
        <v>-109</v>
      </c>
      <c r="I34" s="51">
        <v>-0.56049776315112876</v>
      </c>
      <c r="J34" s="50">
        <v>-1633</v>
      </c>
      <c r="K34" s="51">
        <v>-7.7869438748748268</v>
      </c>
    </row>
    <row r="35" spans="1:11" s="32" customFormat="1" ht="15.75" customHeight="1" x14ac:dyDescent="0.2">
      <c r="A35" s="46" t="s">
        <v>159</v>
      </c>
      <c r="B35" s="47">
        <v>30367</v>
      </c>
      <c r="C35" s="47">
        <v>31</v>
      </c>
      <c r="D35" s="48">
        <v>0.10218881856540084</v>
      </c>
      <c r="E35" s="47">
        <v>-1094</v>
      </c>
      <c r="F35" s="48">
        <v>-3.4773211277454625</v>
      </c>
      <c r="G35" s="47">
        <v>22051</v>
      </c>
      <c r="H35" s="47">
        <v>-128</v>
      </c>
      <c r="I35" s="48">
        <v>-0.57712250326885794</v>
      </c>
      <c r="J35" s="47">
        <v>-1605</v>
      </c>
      <c r="K35" s="48">
        <v>-6.7847480554616162</v>
      </c>
    </row>
    <row r="36" spans="1:11" s="32" customFormat="1" ht="15.75" customHeight="1" x14ac:dyDescent="0.2">
      <c r="A36" s="49" t="s">
        <v>160</v>
      </c>
      <c r="B36" s="50">
        <v>32833</v>
      </c>
      <c r="C36" s="50">
        <v>99</v>
      </c>
      <c r="D36" s="51">
        <v>0.30243783222337628</v>
      </c>
      <c r="E36" s="50">
        <v>-708</v>
      </c>
      <c r="F36" s="51">
        <v>-2.1108494081869948</v>
      </c>
      <c r="G36" s="50">
        <v>24325</v>
      </c>
      <c r="H36" s="50">
        <v>3</v>
      </c>
      <c r="I36" s="51">
        <v>1.2334511964476606E-2</v>
      </c>
      <c r="J36" s="50">
        <v>-1246</v>
      </c>
      <c r="K36" s="51">
        <v>-4.8727073638105667</v>
      </c>
    </row>
    <row r="37" spans="1:11" s="32" customFormat="1" ht="15.75" customHeight="1" x14ac:dyDescent="0.2">
      <c r="A37" s="46" t="s">
        <v>161</v>
      </c>
      <c r="B37" s="47">
        <v>38124</v>
      </c>
      <c r="C37" s="47">
        <v>309</v>
      </c>
      <c r="D37" s="48">
        <v>0.81713605712019044</v>
      </c>
      <c r="E37" s="47">
        <v>358</v>
      </c>
      <c r="F37" s="48">
        <v>0.94794259386749991</v>
      </c>
      <c r="G37" s="47">
        <v>29085</v>
      </c>
      <c r="H37" s="47">
        <v>269</v>
      </c>
      <c r="I37" s="48">
        <v>0.93350916157690167</v>
      </c>
      <c r="J37" s="47">
        <v>-473</v>
      </c>
      <c r="K37" s="48">
        <v>-1.600243588876108</v>
      </c>
    </row>
    <row r="38" spans="1:11" s="32" customFormat="1" ht="15.75" customHeight="1" x14ac:dyDescent="0.2">
      <c r="A38" s="49" t="s">
        <v>162</v>
      </c>
      <c r="B38" s="50">
        <v>38358</v>
      </c>
      <c r="C38" s="50">
        <v>99</v>
      </c>
      <c r="D38" s="51">
        <v>0.258762644083745</v>
      </c>
      <c r="E38" s="50">
        <v>1799</v>
      </c>
      <c r="F38" s="51">
        <v>4.920812932520036</v>
      </c>
      <c r="G38" s="50">
        <v>30616</v>
      </c>
      <c r="H38" s="50">
        <v>115</v>
      </c>
      <c r="I38" s="51">
        <v>0.37703681846496834</v>
      </c>
      <c r="J38" s="50">
        <v>1563</v>
      </c>
      <c r="K38" s="51">
        <v>5.3798230819536705</v>
      </c>
    </row>
    <row r="39" spans="1:11" s="32" customFormat="1" ht="15.75" customHeight="1" x14ac:dyDescent="0.2">
      <c r="A39" s="46" t="s">
        <v>163</v>
      </c>
      <c r="B39" s="47">
        <v>10527</v>
      </c>
      <c r="C39" s="47">
        <v>351</v>
      </c>
      <c r="D39" s="48">
        <v>3.4492924528301887</v>
      </c>
      <c r="E39" s="47">
        <v>1326</v>
      </c>
      <c r="F39" s="48">
        <v>14.411477013368112</v>
      </c>
      <c r="G39" s="47">
        <v>0</v>
      </c>
      <c r="H39" s="47">
        <v>0</v>
      </c>
      <c r="I39" s="48" t="s">
        <v>652</v>
      </c>
      <c r="J39" s="47">
        <v>0</v>
      </c>
      <c r="K39" s="48" t="s">
        <v>652</v>
      </c>
    </row>
    <row r="40" spans="1:11" s="32" customFormat="1" ht="15.75" customHeight="1" x14ac:dyDescent="0.2">
      <c r="A40" s="110" t="s">
        <v>71</v>
      </c>
      <c r="B40" s="111">
        <v>14755</v>
      </c>
      <c r="C40" s="111">
        <v>-82</v>
      </c>
      <c r="D40" s="112">
        <v>-0.55267237312125095</v>
      </c>
      <c r="E40" s="111">
        <v>124</v>
      </c>
      <c r="F40" s="112">
        <v>0.84751554917640626</v>
      </c>
      <c r="G40" s="111">
        <v>10450</v>
      </c>
      <c r="H40" s="111">
        <v>56</v>
      </c>
      <c r="I40" s="112">
        <v>0.53877236867423517</v>
      </c>
      <c r="J40" s="111">
        <v>-546</v>
      </c>
      <c r="K40" s="112">
        <v>-4.9654419789014188</v>
      </c>
    </row>
    <row r="41" spans="1:11" s="32" customFormat="1" ht="15.75" customHeight="1" x14ac:dyDescent="0.2">
      <c r="A41" s="49" t="s">
        <v>72</v>
      </c>
      <c r="B41" s="50">
        <v>32127</v>
      </c>
      <c r="C41" s="50">
        <v>-157</v>
      </c>
      <c r="D41" s="51">
        <v>-0.48630900755792345</v>
      </c>
      <c r="E41" s="50">
        <v>466</v>
      </c>
      <c r="F41" s="51">
        <v>1.471842329680048</v>
      </c>
      <c r="G41" s="50">
        <v>23092</v>
      </c>
      <c r="H41" s="50">
        <v>-15</v>
      </c>
      <c r="I41" s="51">
        <v>-6.491539360366988E-2</v>
      </c>
      <c r="J41" s="50">
        <v>-757</v>
      </c>
      <c r="K41" s="51">
        <v>-3.174137280389115</v>
      </c>
    </row>
    <row r="42" spans="1:11" s="32" customFormat="1" ht="15.75" customHeight="1" x14ac:dyDescent="0.2">
      <c r="A42" s="46" t="s">
        <v>73</v>
      </c>
      <c r="B42" s="47">
        <v>133666</v>
      </c>
      <c r="C42" s="47">
        <v>-77</v>
      </c>
      <c r="D42" s="48">
        <v>-5.7573106629879696E-2</v>
      </c>
      <c r="E42" s="47">
        <v>-4255</v>
      </c>
      <c r="F42" s="48">
        <v>-3.0850994409843318</v>
      </c>
      <c r="G42" s="47">
        <v>98542</v>
      </c>
      <c r="H42" s="47">
        <v>-393</v>
      </c>
      <c r="I42" s="48">
        <v>-0.39723050487693939</v>
      </c>
      <c r="J42" s="47">
        <v>-5818</v>
      </c>
      <c r="K42" s="48">
        <v>-5.5749329244921428</v>
      </c>
    </row>
    <row r="43" spans="1:11" s="32" customFormat="1" ht="15.75" customHeight="1" x14ac:dyDescent="0.2">
      <c r="A43" s="49" t="s">
        <v>74</v>
      </c>
      <c r="B43" s="50">
        <v>76482</v>
      </c>
      <c r="C43" s="50">
        <v>408</v>
      </c>
      <c r="D43" s="51">
        <v>0.53631989904566602</v>
      </c>
      <c r="E43" s="50">
        <v>2157</v>
      </c>
      <c r="F43" s="51">
        <v>2.9021190716448033</v>
      </c>
      <c r="G43" s="50">
        <v>59701</v>
      </c>
      <c r="H43" s="50">
        <v>384</v>
      </c>
      <c r="I43" s="51">
        <v>0.64736921961663607</v>
      </c>
      <c r="J43" s="50">
        <v>1090</v>
      </c>
      <c r="K43" s="51">
        <v>1.8597191653443892</v>
      </c>
    </row>
    <row r="44" spans="1:11" s="32" customFormat="1" ht="15.75" customHeight="1" x14ac:dyDescent="0.2">
      <c r="A44" s="46" t="s">
        <v>75</v>
      </c>
      <c r="B44" s="47">
        <v>242275</v>
      </c>
      <c r="C44" s="47">
        <v>174</v>
      </c>
      <c r="D44" s="48">
        <v>7.1870830768976587E-2</v>
      </c>
      <c r="E44" s="47">
        <v>-1632</v>
      </c>
      <c r="F44" s="48">
        <v>-0.66910748768998018</v>
      </c>
      <c r="G44" s="47">
        <v>181335</v>
      </c>
      <c r="H44" s="47">
        <v>-24</v>
      </c>
      <c r="I44" s="48">
        <v>-1.3233421004747489E-2</v>
      </c>
      <c r="J44" s="47">
        <v>-5485</v>
      </c>
      <c r="K44" s="48">
        <v>-2.9359811583342252</v>
      </c>
    </row>
    <row r="45" spans="1:11" s="32" customFormat="1" ht="15.75" customHeight="1" x14ac:dyDescent="0.2">
      <c r="A45" s="113" t="s">
        <v>76</v>
      </c>
      <c r="B45" s="50">
        <v>252802</v>
      </c>
      <c r="C45" s="50">
        <v>525</v>
      </c>
      <c r="D45" s="51">
        <v>0.20810458345390187</v>
      </c>
      <c r="E45" s="50">
        <v>-306</v>
      </c>
      <c r="F45" s="51">
        <v>-0.12089700839167471</v>
      </c>
      <c r="G45" s="50">
        <v>181335</v>
      </c>
      <c r="H45" s="50">
        <v>-24</v>
      </c>
      <c r="I45" s="51">
        <v>-1.3233421004747489E-2</v>
      </c>
      <c r="J45" s="50">
        <v>-5485</v>
      </c>
      <c r="K45" s="51">
        <v>-2.9359811583342252</v>
      </c>
    </row>
    <row r="46" spans="1:11" s="32" customFormat="1" ht="15.75" customHeight="1" x14ac:dyDescent="0.2">
      <c r="A46" s="107" t="s">
        <v>165</v>
      </c>
      <c r="B46" s="108">
        <v>173580</v>
      </c>
      <c r="C46" s="108">
        <v>1311</v>
      </c>
      <c r="D46" s="109">
        <v>0.76101910384340765</v>
      </c>
      <c r="E46" s="108">
        <v>-1073</v>
      </c>
      <c r="F46" s="109">
        <v>-0.61436104733385632</v>
      </c>
      <c r="G46" s="108">
        <v>125342</v>
      </c>
      <c r="H46" s="108">
        <v>725</v>
      </c>
      <c r="I46" s="109">
        <v>0.5817825818307294</v>
      </c>
      <c r="J46" s="108">
        <v>-2820</v>
      </c>
      <c r="K46" s="109">
        <v>-2.2003401944414103</v>
      </c>
    </row>
    <row r="47" spans="1:11" s="32" customFormat="1" ht="15.75" customHeight="1" x14ac:dyDescent="0.2">
      <c r="A47" s="46" t="s">
        <v>153</v>
      </c>
      <c r="B47" s="47">
        <v>3991</v>
      </c>
      <c r="C47" s="47">
        <v>60</v>
      </c>
      <c r="D47" s="48">
        <v>1.5263291783261257</v>
      </c>
      <c r="E47" s="47">
        <v>-157</v>
      </c>
      <c r="F47" s="48">
        <v>-3.7849566055930568</v>
      </c>
      <c r="G47" s="47">
        <v>3117</v>
      </c>
      <c r="H47" s="47">
        <v>98</v>
      </c>
      <c r="I47" s="48">
        <v>3.2461079827757535</v>
      </c>
      <c r="J47" s="47">
        <v>-262</v>
      </c>
      <c r="K47" s="48">
        <v>-7.7537733057117491</v>
      </c>
    </row>
    <row r="48" spans="1:11" s="32" customFormat="1" ht="15.75" customHeight="1" x14ac:dyDescent="0.2">
      <c r="A48" s="49" t="s">
        <v>154</v>
      </c>
      <c r="B48" s="50">
        <v>12222</v>
      </c>
      <c r="C48" s="50">
        <v>-170</v>
      </c>
      <c r="D48" s="51">
        <v>-1.3718528082633958</v>
      </c>
      <c r="E48" s="50">
        <v>383</v>
      </c>
      <c r="F48" s="51">
        <v>3.2350705296055411</v>
      </c>
      <c r="G48" s="50">
        <v>8646</v>
      </c>
      <c r="H48" s="50">
        <v>-10</v>
      </c>
      <c r="I48" s="51">
        <v>-0.11552680221811461</v>
      </c>
      <c r="J48" s="50">
        <v>-141</v>
      </c>
      <c r="K48" s="51">
        <v>-1.6046432229429839</v>
      </c>
    </row>
    <row r="49" spans="1:11" s="32" customFormat="1" ht="15.75" customHeight="1" x14ac:dyDescent="0.2">
      <c r="A49" s="46" t="s">
        <v>155</v>
      </c>
      <c r="B49" s="47">
        <v>14814</v>
      </c>
      <c r="C49" s="47">
        <v>-32</v>
      </c>
      <c r="D49" s="48">
        <v>-0.21554627509093358</v>
      </c>
      <c r="E49" s="47">
        <v>567</v>
      </c>
      <c r="F49" s="48">
        <v>3.979785217940619</v>
      </c>
      <c r="G49" s="47">
        <v>10854</v>
      </c>
      <c r="H49" s="47">
        <v>0</v>
      </c>
      <c r="I49" s="48">
        <v>0</v>
      </c>
      <c r="J49" s="47">
        <v>70</v>
      </c>
      <c r="K49" s="48">
        <v>0.64910979228486643</v>
      </c>
    </row>
    <row r="50" spans="1:11" s="32" customFormat="1" ht="15.75" customHeight="1" x14ac:dyDescent="0.2">
      <c r="A50" s="49" t="s">
        <v>156</v>
      </c>
      <c r="B50" s="50">
        <v>15167</v>
      </c>
      <c r="C50" s="50">
        <v>24</v>
      </c>
      <c r="D50" s="51">
        <v>0.1584890708578221</v>
      </c>
      <c r="E50" s="50">
        <v>-121</v>
      </c>
      <c r="F50" s="51">
        <v>-0.79147043432757713</v>
      </c>
      <c r="G50" s="50">
        <v>11221</v>
      </c>
      <c r="H50" s="50">
        <v>67</v>
      </c>
      <c r="I50" s="51">
        <v>0.60068136991213916</v>
      </c>
      <c r="J50" s="50">
        <v>-18</v>
      </c>
      <c r="K50" s="51">
        <v>-0.16015659756206069</v>
      </c>
    </row>
    <row r="51" spans="1:11" s="32" customFormat="1" ht="15.75" customHeight="1" x14ac:dyDescent="0.2">
      <c r="A51" s="46" t="s">
        <v>157</v>
      </c>
      <c r="B51" s="47">
        <v>14771</v>
      </c>
      <c r="C51" s="47">
        <v>182</v>
      </c>
      <c r="D51" s="48">
        <v>1.2475152512166701</v>
      </c>
      <c r="E51" s="47">
        <v>-734</v>
      </c>
      <c r="F51" s="48">
        <v>-4.7339567881328604</v>
      </c>
      <c r="G51" s="47">
        <v>10868</v>
      </c>
      <c r="H51" s="47">
        <v>91</v>
      </c>
      <c r="I51" s="48">
        <v>0.84439083232810619</v>
      </c>
      <c r="J51" s="47">
        <v>-287</v>
      </c>
      <c r="K51" s="48">
        <v>-2.5728372926938592</v>
      </c>
    </row>
    <row r="52" spans="1:11" s="32" customFormat="1" ht="15.75" customHeight="1" x14ac:dyDescent="0.2">
      <c r="A52" s="49" t="s">
        <v>158</v>
      </c>
      <c r="B52" s="50">
        <v>16073</v>
      </c>
      <c r="C52" s="50">
        <v>30</v>
      </c>
      <c r="D52" s="51">
        <v>0.1869974443682603</v>
      </c>
      <c r="E52" s="50">
        <v>-1151</v>
      </c>
      <c r="F52" s="51">
        <v>-6.6825359962842548</v>
      </c>
      <c r="G52" s="50">
        <v>11831</v>
      </c>
      <c r="H52" s="50">
        <v>-47</v>
      </c>
      <c r="I52" s="51">
        <v>-0.39568951001852165</v>
      </c>
      <c r="J52" s="50">
        <v>-565</v>
      </c>
      <c r="K52" s="51">
        <v>-4.5579219102936435</v>
      </c>
    </row>
    <row r="53" spans="1:11" s="32" customFormat="1" ht="15.75" customHeight="1" x14ac:dyDescent="0.2">
      <c r="A53" s="46" t="s">
        <v>159</v>
      </c>
      <c r="B53" s="47">
        <v>19229</v>
      </c>
      <c r="C53" s="47">
        <v>202</v>
      </c>
      <c r="D53" s="48">
        <v>1.0616492352972093</v>
      </c>
      <c r="E53" s="47">
        <v>-580</v>
      </c>
      <c r="F53" s="48">
        <v>-2.9279620374577213</v>
      </c>
      <c r="G53" s="47">
        <v>14152</v>
      </c>
      <c r="H53" s="47">
        <v>-51</v>
      </c>
      <c r="I53" s="48">
        <v>-0.35907906780257692</v>
      </c>
      <c r="J53" s="47">
        <v>-404</v>
      </c>
      <c r="K53" s="48">
        <v>-2.7754877713657597</v>
      </c>
    </row>
    <row r="54" spans="1:11" s="32" customFormat="1" ht="15.75" customHeight="1" x14ac:dyDescent="0.2">
      <c r="A54" s="49" t="s">
        <v>160</v>
      </c>
      <c r="B54" s="50">
        <v>20626</v>
      </c>
      <c r="C54" s="50">
        <v>216</v>
      </c>
      <c r="D54" s="51">
        <v>1.0583047525722684</v>
      </c>
      <c r="E54" s="50">
        <v>-550</v>
      </c>
      <c r="F54" s="51">
        <v>-2.5972799395542121</v>
      </c>
      <c r="G54" s="50">
        <v>15688</v>
      </c>
      <c r="H54" s="50">
        <v>46</v>
      </c>
      <c r="I54" s="51">
        <v>0.29408004091548395</v>
      </c>
      <c r="J54" s="50">
        <v>-695</v>
      </c>
      <c r="K54" s="51">
        <v>-4.2422022828541781</v>
      </c>
    </row>
    <row r="55" spans="1:11" s="32" customFormat="1" ht="15.75" customHeight="1" x14ac:dyDescent="0.2">
      <c r="A55" s="46" t="s">
        <v>161</v>
      </c>
      <c r="B55" s="47">
        <v>24887</v>
      </c>
      <c r="C55" s="47">
        <v>488</v>
      </c>
      <c r="D55" s="48">
        <v>2.0000819705725643</v>
      </c>
      <c r="E55" s="47">
        <v>30</v>
      </c>
      <c r="F55" s="48">
        <v>0.12069034879510802</v>
      </c>
      <c r="G55" s="47">
        <v>18991</v>
      </c>
      <c r="H55" s="47">
        <v>374</v>
      </c>
      <c r="I55" s="48">
        <v>2.0089165816189505</v>
      </c>
      <c r="J55" s="47">
        <v>-713</v>
      </c>
      <c r="K55" s="48">
        <v>-3.6185546082013804</v>
      </c>
    </row>
    <row r="56" spans="1:11" s="32" customFormat="1" ht="15.75" customHeight="1" x14ac:dyDescent="0.2">
      <c r="A56" s="49" t="s">
        <v>162</v>
      </c>
      <c r="B56" s="50">
        <v>26131</v>
      </c>
      <c r="C56" s="50">
        <v>135</v>
      </c>
      <c r="D56" s="51">
        <v>0.51931066317895058</v>
      </c>
      <c r="E56" s="50">
        <v>531</v>
      </c>
      <c r="F56" s="51">
        <v>2.07421875</v>
      </c>
      <c r="G56" s="50">
        <v>19974</v>
      </c>
      <c r="H56" s="50">
        <v>157</v>
      </c>
      <c r="I56" s="51">
        <v>0.79224907907352271</v>
      </c>
      <c r="J56" s="50">
        <v>195</v>
      </c>
      <c r="K56" s="51">
        <v>0.98589413013802518</v>
      </c>
    </row>
    <row r="57" spans="1:11" s="32" customFormat="1" ht="15.75" customHeight="1" x14ac:dyDescent="0.2">
      <c r="A57" s="46" t="s">
        <v>163</v>
      </c>
      <c r="B57" s="47">
        <v>5669</v>
      </c>
      <c r="C57" s="47">
        <v>176</v>
      </c>
      <c r="D57" s="48">
        <v>3.2040779173493537</v>
      </c>
      <c r="E57" s="47">
        <v>709</v>
      </c>
      <c r="F57" s="48">
        <v>14.294354838709678</v>
      </c>
      <c r="G57" s="47">
        <v>0</v>
      </c>
      <c r="H57" s="47">
        <v>0</v>
      </c>
      <c r="I57" s="48" t="s">
        <v>652</v>
      </c>
      <c r="J57" s="47">
        <v>0</v>
      </c>
      <c r="K57" s="48" t="s">
        <v>652</v>
      </c>
    </row>
    <row r="58" spans="1:11" s="32" customFormat="1" ht="15.75" customHeight="1" x14ac:dyDescent="0.2">
      <c r="A58" s="110" t="s">
        <v>71</v>
      </c>
      <c r="B58" s="111">
        <v>16213</v>
      </c>
      <c r="C58" s="111">
        <v>-110</v>
      </c>
      <c r="D58" s="112">
        <v>-0.67389572995160207</v>
      </c>
      <c r="E58" s="111">
        <v>226</v>
      </c>
      <c r="F58" s="112">
        <v>1.4136485894789517</v>
      </c>
      <c r="G58" s="111">
        <v>11763</v>
      </c>
      <c r="H58" s="111">
        <v>88</v>
      </c>
      <c r="I58" s="112">
        <v>0.75374732334047112</v>
      </c>
      <c r="J58" s="111">
        <v>-403</v>
      </c>
      <c r="K58" s="112">
        <v>-3.3125102745355908</v>
      </c>
    </row>
    <row r="59" spans="1:11" s="32" customFormat="1" ht="15.75" customHeight="1" x14ac:dyDescent="0.2">
      <c r="A59" s="49" t="s">
        <v>72</v>
      </c>
      <c r="B59" s="50">
        <v>31027</v>
      </c>
      <c r="C59" s="50">
        <v>-142</v>
      </c>
      <c r="D59" s="51">
        <v>-0.45558086560364464</v>
      </c>
      <c r="E59" s="50">
        <v>793</v>
      </c>
      <c r="F59" s="51">
        <v>2.6228749090427996</v>
      </c>
      <c r="G59" s="50">
        <v>22617</v>
      </c>
      <c r="H59" s="50">
        <v>88</v>
      </c>
      <c r="I59" s="51">
        <v>0.39060766123662832</v>
      </c>
      <c r="J59" s="50">
        <v>-333</v>
      </c>
      <c r="K59" s="51">
        <v>-1.4509803921568627</v>
      </c>
    </row>
    <row r="60" spans="1:11" s="32" customFormat="1" ht="15.75" customHeight="1" x14ac:dyDescent="0.2">
      <c r="A60" s="46" t="s">
        <v>73</v>
      </c>
      <c r="B60" s="47">
        <v>85866</v>
      </c>
      <c r="C60" s="47">
        <v>654</v>
      </c>
      <c r="D60" s="48">
        <v>0.76749753555837208</v>
      </c>
      <c r="E60" s="47">
        <v>-3136</v>
      </c>
      <c r="F60" s="48">
        <v>-3.5235163254758319</v>
      </c>
      <c r="G60" s="47">
        <v>63760</v>
      </c>
      <c r="H60" s="47">
        <v>106</v>
      </c>
      <c r="I60" s="48">
        <v>0.16652527728029659</v>
      </c>
      <c r="J60" s="47">
        <v>-1969</v>
      </c>
      <c r="K60" s="48">
        <v>-2.995633586392612</v>
      </c>
    </row>
    <row r="61" spans="1:11" s="32" customFormat="1" ht="15.75" customHeight="1" x14ac:dyDescent="0.2">
      <c r="A61" s="49" t="s">
        <v>74</v>
      </c>
      <c r="B61" s="50">
        <v>51018</v>
      </c>
      <c r="C61" s="50">
        <v>623</v>
      </c>
      <c r="D61" s="51">
        <v>1.2362337533485466</v>
      </c>
      <c r="E61" s="50">
        <v>561</v>
      </c>
      <c r="F61" s="51">
        <v>1.1118378024852844</v>
      </c>
      <c r="G61" s="50">
        <v>38965</v>
      </c>
      <c r="H61" s="50">
        <v>531</v>
      </c>
      <c r="I61" s="51">
        <v>1.381589217880002</v>
      </c>
      <c r="J61" s="50">
        <v>-518</v>
      </c>
      <c r="K61" s="51">
        <v>-1.3119570448040929</v>
      </c>
    </row>
    <row r="62" spans="1:11" s="32" customFormat="1" ht="15.75" customHeight="1" x14ac:dyDescent="0.2">
      <c r="A62" s="46" t="s">
        <v>75</v>
      </c>
      <c r="B62" s="47">
        <v>167911</v>
      </c>
      <c r="C62" s="47">
        <v>1135</v>
      </c>
      <c r="D62" s="48">
        <v>0.6805535568666955</v>
      </c>
      <c r="E62" s="47">
        <v>-1782</v>
      </c>
      <c r="F62" s="48">
        <v>-1.0501317084381796</v>
      </c>
      <c r="G62" s="47">
        <v>125342</v>
      </c>
      <c r="H62" s="47">
        <v>725</v>
      </c>
      <c r="I62" s="48">
        <v>0.5817825818307294</v>
      </c>
      <c r="J62" s="47">
        <v>-2820</v>
      </c>
      <c r="K62" s="48">
        <v>-2.2003401944414103</v>
      </c>
    </row>
    <row r="63" spans="1:11" s="32" customFormat="1" ht="15.75" customHeight="1" x14ac:dyDescent="0.2">
      <c r="A63" s="92" t="s">
        <v>76</v>
      </c>
      <c r="B63" s="58">
        <v>173580</v>
      </c>
      <c r="C63" s="58">
        <v>1311</v>
      </c>
      <c r="D63" s="59">
        <v>0.76101910384340765</v>
      </c>
      <c r="E63" s="58">
        <v>-1073</v>
      </c>
      <c r="F63" s="59">
        <v>-0.61436104733385632</v>
      </c>
      <c r="G63" s="58">
        <v>125342</v>
      </c>
      <c r="H63" s="58">
        <v>725</v>
      </c>
      <c r="I63" s="59">
        <v>0.5817825818307294</v>
      </c>
      <c r="J63" s="58">
        <v>-2820</v>
      </c>
      <c r="K63" s="59">
        <v>-2.2003401944414103</v>
      </c>
    </row>
    <row r="64" spans="1:11" s="32" customFormat="1" ht="9.9499999999999993" customHeight="1" x14ac:dyDescent="0.2">
      <c r="B64" s="65"/>
      <c r="C64" s="65"/>
      <c r="D64" s="65"/>
      <c r="E64" s="65"/>
      <c r="F64" s="65"/>
    </row>
    <row r="65" spans="1:4" ht="15" customHeight="1" x14ac:dyDescent="0.2">
      <c r="A65" s="66" t="s">
        <v>135</v>
      </c>
    </row>
    <row r="66" spans="1:4" s="85" customFormat="1" ht="15" customHeight="1" x14ac:dyDescent="0.2">
      <c r="B66" s="66"/>
      <c r="C66" s="66"/>
      <c r="D66" s="66"/>
    </row>
    <row r="67" spans="1:4" x14ac:dyDescent="0.2">
      <c r="C67" s="114" t="s">
        <v>60</v>
      </c>
    </row>
  </sheetData>
  <mergeCells count="10">
    <mergeCell ref="A5:F5"/>
    <mergeCell ref="A6:A8"/>
    <mergeCell ref="B6:F6"/>
    <mergeCell ref="G6:K6"/>
    <mergeCell ref="B7:B8"/>
    <mergeCell ref="C7:D7"/>
    <mergeCell ref="E7:F7"/>
    <mergeCell ref="G7:G8"/>
    <mergeCell ref="H7:I7"/>
    <mergeCell ref="J7:K7"/>
  </mergeCells>
  <hyperlinks>
    <hyperlink ref="I2" location="ÍNDICE!A1" display="VOLVER AL ÍNDICE"/>
  </hyperlinks>
  <pageMargins left="0.51181102362204722" right="0.51181102362204722" top="0.74803149606299213" bottom="0.74803149606299213" header="0.31496062992125984" footer="0.31496062992125984"/>
  <pageSetup paperSize="9" orientation="portrait" r:id="rId1"/>
  <rowBreaks count="1" manualBreakCount="1">
    <brk id="57" max="10" man="1"/>
  </rowBreaks>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2"/>
  <dimension ref="A2:O250"/>
  <sheetViews>
    <sheetView zoomScaleNormal="100" workbookViewId="0"/>
  </sheetViews>
  <sheetFormatPr baseColWidth="10" defaultColWidth="9.140625" defaultRowHeight="15" x14ac:dyDescent="0.2"/>
  <cols>
    <col min="1" max="1" width="7.85546875" style="27" customWidth="1"/>
    <col min="2" max="2" width="8.140625" style="27" customWidth="1"/>
    <col min="3" max="6" width="7.42578125" style="27" customWidth="1"/>
    <col min="7" max="7" width="9.140625" style="27"/>
    <col min="8" max="9" width="7.42578125" style="27" customWidth="1"/>
    <col min="10" max="10" width="9" style="27" customWidth="1"/>
    <col min="11" max="11" width="7.42578125" style="27" customWidth="1"/>
    <col min="12" max="13" width="9.140625" style="27"/>
    <col min="14" max="14" width="9.5703125" style="27" bestFit="1" customWidth="1"/>
    <col min="15" max="16384" width="9.140625" style="27"/>
  </cols>
  <sheetData>
    <row r="2" spans="1:14" ht="18" customHeight="1" x14ac:dyDescent="0.25">
      <c r="D2" s="121"/>
      <c r="I2" s="377" t="s">
        <v>61</v>
      </c>
    </row>
    <row r="3" spans="1:14" ht="18.75" customHeight="1" x14ac:dyDescent="0.2"/>
    <row r="4" spans="1:14" ht="24" customHeight="1" x14ac:dyDescent="0.25">
      <c r="C4" s="30"/>
      <c r="K4" s="2" t="s">
        <v>651</v>
      </c>
    </row>
    <row r="5" spans="1:14" s="32" customFormat="1" ht="31.5" customHeight="1" x14ac:dyDescent="0.2">
      <c r="A5" s="378" t="s">
        <v>53</v>
      </c>
      <c r="B5" s="378"/>
      <c r="C5" s="378"/>
      <c r="D5" s="378"/>
      <c r="E5" s="378"/>
      <c r="F5" s="378"/>
      <c r="G5" s="378"/>
      <c r="H5" s="378"/>
      <c r="I5" s="378"/>
      <c r="J5" s="378"/>
      <c r="K5" s="378"/>
    </row>
    <row r="6" spans="1:14" s="32" customFormat="1" ht="16.5" customHeight="1" x14ac:dyDescent="0.2">
      <c r="A6" s="235"/>
      <c r="B6" s="270" t="s">
        <v>623</v>
      </c>
      <c r="C6" s="271"/>
      <c r="D6" s="271"/>
      <c r="E6" s="271"/>
      <c r="F6" s="271"/>
      <c r="G6" s="271"/>
      <c r="H6" s="271"/>
      <c r="I6" s="271"/>
      <c r="J6" s="271"/>
      <c r="K6" s="272"/>
    </row>
    <row r="7" spans="1:14" s="32" customFormat="1" ht="16.5" customHeight="1" x14ac:dyDescent="0.2">
      <c r="A7" s="235"/>
      <c r="B7" s="34" t="s">
        <v>616</v>
      </c>
      <c r="C7" s="35"/>
      <c r="D7" s="35"/>
      <c r="E7" s="35"/>
      <c r="F7" s="36"/>
      <c r="G7" s="34" t="s">
        <v>617</v>
      </c>
      <c r="H7" s="35"/>
      <c r="I7" s="35"/>
      <c r="J7" s="35"/>
      <c r="K7" s="36"/>
    </row>
    <row r="8" spans="1:14" s="32" customFormat="1" ht="25.5" customHeight="1" x14ac:dyDescent="0.2">
      <c r="A8" s="235"/>
      <c r="B8" s="242" t="s">
        <v>65</v>
      </c>
      <c r="C8" s="243" t="s">
        <v>66</v>
      </c>
      <c r="D8" s="244"/>
      <c r="E8" s="243" t="s">
        <v>67</v>
      </c>
      <c r="F8" s="244"/>
      <c r="G8" s="242" t="s">
        <v>65</v>
      </c>
      <c r="H8" s="243" t="s">
        <v>66</v>
      </c>
      <c r="I8" s="244"/>
      <c r="J8" s="243" t="s">
        <v>67</v>
      </c>
      <c r="K8" s="244"/>
    </row>
    <row r="9" spans="1:14" s="32" customFormat="1" ht="15" customHeight="1" x14ac:dyDescent="0.2">
      <c r="A9" s="246"/>
      <c r="B9" s="247"/>
      <c r="C9" s="40" t="s">
        <v>151</v>
      </c>
      <c r="D9" s="41" t="s">
        <v>69</v>
      </c>
      <c r="E9" s="40" t="s">
        <v>151</v>
      </c>
      <c r="F9" s="41" t="s">
        <v>69</v>
      </c>
      <c r="G9" s="247"/>
      <c r="H9" s="40" t="s">
        <v>151</v>
      </c>
      <c r="I9" s="41" t="s">
        <v>69</v>
      </c>
      <c r="J9" s="40" t="s">
        <v>151</v>
      </c>
      <c r="K9" s="41" t="s">
        <v>69</v>
      </c>
      <c r="M9" s="27"/>
    </row>
    <row r="10" spans="1:14" s="32" customFormat="1" ht="3" customHeight="1" x14ac:dyDescent="0.2">
      <c r="A10" s="42"/>
      <c r="B10" s="42"/>
      <c r="C10" s="42"/>
      <c r="D10" s="42"/>
      <c r="G10" s="42"/>
      <c r="H10" s="42"/>
      <c r="I10" s="42"/>
      <c r="M10" s="27"/>
    </row>
    <row r="11" spans="1:14" ht="12" customHeight="1" x14ac:dyDescent="0.2">
      <c r="A11" s="395">
        <v>38353</v>
      </c>
      <c r="B11" s="396">
        <v>20154</v>
      </c>
      <c r="C11" s="397">
        <v>-536.33000000000175</v>
      </c>
      <c r="D11" s="398">
        <v>-2.5921771184896603</v>
      </c>
      <c r="E11" s="397">
        <v>-1511.380000000001</v>
      </c>
      <c r="F11" s="399">
        <v>-6.9760142679242234</v>
      </c>
      <c r="G11" s="396">
        <v>257056</v>
      </c>
      <c r="H11" s="396">
        <v>4357</v>
      </c>
      <c r="I11" s="398">
        <v>1.7241856912769737</v>
      </c>
      <c r="J11" s="396">
        <v>4517</v>
      </c>
      <c r="K11" s="398">
        <v>1.7886346267309208</v>
      </c>
      <c r="N11" s="385"/>
    </row>
    <row r="12" spans="1:14" ht="12" customHeight="1" x14ac:dyDescent="0.2">
      <c r="A12" s="395">
        <v>38384</v>
      </c>
      <c r="B12" s="396">
        <v>19387</v>
      </c>
      <c r="C12" s="397">
        <v>-767</v>
      </c>
      <c r="D12" s="398">
        <v>-3.8056961397241245</v>
      </c>
      <c r="E12" s="397">
        <v>-1629.0600000000013</v>
      </c>
      <c r="F12" s="399">
        <v>-7.7515005191268065</v>
      </c>
      <c r="G12" s="396">
        <v>247611</v>
      </c>
      <c r="H12" s="396">
        <v>-9445</v>
      </c>
      <c r="I12" s="398">
        <v>-3.6742966513133326</v>
      </c>
      <c r="J12" s="396">
        <v>3769</v>
      </c>
      <c r="K12" s="398">
        <v>1.5456730177738043</v>
      </c>
      <c r="N12" s="385"/>
    </row>
    <row r="13" spans="1:14" ht="12" customHeight="1" x14ac:dyDescent="0.2">
      <c r="A13" s="395">
        <v>38412</v>
      </c>
      <c r="B13" s="396">
        <v>19447</v>
      </c>
      <c r="C13" s="397">
        <v>60</v>
      </c>
      <c r="D13" s="398">
        <v>0.30948573786558004</v>
      </c>
      <c r="E13" s="397">
        <v>-1205.7700000000004</v>
      </c>
      <c r="F13" s="399">
        <v>-5.8382967514769222</v>
      </c>
      <c r="G13" s="396">
        <v>247405</v>
      </c>
      <c r="H13" s="396">
        <v>-206</v>
      </c>
      <c r="I13" s="398">
        <v>-8.3195011530182425E-2</v>
      </c>
      <c r="J13" s="396">
        <v>8565</v>
      </c>
      <c r="K13" s="398">
        <v>3.5860827332105174</v>
      </c>
      <c r="N13" s="385"/>
    </row>
    <row r="14" spans="1:14" ht="12" customHeight="1" x14ac:dyDescent="0.2">
      <c r="A14" s="395">
        <v>38443</v>
      </c>
      <c r="B14" s="396">
        <v>18546</v>
      </c>
      <c r="C14" s="397">
        <v>-901</v>
      </c>
      <c r="D14" s="398">
        <v>-4.63310536329511</v>
      </c>
      <c r="E14" s="397">
        <v>-2600.5200000000004</v>
      </c>
      <c r="F14" s="399">
        <v>-12.297626276096494</v>
      </c>
      <c r="G14" s="396">
        <v>236261</v>
      </c>
      <c r="H14" s="396">
        <v>-11144</v>
      </c>
      <c r="I14" s="398">
        <v>-4.5043552070491701</v>
      </c>
      <c r="J14" s="396">
        <v>-2861</v>
      </c>
      <c r="K14" s="398">
        <v>-1.1964603842390078</v>
      </c>
      <c r="N14" s="385"/>
    </row>
    <row r="15" spans="1:14" ht="12" customHeight="1" x14ac:dyDescent="0.2">
      <c r="A15" s="395">
        <v>38473</v>
      </c>
      <c r="B15" s="396">
        <v>17060</v>
      </c>
      <c r="C15" s="397">
        <v>-1486</v>
      </c>
      <c r="D15" s="398">
        <v>-8.0125094359969804</v>
      </c>
      <c r="E15" s="397">
        <v>-3381.5999999999985</v>
      </c>
      <c r="F15" s="399">
        <v>-16.542736380713833</v>
      </c>
      <c r="G15" s="396">
        <v>219919</v>
      </c>
      <c r="H15" s="396">
        <v>-16342</v>
      </c>
      <c r="I15" s="398">
        <v>-6.9169266192896837</v>
      </c>
      <c r="J15" s="396">
        <v>-12473</v>
      </c>
      <c r="K15" s="398">
        <v>-5.3672243450721195</v>
      </c>
      <c r="N15" s="385"/>
    </row>
    <row r="16" spans="1:14" ht="12" customHeight="1" x14ac:dyDescent="0.2">
      <c r="A16" s="395">
        <v>38504</v>
      </c>
      <c r="B16" s="396">
        <v>16578</v>
      </c>
      <c r="C16" s="397">
        <v>-482</v>
      </c>
      <c r="D16" s="398">
        <v>-2.8253223915592027</v>
      </c>
      <c r="E16" s="397">
        <v>-2452.0999999999985</v>
      </c>
      <c r="F16" s="399">
        <v>-12.885376324874796</v>
      </c>
      <c r="G16" s="396">
        <v>212251</v>
      </c>
      <c r="H16" s="396">
        <v>-7668</v>
      </c>
      <c r="I16" s="398">
        <v>-3.4867382991010327</v>
      </c>
      <c r="J16" s="396">
        <v>-12302</v>
      </c>
      <c r="K16" s="398">
        <v>-5.4784393884739906</v>
      </c>
      <c r="N16" s="385"/>
    </row>
    <row r="17" spans="1:14" ht="12" customHeight="1" x14ac:dyDescent="0.2">
      <c r="A17" s="395">
        <v>38534</v>
      </c>
      <c r="B17" s="396">
        <v>17224</v>
      </c>
      <c r="C17" s="397">
        <v>646</v>
      </c>
      <c r="D17" s="398">
        <v>3.8967306068283265</v>
      </c>
      <c r="E17" s="397">
        <v>-1649.0900000000001</v>
      </c>
      <c r="F17" s="399">
        <v>-8.7377848566397969</v>
      </c>
      <c r="G17" s="396">
        <v>218166</v>
      </c>
      <c r="H17" s="396">
        <v>5915</v>
      </c>
      <c r="I17" s="398">
        <v>2.7867948796472102</v>
      </c>
      <c r="J17" s="396">
        <v>-6549</v>
      </c>
      <c r="K17" s="398">
        <v>-2.9143581870369135</v>
      </c>
      <c r="N17" s="385"/>
    </row>
    <row r="18" spans="1:14" ht="12" customHeight="1" x14ac:dyDescent="0.2">
      <c r="A18" s="395">
        <v>38565</v>
      </c>
      <c r="B18" s="396">
        <v>17974</v>
      </c>
      <c r="C18" s="397">
        <v>750</v>
      </c>
      <c r="D18" s="398">
        <v>4.3543892243381332</v>
      </c>
      <c r="E18" s="397">
        <v>-2005.0900000000001</v>
      </c>
      <c r="F18" s="399">
        <v>-10.035942577965262</v>
      </c>
      <c r="G18" s="396">
        <v>230430</v>
      </c>
      <c r="H18" s="396">
        <v>12264</v>
      </c>
      <c r="I18" s="398">
        <v>5.6214075520475237</v>
      </c>
      <c r="J18" s="396">
        <v>-10920</v>
      </c>
      <c r="K18" s="398">
        <v>-4.5245494095711623</v>
      </c>
      <c r="N18" s="385"/>
    </row>
    <row r="19" spans="1:14" ht="12" customHeight="1" x14ac:dyDescent="0.2">
      <c r="A19" s="395">
        <v>38596</v>
      </c>
      <c r="B19" s="396">
        <v>16655</v>
      </c>
      <c r="C19" s="397">
        <v>-1319</v>
      </c>
      <c r="D19" s="398">
        <v>-7.3383776566151111</v>
      </c>
      <c r="E19" s="397">
        <v>-2226.4500000000007</v>
      </c>
      <c r="F19" s="399">
        <v>-11.791732096846378</v>
      </c>
      <c r="G19" s="396">
        <v>218645</v>
      </c>
      <c r="H19" s="396">
        <v>-11785</v>
      </c>
      <c r="I19" s="398">
        <v>-5.1143514299353381</v>
      </c>
      <c r="J19" s="396">
        <v>-11419</v>
      </c>
      <c r="K19" s="398">
        <v>-4.9634014882815221</v>
      </c>
      <c r="N19" s="385"/>
    </row>
    <row r="20" spans="1:14" ht="12" customHeight="1" x14ac:dyDescent="0.2">
      <c r="A20" s="395">
        <v>38626</v>
      </c>
      <c r="B20" s="396">
        <v>16899</v>
      </c>
      <c r="C20" s="397">
        <v>244</v>
      </c>
      <c r="D20" s="398">
        <v>1.4650255178625038</v>
      </c>
      <c r="E20" s="397">
        <v>-1918.4599999999991</v>
      </c>
      <c r="F20" s="399">
        <v>-10.195106034501995</v>
      </c>
      <c r="G20" s="396">
        <v>220582</v>
      </c>
      <c r="H20" s="396">
        <v>1937</v>
      </c>
      <c r="I20" s="398">
        <v>0.88591095154245469</v>
      </c>
      <c r="J20" s="396">
        <v>-7443</v>
      </c>
      <c r="K20" s="398">
        <v>-3.264115776778862</v>
      </c>
      <c r="N20" s="385"/>
    </row>
    <row r="21" spans="1:14" ht="12" customHeight="1" x14ac:dyDescent="0.2">
      <c r="A21" s="395">
        <v>38657</v>
      </c>
      <c r="B21" s="396">
        <v>17240</v>
      </c>
      <c r="C21" s="397">
        <v>341</v>
      </c>
      <c r="D21" s="398">
        <v>2.0178708799337239</v>
      </c>
      <c r="E21" s="397">
        <v>-1740.4099999999999</v>
      </c>
      <c r="F21" s="399">
        <v>-9.1695068757734948</v>
      </c>
      <c r="G21" s="396">
        <v>223833</v>
      </c>
      <c r="H21" s="396">
        <v>3251</v>
      </c>
      <c r="I21" s="398">
        <v>1.4738283268807064</v>
      </c>
      <c r="J21" s="396">
        <v>-7320</v>
      </c>
      <c r="K21" s="398">
        <v>-3.1667337218206124</v>
      </c>
      <c r="N21" s="385"/>
    </row>
    <row r="22" spans="1:14" ht="12" customHeight="1" x14ac:dyDescent="0.2">
      <c r="A22" s="395">
        <v>38687</v>
      </c>
      <c r="B22" s="396">
        <v>19133</v>
      </c>
      <c r="C22" s="397">
        <v>1893</v>
      </c>
      <c r="D22" s="398">
        <v>10.980278422273782</v>
      </c>
      <c r="E22" s="397">
        <v>-1557.3300000000017</v>
      </c>
      <c r="F22" s="399">
        <v>-7.5268494992588399</v>
      </c>
      <c r="G22" s="396">
        <v>245100</v>
      </c>
      <c r="H22" s="396">
        <v>21267</v>
      </c>
      <c r="I22" s="398">
        <v>9.5012799721220738</v>
      </c>
      <c r="J22" s="396">
        <v>-7599</v>
      </c>
      <c r="K22" s="398">
        <v>-3.0071349708546533</v>
      </c>
      <c r="N22" s="385"/>
    </row>
    <row r="23" spans="1:14" ht="12" customHeight="1" x14ac:dyDescent="0.2">
      <c r="A23" s="395">
        <v>38718</v>
      </c>
      <c r="B23" s="396">
        <v>18855</v>
      </c>
      <c r="C23" s="397">
        <v>-278</v>
      </c>
      <c r="D23" s="398">
        <v>-1.4529869858359901</v>
      </c>
      <c r="E23" s="397">
        <v>-1299</v>
      </c>
      <c r="F23" s="399">
        <v>-6.4453706460256033</v>
      </c>
      <c r="G23" s="396">
        <v>241161</v>
      </c>
      <c r="H23" s="396">
        <v>-3939</v>
      </c>
      <c r="I23" s="398">
        <v>-1.6070991432068544</v>
      </c>
      <c r="J23" s="396">
        <v>-15895</v>
      </c>
      <c r="K23" s="398">
        <v>-6.1834775301879743</v>
      </c>
      <c r="N23" s="385"/>
    </row>
    <row r="24" spans="1:14" ht="12" customHeight="1" x14ac:dyDescent="0.2">
      <c r="A24" s="395">
        <v>38749</v>
      </c>
      <c r="B24" s="396">
        <v>18345</v>
      </c>
      <c r="C24" s="397">
        <v>-510</v>
      </c>
      <c r="D24" s="398">
        <v>-2.7048528241845666</v>
      </c>
      <c r="E24" s="397">
        <v>-1042</v>
      </c>
      <c r="F24" s="399">
        <v>-5.3747356475989063</v>
      </c>
      <c r="G24" s="396">
        <v>234506</v>
      </c>
      <c r="H24" s="396">
        <v>-6655</v>
      </c>
      <c r="I24" s="398">
        <v>-2.7595672600461931</v>
      </c>
      <c r="J24" s="396">
        <v>-13105</v>
      </c>
      <c r="K24" s="398">
        <v>-5.2925758548691295</v>
      </c>
      <c r="N24" s="385"/>
    </row>
    <row r="25" spans="1:14" ht="12" customHeight="1" x14ac:dyDescent="0.2">
      <c r="A25" s="395">
        <v>38777</v>
      </c>
      <c r="B25" s="396">
        <v>17878</v>
      </c>
      <c r="C25" s="397">
        <v>-467</v>
      </c>
      <c r="D25" s="398">
        <v>-2.5456527664213682</v>
      </c>
      <c r="E25" s="397">
        <v>-1569</v>
      </c>
      <c r="F25" s="399">
        <v>-8.0680824805882647</v>
      </c>
      <c r="G25" s="396">
        <v>227740</v>
      </c>
      <c r="H25" s="396">
        <v>-6766</v>
      </c>
      <c r="I25" s="398">
        <v>-2.8852140243746427</v>
      </c>
      <c r="J25" s="396">
        <v>-19665</v>
      </c>
      <c r="K25" s="398">
        <v>-7.9485054869545886</v>
      </c>
      <c r="N25" s="385"/>
    </row>
    <row r="26" spans="1:14" ht="12" customHeight="1" x14ac:dyDescent="0.2">
      <c r="A26" s="395">
        <v>38808</v>
      </c>
      <c r="B26" s="396">
        <v>17650</v>
      </c>
      <c r="C26" s="397">
        <v>-228</v>
      </c>
      <c r="D26" s="398">
        <v>-1.2753104374091062</v>
      </c>
      <c r="E26" s="397">
        <v>-896</v>
      </c>
      <c r="F26" s="399">
        <v>-4.8312304540062545</v>
      </c>
      <c r="G26" s="396">
        <v>220871</v>
      </c>
      <c r="H26" s="396">
        <v>-6869</v>
      </c>
      <c r="I26" s="398">
        <v>-3.0161587775533505</v>
      </c>
      <c r="J26" s="396">
        <v>-15390</v>
      </c>
      <c r="K26" s="398">
        <v>-6.5139824177498618</v>
      </c>
      <c r="N26" s="385"/>
    </row>
    <row r="27" spans="1:14" ht="12" customHeight="1" x14ac:dyDescent="0.2">
      <c r="A27" s="395">
        <v>38838</v>
      </c>
      <c r="B27" s="396">
        <v>17231</v>
      </c>
      <c r="C27" s="397">
        <v>-419</v>
      </c>
      <c r="D27" s="398">
        <v>-2.3739376770538243</v>
      </c>
      <c r="E27" s="397">
        <v>171</v>
      </c>
      <c r="F27" s="399">
        <v>1.0023446658851114</v>
      </c>
      <c r="G27" s="396">
        <v>210541</v>
      </c>
      <c r="H27" s="396">
        <v>-10330</v>
      </c>
      <c r="I27" s="398">
        <v>-4.6769381222523556</v>
      </c>
      <c r="J27" s="396">
        <v>-9378</v>
      </c>
      <c r="K27" s="398">
        <v>-4.2642973094639389</v>
      </c>
      <c r="N27" s="385"/>
    </row>
    <row r="28" spans="1:14" ht="12" customHeight="1" x14ac:dyDescent="0.2">
      <c r="A28" s="395">
        <v>38869</v>
      </c>
      <c r="B28" s="396">
        <v>16451</v>
      </c>
      <c r="C28" s="397">
        <v>-780</v>
      </c>
      <c r="D28" s="398">
        <v>-4.5267250885032793</v>
      </c>
      <c r="E28" s="397">
        <v>-127</v>
      </c>
      <c r="F28" s="399">
        <v>-0.76607552177584748</v>
      </c>
      <c r="G28" s="396">
        <v>207356</v>
      </c>
      <c r="H28" s="396">
        <v>-3185</v>
      </c>
      <c r="I28" s="398">
        <v>-1.512769484328468</v>
      </c>
      <c r="J28" s="396">
        <v>-4895</v>
      </c>
      <c r="K28" s="398">
        <v>-2.30623177275961</v>
      </c>
      <c r="N28" s="385"/>
    </row>
    <row r="29" spans="1:14" ht="12" customHeight="1" x14ac:dyDescent="0.2">
      <c r="A29" s="395">
        <v>38899</v>
      </c>
      <c r="B29" s="396">
        <v>17643</v>
      </c>
      <c r="C29" s="397">
        <v>1192</v>
      </c>
      <c r="D29" s="398">
        <v>7.2457601361619357</v>
      </c>
      <c r="E29" s="397">
        <v>419</v>
      </c>
      <c r="F29" s="399">
        <v>2.4326521133302368</v>
      </c>
      <c r="G29" s="396">
        <v>213255</v>
      </c>
      <c r="H29" s="396">
        <v>5899</v>
      </c>
      <c r="I29" s="398">
        <v>2.8448658346032909</v>
      </c>
      <c r="J29" s="396">
        <v>-4911</v>
      </c>
      <c r="K29" s="398">
        <v>-2.2510382002695195</v>
      </c>
      <c r="N29" s="385"/>
    </row>
    <row r="30" spans="1:14" ht="12" customHeight="1" x14ac:dyDescent="0.2">
      <c r="A30" s="395">
        <v>38930</v>
      </c>
      <c r="B30" s="396">
        <v>18817</v>
      </c>
      <c r="C30" s="397">
        <v>1174</v>
      </c>
      <c r="D30" s="398">
        <v>6.6541971320070283</v>
      </c>
      <c r="E30" s="397">
        <v>843</v>
      </c>
      <c r="F30" s="399">
        <v>4.6901079336819853</v>
      </c>
      <c r="G30" s="396">
        <v>228587</v>
      </c>
      <c r="H30" s="396">
        <v>15332</v>
      </c>
      <c r="I30" s="398">
        <v>7.1895149000023446</v>
      </c>
      <c r="J30" s="396">
        <v>-1843</v>
      </c>
      <c r="K30" s="398">
        <v>-0.79980905264071522</v>
      </c>
      <c r="N30" s="385"/>
    </row>
    <row r="31" spans="1:14" ht="12" customHeight="1" x14ac:dyDescent="0.2">
      <c r="A31" s="395">
        <v>38961</v>
      </c>
      <c r="B31" s="396">
        <v>17665</v>
      </c>
      <c r="C31" s="397">
        <v>-1152</v>
      </c>
      <c r="D31" s="398">
        <v>-6.1221236116277833</v>
      </c>
      <c r="E31" s="397">
        <v>1010</v>
      </c>
      <c r="F31" s="399">
        <v>6.0642449714800364</v>
      </c>
      <c r="G31" s="396">
        <v>215645</v>
      </c>
      <c r="H31" s="396">
        <v>-12942</v>
      </c>
      <c r="I31" s="398">
        <v>-5.6617392940105953</v>
      </c>
      <c r="J31" s="396">
        <v>-3000</v>
      </c>
      <c r="K31" s="398">
        <v>-1.3720871732717419</v>
      </c>
      <c r="N31" s="385"/>
    </row>
    <row r="32" spans="1:14" ht="12" customHeight="1" x14ac:dyDescent="0.2">
      <c r="A32" s="395">
        <v>38991</v>
      </c>
      <c r="B32" s="396">
        <v>18180</v>
      </c>
      <c r="C32" s="397">
        <v>515</v>
      </c>
      <c r="D32" s="398">
        <v>2.9153693744692895</v>
      </c>
      <c r="E32" s="397">
        <v>1281</v>
      </c>
      <c r="F32" s="399">
        <v>7.5803301970530796</v>
      </c>
      <c r="G32" s="396">
        <v>213405</v>
      </c>
      <c r="H32" s="396">
        <v>-2240</v>
      </c>
      <c r="I32" s="398">
        <v>-1.0387442324190219</v>
      </c>
      <c r="J32" s="396">
        <v>-7177</v>
      </c>
      <c r="K32" s="398">
        <v>-3.2536653036059153</v>
      </c>
      <c r="N32" s="385"/>
    </row>
    <row r="33" spans="1:14" ht="12" customHeight="1" x14ac:dyDescent="0.2">
      <c r="A33" s="395">
        <v>39022</v>
      </c>
      <c r="B33" s="396">
        <v>18822</v>
      </c>
      <c r="C33" s="397">
        <v>642</v>
      </c>
      <c r="D33" s="398">
        <v>3.5313531353135312</v>
      </c>
      <c r="E33" s="397">
        <v>1582</v>
      </c>
      <c r="F33" s="399">
        <v>9.1763341067285378</v>
      </c>
      <c r="G33" s="396">
        <v>216746</v>
      </c>
      <c r="H33" s="396">
        <v>3341</v>
      </c>
      <c r="I33" s="398">
        <v>1.565567817061456</v>
      </c>
      <c r="J33" s="396">
        <v>-7087</v>
      </c>
      <c r="K33" s="398">
        <v>-3.1661998007443048</v>
      </c>
      <c r="N33" s="385"/>
    </row>
    <row r="34" spans="1:14" ht="12" customHeight="1" x14ac:dyDescent="0.2">
      <c r="A34" s="395">
        <v>39052</v>
      </c>
      <c r="B34" s="396">
        <v>21218</v>
      </c>
      <c r="C34" s="397">
        <v>2396</v>
      </c>
      <c r="D34" s="398">
        <v>12.729784294973967</v>
      </c>
      <c r="E34" s="397">
        <v>2085</v>
      </c>
      <c r="F34" s="399">
        <v>10.897402393769926</v>
      </c>
      <c r="G34" s="396">
        <v>236771</v>
      </c>
      <c r="H34" s="396">
        <v>20025</v>
      </c>
      <c r="I34" s="398">
        <v>9.238924824448894</v>
      </c>
      <c r="J34" s="396">
        <v>-8329</v>
      </c>
      <c r="K34" s="398">
        <v>-3.3982048143614851</v>
      </c>
      <c r="N34" s="385"/>
    </row>
    <row r="35" spans="1:14" ht="12" customHeight="1" x14ac:dyDescent="0.2">
      <c r="A35" s="395">
        <v>39083</v>
      </c>
      <c r="B35" s="396">
        <v>20190</v>
      </c>
      <c r="C35" s="397">
        <v>-1028</v>
      </c>
      <c r="D35" s="398">
        <v>-4.8449429729474973</v>
      </c>
      <c r="E35" s="397">
        <v>1335</v>
      </c>
      <c r="F35" s="399">
        <v>7.0803500397772474</v>
      </c>
      <c r="G35" s="396">
        <v>230292</v>
      </c>
      <c r="H35" s="396">
        <v>-6479</v>
      </c>
      <c r="I35" s="398">
        <v>-2.7363993056582099</v>
      </c>
      <c r="J35" s="396">
        <v>-10869</v>
      </c>
      <c r="K35" s="398">
        <v>-4.5069476407876898</v>
      </c>
      <c r="N35" s="385"/>
    </row>
    <row r="36" spans="1:14" ht="12" customHeight="1" x14ac:dyDescent="0.2">
      <c r="A36" s="395">
        <v>39114</v>
      </c>
      <c r="B36" s="396">
        <v>19770</v>
      </c>
      <c r="C36" s="397">
        <v>-420</v>
      </c>
      <c r="D36" s="398">
        <v>-2.0802377414561666</v>
      </c>
      <c r="E36" s="397">
        <v>1425</v>
      </c>
      <c r="F36" s="399">
        <v>7.7677841373671299</v>
      </c>
      <c r="G36" s="396">
        <v>224256</v>
      </c>
      <c r="H36" s="396">
        <v>-6036</v>
      </c>
      <c r="I36" s="398">
        <v>-2.621020269918191</v>
      </c>
      <c r="J36" s="396">
        <v>-10250</v>
      </c>
      <c r="K36" s="398">
        <v>-4.3708902970499688</v>
      </c>
      <c r="N36" s="385"/>
    </row>
    <row r="37" spans="1:14" ht="12" customHeight="1" x14ac:dyDescent="0.2">
      <c r="A37" s="395">
        <v>39142</v>
      </c>
      <c r="B37" s="396">
        <v>19885</v>
      </c>
      <c r="C37" s="397">
        <v>115</v>
      </c>
      <c r="D37" s="398">
        <v>0.58168942842690941</v>
      </c>
      <c r="E37" s="397">
        <v>2007</v>
      </c>
      <c r="F37" s="399">
        <v>11.226087929298579</v>
      </c>
      <c r="G37" s="396">
        <v>219796</v>
      </c>
      <c r="H37" s="396">
        <v>-4460</v>
      </c>
      <c r="I37" s="398">
        <v>-1.9887985159817352</v>
      </c>
      <c r="J37" s="396">
        <v>-7944</v>
      </c>
      <c r="K37" s="398">
        <v>-3.4881882848862737</v>
      </c>
      <c r="N37" s="385"/>
    </row>
    <row r="38" spans="1:14" ht="12" customHeight="1" x14ac:dyDescent="0.2">
      <c r="A38" s="395">
        <v>39173</v>
      </c>
      <c r="B38" s="396">
        <v>20306</v>
      </c>
      <c r="C38" s="397">
        <v>421</v>
      </c>
      <c r="D38" s="398">
        <v>2.1171737490570783</v>
      </c>
      <c r="E38" s="397">
        <v>2656</v>
      </c>
      <c r="F38" s="399">
        <v>15.048158640226628</v>
      </c>
      <c r="G38" s="396">
        <v>218241</v>
      </c>
      <c r="H38" s="396">
        <v>-1555</v>
      </c>
      <c r="I38" s="398">
        <v>-0.70747420335219935</v>
      </c>
      <c r="J38" s="396">
        <v>-2630</v>
      </c>
      <c r="K38" s="398">
        <v>-1.1907402963720906</v>
      </c>
      <c r="N38" s="385"/>
    </row>
    <row r="39" spans="1:14" ht="12" customHeight="1" x14ac:dyDescent="0.2">
      <c r="A39" s="395">
        <v>39203</v>
      </c>
      <c r="B39" s="396">
        <v>20565</v>
      </c>
      <c r="C39" s="397">
        <v>259</v>
      </c>
      <c r="D39" s="398">
        <v>1.2754850783019798</v>
      </c>
      <c r="E39" s="397">
        <v>3334</v>
      </c>
      <c r="F39" s="399">
        <v>19.348848006499914</v>
      </c>
      <c r="G39" s="396">
        <v>214243</v>
      </c>
      <c r="H39" s="396">
        <v>-3998</v>
      </c>
      <c r="I39" s="398">
        <v>-1.831919758432192</v>
      </c>
      <c r="J39" s="396">
        <v>3702</v>
      </c>
      <c r="K39" s="398">
        <v>1.7583273566668725</v>
      </c>
      <c r="N39" s="385"/>
    </row>
    <row r="40" spans="1:14" ht="12" customHeight="1" x14ac:dyDescent="0.2">
      <c r="A40" s="395">
        <v>39234</v>
      </c>
      <c r="B40" s="396">
        <v>20780</v>
      </c>
      <c r="C40" s="397">
        <v>215</v>
      </c>
      <c r="D40" s="398">
        <v>1.0454655968879163</v>
      </c>
      <c r="E40" s="397">
        <v>4329</v>
      </c>
      <c r="F40" s="399">
        <v>26.314509756245823</v>
      </c>
      <c r="G40" s="396">
        <v>216895</v>
      </c>
      <c r="H40" s="396">
        <v>2652</v>
      </c>
      <c r="I40" s="398">
        <v>1.2378467441176608</v>
      </c>
      <c r="J40" s="396">
        <v>9539</v>
      </c>
      <c r="K40" s="398">
        <v>4.6003009317309358</v>
      </c>
      <c r="N40" s="385"/>
    </row>
    <row r="41" spans="1:14" ht="12" customHeight="1" x14ac:dyDescent="0.2">
      <c r="A41" s="395">
        <v>39264</v>
      </c>
      <c r="B41" s="396">
        <v>21686</v>
      </c>
      <c r="C41" s="397">
        <v>906</v>
      </c>
      <c r="D41" s="398">
        <v>4.3599615014436957</v>
      </c>
      <c r="E41" s="397">
        <v>4043</v>
      </c>
      <c r="F41" s="399">
        <v>22.915603922235448</v>
      </c>
      <c r="G41" s="396">
        <v>228795</v>
      </c>
      <c r="H41" s="396">
        <v>11900</v>
      </c>
      <c r="I41" s="398">
        <v>5.4865257382604486</v>
      </c>
      <c r="J41" s="396">
        <v>15540</v>
      </c>
      <c r="K41" s="398">
        <v>7.2870507139340228</v>
      </c>
      <c r="N41" s="385"/>
    </row>
    <row r="42" spans="1:14" ht="12" customHeight="1" x14ac:dyDescent="0.2">
      <c r="A42" s="395">
        <v>39295</v>
      </c>
      <c r="B42" s="396">
        <v>23302</v>
      </c>
      <c r="C42" s="397">
        <v>1616</v>
      </c>
      <c r="D42" s="398">
        <v>7.4518122290878912</v>
      </c>
      <c r="E42" s="397">
        <v>4485</v>
      </c>
      <c r="F42" s="399">
        <v>23.834830206727958</v>
      </c>
      <c r="G42" s="396">
        <v>250883</v>
      </c>
      <c r="H42" s="396">
        <v>22088</v>
      </c>
      <c r="I42" s="398">
        <v>9.6540571253742424</v>
      </c>
      <c r="J42" s="396">
        <v>22296</v>
      </c>
      <c r="K42" s="398">
        <v>9.7538355199552029</v>
      </c>
      <c r="N42" s="385"/>
    </row>
    <row r="43" spans="1:14" ht="12" customHeight="1" x14ac:dyDescent="0.2">
      <c r="A43" s="395">
        <v>39326</v>
      </c>
      <c r="B43" s="396">
        <v>22594</v>
      </c>
      <c r="C43" s="397">
        <v>-708</v>
      </c>
      <c r="D43" s="398">
        <v>-3.0383658055102565</v>
      </c>
      <c r="E43" s="397">
        <v>4929</v>
      </c>
      <c r="F43" s="399">
        <v>27.902632323804131</v>
      </c>
      <c r="G43" s="396">
        <v>238892</v>
      </c>
      <c r="H43" s="396">
        <v>-11991</v>
      </c>
      <c r="I43" s="398">
        <v>-4.779518739810988</v>
      </c>
      <c r="J43" s="396">
        <v>23247</v>
      </c>
      <c r="K43" s="398">
        <v>10.780217487073664</v>
      </c>
      <c r="N43" s="385"/>
    </row>
    <row r="44" spans="1:14" ht="12" customHeight="1" x14ac:dyDescent="0.2">
      <c r="A44" s="395">
        <v>39356</v>
      </c>
      <c r="B44" s="396">
        <v>23479</v>
      </c>
      <c r="C44" s="397">
        <v>885</v>
      </c>
      <c r="D44" s="398">
        <v>3.9169691068425245</v>
      </c>
      <c r="E44" s="397">
        <v>5299</v>
      </c>
      <c r="F44" s="399">
        <v>29.147414741474147</v>
      </c>
      <c r="G44" s="396">
        <v>240385</v>
      </c>
      <c r="H44" s="396">
        <v>1493</v>
      </c>
      <c r="I44" s="398">
        <v>0.62496860506002716</v>
      </c>
      <c r="J44" s="396">
        <v>26980</v>
      </c>
      <c r="K44" s="398">
        <v>12.642627867200861</v>
      </c>
      <c r="N44" s="385"/>
    </row>
    <row r="45" spans="1:14" ht="12" customHeight="1" x14ac:dyDescent="0.2">
      <c r="A45" s="395">
        <v>39387</v>
      </c>
      <c r="B45" s="396">
        <v>25184</v>
      </c>
      <c r="C45" s="397">
        <v>1705</v>
      </c>
      <c r="D45" s="398">
        <v>7.2618084245495975</v>
      </c>
      <c r="E45" s="397">
        <v>6362</v>
      </c>
      <c r="F45" s="399">
        <v>33.800871320794812</v>
      </c>
      <c r="G45" s="396">
        <v>251565</v>
      </c>
      <c r="H45" s="396">
        <v>11180</v>
      </c>
      <c r="I45" s="398">
        <v>4.6508725586039059</v>
      </c>
      <c r="J45" s="396">
        <v>34819</v>
      </c>
      <c r="K45" s="398">
        <v>16.064425641072962</v>
      </c>
      <c r="N45" s="385"/>
    </row>
    <row r="46" spans="1:14" ht="12" customHeight="1" x14ac:dyDescent="0.2">
      <c r="A46" s="395">
        <v>39417</v>
      </c>
      <c r="B46" s="396">
        <v>29129</v>
      </c>
      <c r="C46" s="397">
        <v>3945</v>
      </c>
      <c r="D46" s="398">
        <v>15.664707750952987</v>
      </c>
      <c r="E46" s="397">
        <v>7911</v>
      </c>
      <c r="F46" s="399">
        <v>37.284381185785655</v>
      </c>
      <c r="G46" s="396">
        <v>283867</v>
      </c>
      <c r="H46" s="396">
        <v>32302</v>
      </c>
      <c r="I46" s="398">
        <v>12.840418977202711</v>
      </c>
      <c r="J46" s="396">
        <v>47096</v>
      </c>
      <c r="K46" s="398">
        <v>19.890949482833623</v>
      </c>
      <c r="N46" s="385"/>
    </row>
    <row r="47" spans="1:14" ht="12" customHeight="1" x14ac:dyDescent="0.2">
      <c r="A47" s="395">
        <v>39448</v>
      </c>
      <c r="B47" s="396">
        <v>30034</v>
      </c>
      <c r="C47" s="397">
        <v>905</v>
      </c>
      <c r="D47" s="398">
        <v>3.106869442823303</v>
      </c>
      <c r="E47" s="397">
        <v>9844</v>
      </c>
      <c r="F47" s="399">
        <v>48.756810302129765</v>
      </c>
      <c r="G47" s="396">
        <v>292797</v>
      </c>
      <c r="H47" s="396">
        <v>8930</v>
      </c>
      <c r="I47" s="398">
        <v>3.1458394248010513</v>
      </c>
      <c r="J47" s="396">
        <v>62505</v>
      </c>
      <c r="K47" s="398">
        <v>27.141628888541504</v>
      </c>
      <c r="N47" s="385"/>
    </row>
    <row r="48" spans="1:14" ht="12" customHeight="1" x14ac:dyDescent="0.2">
      <c r="A48" s="395">
        <v>39479</v>
      </c>
      <c r="B48" s="396">
        <v>31640</v>
      </c>
      <c r="C48" s="397">
        <v>1606</v>
      </c>
      <c r="D48" s="398">
        <v>5.3472730904974366</v>
      </c>
      <c r="E48" s="397">
        <v>11870</v>
      </c>
      <c r="F48" s="399">
        <v>60.040465351542743</v>
      </c>
      <c r="G48" s="396">
        <v>305263</v>
      </c>
      <c r="H48" s="396">
        <v>12466</v>
      </c>
      <c r="I48" s="398">
        <v>4.2575572837153386</v>
      </c>
      <c r="J48" s="396">
        <v>81007</v>
      </c>
      <c r="K48" s="398">
        <v>36.122556364155251</v>
      </c>
      <c r="N48" s="385"/>
    </row>
    <row r="49" spans="1:14" ht="12" customHeight="1" x14ac:dyDescent="0.2">
      <c r="A49" s="395">
        <v>39508</v>
      </c>
      <c r="B49" s="396">
        <v>32958</v>
      </c>
      <c r="C49" s="397">
        <v>1318</v>
      </c>
      <c r="D49" s="398">
        <v>4.1656131479140326</v>
      </c>
      <c r="E49" s="397">
        <v>13073</v>
      </c>
      <c r="F49" s="399">
        <v>65.743022378677395</v>
      </c>
      <c r="G49" s="396">
        <v>316990</v>
      </c>
      <c r="H49" s="396">
        <v>11727</v>
      </c>
      <c r="I49" s="398">
        <v>3.8416054353131561</v>
      </c>
      <c r="J49" s="396">
        <v>97194</v>
      </c>
      <c r="K49" s="398">
        <v>44.220094997179203</v>
      </c>
      <c r="N49" s="385"/>
    </row>
    <row r="50" spans="1:14" ht="12" customHeight="1" x14ac:dyDescent="0.2">
      <c r="A50" s="395">
        <v>39539</v>
      </c>
      <c r="B50" s="396">
        <v>35086</v>
      </c>
      <c r="C50" s="397">
        <v>2128</v>
      </c>
      <c r="D50" s="398">
        <v>6.456702469810061</v>
      </c>
      <c r="E50" s="397">
        <v>14780</v>
      </c>
      <c r="F50" s="399">
        <v>72.786368561016445</v>
      </c>
      <c r="G50" s="396">
        <v>333637</v>
      </c>
      <c r="H50" s="396">
        <v>16647</v>
      </c>
      <c r="I50" s="398">
        <v>5.251585223508628</v>
      </c>
      <c r="J50" s="396">
        <v>115396</v>
      </c>
      <c r="K50" s="398">
        <v>52.875490856438525</v>
      </c>
      <c r="N50" s="385"/>
    </row>
    <row r="51" spans="1:14" ht="12" customHeight="1" x14ac:dyDescent="0.2">
      <c r="A51" s="395">
        <v>39569</v>
      </c>
      <c r="B51" s="396">
        <v>36614</v>
      </c>
      <c r="C51" s="397">
        <v>1528</v>
      </c>
      <c r="D51" s="398">
        <v>4.3550133956563872</v>
      </c>
      <c r="E51" s="397">
        <v>16049</v>
      </c>
      <c r="F51" s="399">
        <v>78.040359834670554</v>
      </c>
      <c r="G51" s="396">
        <v>349128</v>
      </c>
      <c r="H51" s="396">
        <v>15491</v>
      </c>
      <c r="I51" s="398">
        <v>4.6430701630814326</v>
      </c>
      <c r="J51" s="396">
        <v>134885</v>
      </c>
      <c r="K51" s="398">
        <v>62.958883137372048</v>
      </c>
      <c r="N51" s="385"/>
    </row>
    <row r="52" spans="1:14" ht="12" customHeight="1" x14ac:dyDescent="0.2">
      <c r="A52" s="395">
        <v>39600</v>
      </c>
      <c r="B52" s="396">
        <v>37938</v>
      </c>
      <c r="C52" s="397">
        <v>1324</v>
      </c>
      <c r="D52" s="398">
        <v>3.6161031299502921</v>
      </c>
      <c r="E52" s="397">
        <v>17158</v>
      </c>
      <c r="F52" s="399">
        <v>82.569778633301254</v>
      </c>
      <c r="G52" s="396">
        <v>370208</v>
      </c>
      <c r="H52" s="396">
        <v>21080</v>
      </c>
      <c r="I52" s="398">
        <v>6.0379001397768155</v>
      </c>
      <c r="J52" s="396">
        <v>153313</v>
      </c>
      <c r="K52" s="398">
        <v>70.685354664699503</v>
      </c>
      <c r="N52" s="385"/>
    </row>
    <row r="53" spans="1:14" ht="12" customHeight="1" x14ac:dyDescent="0.2">
      <c r="A53" s="395">
        <v>39630</v>
      </c>
      <c r="B53" s="396">
        <v>38331</v>
      </c>
      <c r="C53" s="397">
        <v>393</v>
      </c>
      <c r="D53" s="398">
        <v>1.035900680056935</v>
      </c>
      <c r="E53" s="397">
        <v>16645</v>
      </c>
      <c r="F53" s="399">
        <v>76.754588213594019</v>
      </c>
      <c r="G53" s="396">
        <v>390529</v>
      </c>
      <c r="H53" s="396">
        <v>20321</v>
      </c>
      <c r="I53" s="398">
        <v>5.4890764110986252</v>
      </c>
      <c r="J53" s="396">
        <v>161734</v>
      </c>
      <c r="K53" s="398">
        <v>70.689481850564917</v>
      </c>
      <c r="N53" s="385"/>
    </row>
    <row r="54" spans="1:14" ht="12" customHeight="1" x14ac:dyDescent="0.2">
      <c r="A54" s="395">
        <v>39661</v>
      </c>
      <c r="B54" s="396">
        <v>40729</v>
      </c>
      <c r="C54" s="397">
        <v>2398</v>
      </c>
      <c r="D54" s="398">
        <v>6.2560329759202737</v>
      </c>
      <c r="E54" s="397">
        <v>17427</v>
      </c>
      <c r="F54" s="399">
        <v>74.787571882241863</v>
      </c>
      <c r="G54" s="396">
        <v>429060</v>
      </c>
      <c r="H54" s="396">
        <v>38531</v>
      </c>
      <c r="I54" s="398">
        <v>9.8663607568195957</v>
      </c>
      <c r="J54" s="396">
        <v>178177</v>
      </c>
      <c r="K54" s="398">
        <v>71.01995751007442</v>
      </c>
      <c r="N54" s="385"/>
    </row>
    <row r="55" spans="1:14" ht="12" customHeight="1" x14ac:dyDescent="0.2">
      <c r="A55" s="395">
        <v>39692</v>
      </c>
      <c r="B55" s="396">
        <v>43152</v>
      </c>
      <c r="C55" s="397">
        <v>2423</v>
      </c>
      <c r="D55" s="398">
        <v>5.9490780524933093</v>
      </c>
      <c r="E55" s="397">
        <v>20558</v>
      </c>
      <c r="F55" s="399">
        <v>90.988758077365674</v>
      </c>
      <c r="G55" s="396">
        <v>443301</v>
      </c>
      <c r="H55" s="396">
        <v>14241</v>
      </c>
      <c r="I55" s="398">
        <v>3.3191162075234235</v>
      </c>
      <c r="J55" s="396">
        <v>204409</v>
      </c>
      <c r="K55" s="398">
        <v>85.565443798871456</v>
      </c>
      <c r="N55" s="385"/>
    </row>
    <row r="56" spans="1:14" ht="12" customHeight="1" x14ac:dyDescent="0.2">
      <c r="A56" s="395">
        <v>39722</v>
      </c>
      <c r="B56" s="396">
        <v>48393</v>
      </c>
      <c r="C56" s="397">
        <v>5241</v>
      </c>
      <c r="D56" s="398">
        <v>12.145439377085651</v>
      </c>
      <c r="E56" s="397">
        <v>24914</v>
      </c>
      <c r="F56" s="399">
        <v>106.11184462711358</v>
      </c>
      <c r="G56" s="396">
        <v>479576</v>
      </c>
      <c r="H56" s="396">
        <v>36275</v>
      </c>
      <c r="I56" s="398">
        <v>8.1829276270525</v>
      </c>
      <c r="J56" s="396">
        <v>239191</v>
      </c>
      <c r="K56" s="398">
        <v>99.503296794725131</v>
      </c>
      <c r="N56" s="385"/>
    </row>
    <row r="57" spans="1:14" ht="12" customHeight="1" x14ac:dyDescent="0.2">
      <c r="A57" s="395">
        <v>39753</v>
      </c>
      <c r="B57" s="396">
        <v>52837</v>
      </c>
      <c r="C57" s="397">
        <v>4444</v>
      </c>
      <c r="D57" s="398">
        <v>9.1831463228152828</v>
      </c>
      <c r="E57" s="397">
        <v>27653</v>
      </c>
      <c r="F57" s="399">
        <v>109.80384371029226</v>
      </c>
      <c r="G57" s="396">
        <v>520029</v>
      </c>
      <c r="H57" s="396">
        <v>40453</v>
      </c>
      <c r="I57" s="398">
        <v>8.4351593907952029</v>
      </c>
      <c r="J57" s="396">
        <v>268464</v>
      </c>
      <c r="K57" s="398">
        <v>106.71754814858983</v>
      </c>
      <c r="N57" s="385"/>
    </row>
    <row r="58" spans="1:14" ht="12" customHeight="1" x14ac:dyDescent="0.2">
      <c r="A58" s="395">
        <v>39783</v>
      </c>
      <c r="B58" s="396">
        <v>61080</v>
      </c>
      <c r="C58" s="397">
        <v>8243</v>
      </c>
      <c r="D58" s="398">
        <v>15.600810038420047</v>
      </c>
      <c r="E58" s="397">
        <v>31951</v>
      </c>
      <c r="F58" s="399">
        <v>109.68793985375399</v>
      </c>
      <c r="G58" s="396">
        <v>590730</v>
      </c>
      <c r="H58" s="396">
        <v>70701</v>
      </c>
      <c r="I58" s="398">
        <v>13.595587938364975</v>
      </c>
      <c r="J58" s="396">
        <v>306863</v>
      </c>
      <c r="K58" s="398">
        <v>108.10097686592665</v>
      </c>
      <c r="N58" s="385"/>
    </row>
    <row r="59" spans="1:14" ht="12" customHeight="1" x14ac:dyDescent="0.2">
      <c r="A59" s="379">
        <v>39814</v>
      </c>
      <c r="B59" s="136">
        <v>72156</v>
      </c>
      <c r="C59" s="380">
        <v>3059.6033989757998</v>
      </c>
      <c r="D59" s="187">
        <v>4.4280216472684311</v>
      </c>
      <c r="E59" s="380">
        <v>35576.418352133362</v>
      </c>
      <c r="F59" s="381">
        <v>97.257586745003735</v>
      </c>
      <c r="G59" s="136">
        <v>678141</v>
      </c>
      <c r="H59" s="136">
        <v>20705.313604600262</v>
      </c>
      <c r="I59" s="187">
        <v>3.1494051864029058</v>
      </c>
      <c r="J59" s="136">
        <v>337122.50946146878</v>
      </c>
      <c r="K59" s="187">
        <v>98.857545504083959</v>
      </c>
      <c r="N59" s="385"/>
    </row>
    <row r="60" spans="1:14" ht="12" customHeight="1" x14ac:dyDescent="0.2">
      <c r="A60" s="379">
        <v>39845</v>
      </c>
      <c r="B60" s="136">
        <v>75103</v>
      </c>
      <c r="C60" s="380">
        <v>2947</v>
      </c>
      <c r="D60" s="187">
        <v>4.0842064415987585</v>
      </c>
      <c r="E60" s="380">
        <v>36708.56434852229</v>
      </c>
      <c r="F60" s="381">
        <v>95.609073881802104</v>
      </c>
      <c r="G60" s="136">
        <v>706734</v>
      </c>
      <c r="H60" s="136">
        <v>28593</v>
      </c>
      <c r="I60" s="187">
        <v>4.2163797794264024</v>
      </c>
      <c r="J60" s="136">
        <v>352110.95848223602</v>
      </c>
      <c r="K60" s="187">
        <v>99.291618777850317</v>
      </c>
      <c r="N60" s="385"/>
    </row>
    <row r="61" spans="1:14" ht="12" customHeight="1" x14ac:dyDescent="0.2">
      <c r="A61" s="379">
        <v>39873</v>
      </c>
      <c r="B61" s="136">
        <v>77215</v>
      </c>
      <c r="C61" s="380">
        <v>2112</v>
      </c>
      <c r="D61" s="187">
        <v>2.8121379971505798</v>
      </c>
      <c r="E61" s="380">
        <v>37608.574026269423</v>
      </c>
      <c r="F61" s="381">
        <v>94.955737867420169</v>
      </c>
      <c r="G61" s="136">
        <v>723347</v>
      </c>
      <c r="H61" s="136">
        <v>16613</v>
      </c>
      <c r="I61" s="187">
        <v>2.3506722472670059</v>
      </c>
      <c r="J61" s="136">
        <v>357303.01094558969</v>
      </c>
      <c r="K61" s="187">
        <v>97.612041620625732</v>
      </c>
      <c r="N61" s="385"/>
    </row>
    <row r="62" spans="1:14" ht="12" customHeight="1" x14ac:dyDescent="0.2">
      <c r="A62" s="379">
        <v>39904</v>
      </c>
      <c r="B62" s="136">
        <v>77318</v>
      </c>
      <c r="C62" s="380">
        <v>103</v>
      </c>
      <c r="D62" s="187">
        <v>0.1333937706404196</v>
      </c>
      <c r="E62" s="380">
        <v>35510.296532947024</v>
      </c>
      <c r="F62" s="381">
        <v>84.937209145992213</v>
      </c>
      <c r="G62" s="136">
        <v>728526</v>
      </c>
      <c r="H62" s="136">
        <v>5179</v>
      </c>
      <c r="I62" s="187">
        <v>0.71597725572926962</v>
      </c>
      <c r="J62" s="136">
        <v>345034.66115600883</v>
      </c>
      <c r="K62" s="187">
        <v>89.971956653856282</v>
      </c>
      <c r="N62" s="385"/>
    </row>
    <row r="63" spans="1:14" ht="12" customHeight="1" x14ac:dyDescent="0.2">
      <c r="A63" s="379">
        <v>39934</v>
      </c>
      <c r="B63" s="136">
        <v>76191</v>
      </c>
      <c r="C63" s="380">
        <v>-1127</v>
      </c>
      <c r="D63" s="187">
        <v>-1.4576165963941126</v>
      </c>
      <c r="E63" s="380">
        <v>32844.786337891223</v>
      </c>
      <c r="F63" s="381">
        <v>75.773138096725134</v>
      </c>
      <c r="G63" s="136">
        <v>712621</v>
      </c>
      <c r="H63" s="136">
        <v>-15905</v>
      </c>
      <c r="I63" s="187">
        <v>-2.1831753430900203</v>
      </c>
      <c r="J63" s="136">
        <v>313317.64290627511</v>
      </c>
      <c r="K63" s="187">
        <v>78.466067800359824</v>
      </c>
      <c r="N63" s="385"/>
    </row>
    <row r="64" spans="1:14" ht="12" customHeight="1" x14ac:dyDescent="0.2">
      <c r="A64" s="379">
        <v>39965</v>
      </c>
      <c r="B64" s="136">
        <v>74406</v>
      </c>
      <c r="C64" s="380">
        <v>-1785</v>
      </c>
      <c r="D64" s="187">
        <v>-2.3427963932747962</v>
      </c>
      <c r="E64" s="380">
        <v>29788.364911812365</v>
      </c>
      <c r="F64" s="381">
        <v>66.763657134527804</v>
      </c>
      <c r="G64" s="136">
        <v>696254</v>
      </c>
      <c r="H64" s="136">
        <v>-16367</v>
      </c>
      <c r="I64" s="187">
        <v>-2.2967327653830014</v>
      </c>
      <c r="J64" s="136">
        <v>275085.06703401834</v>
      </c>
      <c r="K64" s="187">
        <v>65.314662479209332</v>
      </c>
      <c r="N64" s="385"/>
    </row>
    <row r="65" spans="1:14" ht="12" customHeight="1" x14ac:dyDescent="0.2">
      <c r="A65" s="379">
        <v>39995</v>
      </c>
      <c r="B65" s="136">
        <v>72069</v>
      </c>
      <c r="C65" s="380">
        <v>-2337</v>
      </c>
      <c r="D65" s="187">
        <v>-3.1408757358277559</v>
      </c>
      <c r="E65" s="380">
        <v>27113.144835640436</v>
      </c>
      <c r="F65" s="381">
        <v>60.310597443901798</v>
      </c>
      <c r="G65" s="136">
        <v>688962</v>
      </c>
      <c r="H65" s="136">
        <v>-7292</v>
      </c>
      <c r="I65" s="187">
        <v>-1.0473189382035866</v>
      </c>
      <c r="J65" s="136">
        <v>246694.10196765582</v>
      </c>
      <c r="K65" s="187">
        <v>55.779337154064585</v>
      </c>
      <c r="N65" s="385"/>
    </row>
    <row r="66" spans="1:14" ht="12" customHeight="1" x14ac:dyDescent="0.2">
      <c r="A66" s="379">
        <v>40026</v>
      </c>
      <c r="B66" s="136">
        <v>72542</v>
      </c>
      <c r="C66" s="380">
        <v>473</v>
      </c>
      <c r="D66" s="187">
        <v>0.65631547544714097</v>
      </c>
      <c r="E66" s="380">
        <v>24993.069176061719</v>
      </c>
      <c r="F66" s="381">
        <v>52.562841567573336</v>
      </c>
      <c r="G66" s="136">
        <v>709362</v>
      </c>
      <c r="H66" s="136">
        <v>20400</v>
      </c>
      <c r="I66" s="187">
        <v>2.9609760770550482</v>
      </c>
      <c r="J66" s="136">
        <v>226365.45511722326</v>
      </c>
      <c r="K66" s="187">
        <v>46.866889114530238</v>
      </c>
      <c r="N66" s="385"/>
    </row>
    <row r="67" spans="1:14" ht="12" customHeight="1" x14ac:dyDescent="0.2">
      <c r="A67" s="379">
        <v>40057</v>
      </c>
      <c r="B67" s="136">
        <v>73615</v>
      </c>
      <c r="C67" s="380">
        <v>1073</v>
      </c>
      <c r="D67" s="187">
        <v>1.4791431170907887</v>
      </c>
      <c r="E67" s="380">
        <v>23321.058768347801</v>
      </c>
      <c r="F67" s="381">
        <v>46.369519264620344</v>
      </c>
      <c r="G67" s="136">
        <v>708078</v>
      </c>
      <c r="H67" s="136">
        <v>-1284</v>
      </c>
      <c r="I67" s="187">
        <v>-0.18100772243227012</v>
      </c>
      <c r="J67" s="136">
        <v>208807.34664183704</v>
      </c>
      <c r="K67" s="187">
        <v>41.822475492474901</v>
      </c>
      <c r="N67" s="385"/>
    </row>
    <row r="68" spans="1:14" ht="12" customHeight="1" x14ac:dyDescent="0.2">
      <c r="A68" s="379">
        <v>40087</v>
      </c>
      <c r="B68" s="136">
        <v>75412</v>
      </c>
      <c r="C68" s="380">
        <v>1797</v>
      </c>
      <c r="D68" s="187">
        <v>2.44107858452761</v>
      </c>
      <c r="E68" s="380">
        <v>19205.289649998638</v>
      </c>
      <c r="F68" s="381">
        <v>34.169033431073544</v>
      </c>
      <c r="G68" s="136">
        <v>716880</v>
      </c>
      <c r="H68" s="136">
        <v>8802</v>
      </c>
      <c r="I68" s="187">
        <v>1.2430833891181481</v>
      </c>
      <c r="J68" s="136">
        <v>177227.11235061497</v>
      </c>
      <c r="K68" s="187">
        <v>32.840945801768825</v>
      </c>
      <c r="N68" s="385"/>
    </row>
    <row r="69" spans="1:14" ht="12" customHeight="1" x14ac:dyDescent="0.2">
      <c r="A69" s="379">
        <v>40118</v>
      </c>
      <c r="B69" s="136">
        <v>77251</v>
      </c>
      <c r="C69" s="380">
        <v>1839</v>
      </c>
      <c r="D69" s="187">
        <v>2.4386039357131493</v>
      </c>
      <c r="E69" s="380">
        <v>16248.447975151066</v>
      </c>
      <c r="F69" s="381">
        <v>26.635685616123702</v>
      </c>
      <c r="G69" s="136">
        <v>726788</v>
      </c>
      <c r="H69" s="136">
        <v>9908</v>
      </c>
      <c r="I69" s="187">
        <v>1.3821002120299073</v>
      </c>
      <c r="J69" s="136">
        <v>143031.41981912544</v>
      </c>
      <c r="K69" s="187">
        <v>24.501894227009441</v>
      </c>
      <c r="N69" s="385"/>
    </row>
    <row r="70" spans="1:14" ht="12" customHeight="1" x14ac:dyDescent="0.2">
      <c r="A70" s="379">
        <v>40148</v>
      </c>
      <c r="B70" s="136">
        <v>82621</v>
      </c>
      <c r="C70" s="380">
        <v>5370</v>
      </c>
      <c r="D70" s="187">
        <v>6.9513663253550115</v>
      </c>
      <c r="E70" s="380">
        <v>13524.6033989758</v>
      </c>
      <c r="F70" s="381">
        <v>19.573529249389725</v>
      </c>
      <c r="G70" s="136">
        <v>781724</v>
      </c>
      <c r="H70" s="136">
        <v>54936</v>
      </c>
      <c r="I70" s="187">
        <v>7.5587378988095564</v>
      </c>
      <c r="J70" s="136">
        <v>124288.31360460026</v>
      </c>
      <c r="K70" s="187">
        <v>18.905014768220216</v>
      </c>
      <c r="N70" s="385"/>
    </row>
    <row r="71" spans="1:14" ht="12" customHeight="1" x14ac:dyDescent="0.2">
      <c r="A71" s="379">
        <v>40179</v>
      </c>
      <c r="B71" s="136">
        <v>82911.999999999651</v>
      </c>
      <c r="C71" s="380">
        <v>290.99999999965075</v>
      </c>
      <c r="D71" s="187">
        <v>0.35221069703786051</v>
      </c>
      <c r="E71" s="380">
        <v>10755.999999999651</v>
      </c>
      <c r="F71" s="381">
        <v>14.906591274460407</v>
      </c>
      <c r="G71" s="136">
        <v>788760</v>
      </c>
      <c r="H71" s="136">
        <v>7036</v>
      </c>
      <c r="I71" s="187">
        <v>0.90006191443527384</v>
      </c>
      <c r="J71" s="136">
        <v>110619</v>
      </c>
      <c r="K71" s="187">
        <v>16.312094387450397</v>
      </c>
      <c r="N71" s="385"/>
    </row>
    <row r="72" spans="1:14" ht="12" customHeight="1" x14ac:dyDescent="0.2">
      <c r="A72" s="379">
        <v>40210</v>
      </c>
      <c r="B72" s="136">
        <v>82938.999999999869</v>
      </c>
      <c r="C72" s="380">
        <v>27.000000000218279</v>
      </c>
      <c r="D72" s="187">
        <v>3.2564646854759738E-2</v>
      </c>
      <c r="E72" s="380">
        <v>7835.999999999869</v>
      </c>
      <c r="F72" s="381">
        <v>10.433671091700557</v>
      </c>
      <c r="G72" s="136">
        <v>798675</v>
      </c>
      <c r="H72" s="136">
        <v>9915</v>
      </c>
      <c r="I72" s="187">
        <v>1.2570363608702266</v>
      </c>
      <c r="J72" s="136">
        <v>91941</v>
      </c>
      <c r="K72" s="187">
        <v>13.009279304519097</v>
      </c>
      <c r="N72" s="385"/>
    </row>
    <row r="73" spans="1:14" ht="12" customHeight="1" x14ac:dyDescent="0.2">
      <c r="A73" s="379">
        <v>40238</v>
      </c>
      <c r="B73" s="136">
        <v>82614.999999999796</v>
      </c>
      <c r="C73" s="380">
        <v>-324.00000000007276</v>
      </c>
      <c r="D73" s="187">
        <v>-0.39064854893364193</v>
      </c>
      <c r="E73" s="380">
        <v>5399.9999999997963</v>
      </c>
      <c r="F73" s="381">
        <v>6.9934598199828999</v>
      </c>
      <c r="G73" s="136">
        <v>797572</v>
      </c>
      <c r="H73" s="136">
        <v>-1103</v>
      </c>
      <c r="I73" s="187">
        <v>-0.13810373430995085</v>
      </c>
      <c r="J73" s="136">
        <v>74225</v>
      </c>
      <c r="K73" s="187">
        <v>10.261326859722926</v>
      </c>
      <c r="N73" s="385"/>
    </row>
    <row r="74" spans="1:14" ht="12" customHeight="1" x14ac:dyDescent="0.2">
      <c r="A74" s="379">
        <v>40269</v>
      </c>
      <c r="B74" s="136">
        <v>81206.999999999884</v>
      </c>
      <c r="C74" s="380">
        <v>-1407.9999999999127</v>
      </c>
      <c r="D74" s="187">
        <v>-1.704290988319211</v>
      </c>
      <c r="E74" s="380">
        <v>3888.9999999998836</v>
      </c>
      <c r="F74" s="381">
        <v>5.0298766134663122</v>
      </c>
      <c r="G74" s="136">
        <v>782037</v>
      </c>
      <c r="H74" s="136">
        <v>-15535</v>
      </c>
      <c r="I74" s="187">
        <v>-1.9477865321249994</v>
      </c>
      <c r="J74" s="136">
        <v>53511</v>
      </c>
      <c r="K74" s="187">
        <v>7.3451050477265056</v>
      </c>
      <c r="N74" s="385"/>
    </row>
    <row r="75" spans="1:14" ht="12" customHeight="1" x14ac:dyDescent="0.2">
      <c r="A75" s="379">
        <v>40299</v>
      </c>
      <c r="B75" s="136">
        <v>78964.000000000218</v>
      </c>
      <c r="C75" s="380">
        <v>-2242.9999999996653</v>
      </c>
      <c r="D75" s="187">
        <v>-2.7620771608354802</v>
      </c>
      <c r="E75" s="380">
        <v>2773.0000000002183</v>
      </c>
      <c r="F75" s="381">
        <v>3.6395374781801242</v>
      </c>
      <c r="G75" s="136">
        <v>761464</v>
      </c>
      <c r="H75" s="136">
        <v>-20573</v>
      </c>
      <c r="I75" s="187">
        <v>-2.6306939441484225</v>
      </c>
      <c r="J75" s="136">
        <v>48843</v>
      </c>
      <c r="K75" s="187">
        <v>6.8539939182258172</v>
      </c>
      <c r="N75" s="385"/>
    </row>
    <row r="76" spans="1:14" ht="12" customHeight="1" x14ac:dyDescent="0.2">
      <c r="A76" s="379">
        <v>40330</v>
      </c>
      <c r="B76" s="136">
        <v>76468.00000000016</v>
      </c>
      <c r="C76" s="380">
        <v>-2496.0000000000582</v>
      </c>
      <c r="D76" s="187">
        <v>-3.1609340965503918</v>
      </c>
      <c r="E76" s="380">
        <v>2062.0000000001601</v>
      </c>
      <c r="F76" s="381">
        <v>2.7712818858696342</v>
      </c>
      <c r="G76" s="136">
        <v>740211</v>
      </c>
      <c r="H76" s="136">
        <v>-21253</v>
      </c>
      <c r="I76" s="187">
        <v>-2.7910708845066869</v>
      </c>
      <c r="J76" s="136">
        <v>43957</v>
      </c>
      <c r="K76" s="187">
        <v>6.3133569071057405</v>
      </c>
      <c r="N76" s="385"/>
    </row>
    <row r="77" spans="1:14" ht="12" customHeight="1" x14ac:dyDescent="0.2">
      <c r="A77" s="379">
        <v>40360</v>
      </c>
      <c r="B77" s="136">
        <v>74026.000000000044</v>
      </c>
      <c r="C77" s="380">
        <v>-2442.0000000001164</v>
      </c>
      <c r="D77" s="187">
        <v>-3.1934927028300875</v>
      </c>
      <c r="E77" s="380">
        <v>1957.0000000000437</v>
      </c>
      <c r="F77" s="381">
        <v>2.7154532461946794</v>
      </c>
      <c r="G77" s="136">
        <v>723689</v>
      </c>
      <c r="H77" s="136">
        <v>-16522</v>
      </c>
      <c r="I77" s="187">
        <v>-2.2320662621874034</v>
      </c>
      <c r="J77" s="136">
        <v>34727</v>
      </c>
      <c r="K77" s="187">
        <v>5.0404811876416984</v>
      </c>
      <c r="N77" s="385"/>
    </row>
    <row r="78" spans="1:14" ht="12" customHeight="1" x14ac:dyDescent="0.2">
      <c r="A78" s="379">
        <v>40391</v>
      </c>
      <c r="B78" s="136">
        <v>73690.000000000058</v>
      </c>
      <c r="C78" s="380">
        <v>-335.99999999998545</v>
      </c>
      <c r="D78" s="187">
        <v>-0.45389457758083007</v>
      </c>
      <c r="E78" s="380">
        <v>1148.0000000000582</v>
      </c>
      <c r="F78" s="381">
        <v>1.5825314989937667</v>
      </c>
      <c r="G78" s="136">
        <v>737295</v>
      </c>
      <c r="H78" s="136">
        <v>13606</v>
      </c>
      <c r="I78" s="187">
        <v>1.8800893754084973</v>
      </c>
      <c r="J78" s="136">
        <v>27933</v>
      </c>
      <c r="K78" s="187">
        <v>3.9377637933805305</v>
      </c>
      <c r="N78" s="385"/>
    </row>
    <row r="79" spans="1:14" ht="12" customHeight="1" x14ac:dyDescent="0.2">
      <c r="A79" s="379">
        <v>40422</v>
      </c>
      <c r="B79" s="136">
        <v>72969.999999999753</v>
      </c>
      <c r="C79" s="380">
        <v>-720.00000000030559</v>
      </c>
      <c r="D79" s="187">
        <v>-0.97706608766495462</v>
      </c>
      <c r="E79" s="380">
        <v>-645.00000000024738</v>
      </c>
      <c r="F79" s="381">
        <v>-0.87618012633328446</v>
      </c>
      <c r="G79" s="136">
        <v>727557</v>
      </c>
      <c r="H79" s="136">
        <v>-9738</v>
      </c>
      <c r="I79" s="187">
        <v>-1.3207739100360101</v>
      </c>
      <c r="J79" s="136">
        <v>19479</v>
      </c>
      <c r="K79" s="187">
        <v>2.7509681136823909</v>
      </c>
      <c r="N79" s="385"/>
    </row>
    <row r="80" spans="1:14" ht="12" customHeight="1" x14ac:dyDescent="0.2">
      <c r="A80" s="379">
        <v>40452</v>
      </c>
      <c r="B80" s="136">
        <v>72059.999999999854</v>
      </c>
      <c r="C80" s="380">
        <v>-909.99999999989814</v>
      </c>
      <c r="D80" s="187">
        <v>-1.247087844319448</v>
      </c>
      <c r="E80" s="380">
        <v>-3352.0000000001455</v>
      </c>
      <c r="F80" s="381">
        <v>-4.4449159284996362</v>
      </c>
      <c r="G80" s="136">
        <v>724860</v>
      </c>
      <c r="H80" s="136">
        <v>-2697</v>
      </c>
      <c r="I80" s="187">
        <v>-0.3706926055278143</v>
      </c>
      <c r="J80" s="136">
        <v>7980</v>
      </c>
      <c r="K80" s="187">
        <v>1.1131570137261466</v>
      </c>
      <c r="N80" s="385"/>
    </row>
    <row r="81" spans="1:14" ht="12" customHeight="1" x14ac:dyDescent="0.2">
      <c r="A81" s="379">
        <v>40483</v>
      </c>
      <c r="B81" s="136">
        <v>71688.000000000058</v>
      </c>
      <c r="C81" s="380">
        <v>-371.99999999979627</v>
      </c>
      <c r="D81" s="187">
        <v>-0.51623646960837777</v>
      </c>
      <c r="E81" s="380">
        <v>-5562.9999999999418</v>
      </c>
      <c r="F81" s="381">
        <v>-7.20120127894777</v>
      </c>
      <c r="G81" s="136">
        <v>724091</v>
      </c>
      <c r="H81" s="136">
        <v>-769</v>
      </c>
      <c r="I81" s="187">
        <v>-0.1060894517562012</v>
      </c>
      <c r="J81" s="136">
        <v>-2697</v>
      </c>
      <c r="K81" s="187">
        <v>-0.37108482803788723</v>
      </c>
      <c r="N81" s="385"/>
    </row>
    <row r="82" spans="1:14" ht="12" customHeight="1" x14ac:dyDescent="0.2">
      <c r="A82" s="379">
        <v>40513</v>
      </c>
      <c r="B82" s="136">
        <v>74153.999999999913</v>
      </c>
      <c r="C82" s="380">
        <v>2465.9999999998545</v>
      </c>
      <c r="D82" s="187">
        <v>3.4399062604617963</v>
      </c>
      <c r="E82" s="380">
        <v>-8467.0000000000873</v>
      </c>
      <c r="F82" s="381">
        <v>-10.247999903172422</v>
      </c>
      <c r="G82" s="136">
        <v>753067</v>
      </c>
      <c r="H82" s="136">
        <v>28976</v>
      </c>
      <c r="I82" s="187">
        <v>4.0017069677706258</v>
      </c>
      <c r="J82" s="136">
        <v>-28657</v>
      </c>
      <c r="K82" s="187">
        <v>-3.6658718422358785</v>
      </c>
      <c r="N82" s="385"/>
    </row>
    <row r="83" spans="1:14" ht="12" customHeight="1" x14ac:dyDescent="0.2">
      <c r="A83" s="379">
        <v>40544</v>
      </c>
      <c r="B83" s="136">
        <v>73306</v>
      </c>
      <c r="C83" s="380">
        <v>-847.99999999991269</v>
      </c>
      <c r="D83" s="187">
        <v>-1.1435660921864144</v>
      </c>
      <c r="E83" s="380">
        <v>-9605.9999999996508</v>
      </c>
      <c r="F83" s="381">
        <v>-11.585777692010435</v>
      </c>
      <c r="G83" s="136">
        <v>758342</v>
      </c>
      <c r="H83" s="136">
        <v>5275</v>
      </c>
      <c r="I83" s="187">
        <v>0.70046888258282458</v>
      </c>
      <c r="J83" s="136">
        <v>-30418</v>
      </c>
      <c r="K83" s="187">
        <v>-3.8564328819919873</v>
      </c>
      <c r="N83" s="385"/>
    </row>
    <row r="84" spans="1:14" ht="12" customHeight="1" x14ac:dyDescent="0.2">
      <c r="A84" s="379">
        <v>40575</v>
      </c>
      <c r="B84" s="136">
        <v>73121.999999999869</v>
      </c>
      <c r="C84" s="380">
        <v>-184.00000000013097</v>
      </c>
      <c r="D84" s="187">
        <v>-0.25100264644112485</v>
      </c>
      <c r="E84" s="380">
        <v>-9817</v>
      </c>
      <c r="F84" s="381">
        <v>-11.836409891607103</v>
      </c>
      <c r="G84" s="136">
        <v>760892</v>
      </c>
      <c r="H84" s="136">
        <v>2550</v>
      </c>
      <c r="I84" s="187">
        <v>0.33625989329352718</v>
      </c>
      <c r="J84" s="136">
        <v>-37783</v>
      </c>
      <c r="K84" s="187">
        <v>-4.7307102388330673</v>
      </c>
      <c r="N84" s="385"/>
    </row>
    <row r="85" spans="1:14" ht="12" customHeight="1" x14ac:dyDescent="0.2">
      <c r="A85" s="379">
        <v>40603</v>
      </c>
      <c r="B85" s="136">
        <v>73684.000000000058</v>
      </c>
      <c r="C85" s="380">
        <v>562.00000000018917</v>
      </c>
      <c r="D85" s="187">
        <v>0.76857853997454961</v>
      </c>
      <c r="E85" s="380">
        <v>-8930.9999999997381</v>
      </c>
      <c r="F85" s="381">
        <v>-10.81038552320978</v>
      </c>
      <c r="G85" s="136">
        <v>762528</v>
      </c>
      <c r="H85" s="136">
        <v>1636</v>
      </c>
      <c r="I85" s="187">
        <v>0.21501080311003401</v>
      </c>
      <c r="J85" s="136">
        <v>-35044</v>
      </c>
      <c r="K85" s="187">
        <v>-4.3938352901054705</v>
      </c>
      <c r="N85" s="385"/>
    </row>
    <row r="86" spans="1:14" ht="12" customHeight="1" x14ac:dyDescent="0.2">
      <c r="A86" s="379">
        <v>40634</v>
      </c>
      <c r="B86" s="136">
        <v>74242.000000000029</v>
      </c>
      <c r="C86" s="380">
        <v>557.9999999999709</v>
      </c>
      <c r="D86" s="187">
        <v>0.75728787796532548</v>
      </c>
      <c r="E86" s="380">
        <v>-6964.9999999998545</v>
      </c>
      <c r="F86" s="381">
        <v>-8.576846823549527</v>
      </c>
      <c r="G86" s="136">
        <v>759915</v>
      </c>
      <c r="H86" s="136">
        <v>-2613</v>
      </c>
      <c r="I86" s="187">
        <v>-0.34267594108019639</v>
      </c>
      <c r="J86" s="136">
        <v>-22122</v>
      </c>
      <c r="K86" s="187">
        <v>-2.8287664138653286</v>
      </c>
      <c r="N86" s="385"/>
    </row>
    <row r="87" spans="1:14" ht="12" customHeight="1" x14ac:dyDescent="0.2">
      <c r="A87" s="379">
        <v>40664</v>
      </c>
      <c r="B87" s="136">
        <v>72795.000000000131</v>
      </c>
      <c r="C87" s="380">
        <v>-1446.9999999998981</v>
      </c>
      <c r="D87" s="187">
        <v>-1.9490315454862444</v>
      </c>
      <c r="E87" s="380">
        <v>-6169.0000000000873</v>
      </c>
      <c r="F87" s="381">
        <v>-7.8124208500076877</v>
      </c>
      <c r="G87" s="136">
        <v>738993</v>
      </c>
      <c r="H87" s="136">
        <v>-20922</v>
      </c>
      <c r="I87" s="187">
        <v>-2.753202660823908</v>
      </c>
      <c r="J87" s="136">
        <v>-22471</v>
      </c>
      <c r="K87" s="187">
        <v>-2.9510259184938485</v>
      </c>
      <c r="N87" s="385"/>
    </row>
    <row r="88" spans="1:14" ht="12" customHeight="1" x14ac:dyDescent="0.2">
      <c r="A88" s="379">
        <v>40695</v>
      </c>
      <c r="B88" s="136">
        <v>70894.000000000029</v>
      </c>
      <c r="C88" s="380">
        <v>-1901.0000000001019</v>
      </c>
      <c r="D88" s="187">
        <v>-2.6114430936192026</v>
      </c>
      <c r="E88" s="380">
        <v>-5574.000000000131</v>
      </c>
      <c r="F88" s="381">
        <v>-7.289323638646386</v>
      </c>
      <c r="G88" s="136">
        <v>727844</v>
      </c>
      <c r="H88" s="136">
        <v>-11149</v>
      </c>
      <c r="I88" s="187">
        <v>-1.5086746423849753</v>
      </c>
      <c r="J88" s="136">
        <v>-12367</v>
      </c>
      <c r="K88" s="187">
        <v>-1.6707398295891307</v>
      </c>
      <c r="N88" s="385"/>
    </row>
    <row r="89" spans="1:14" ht="12" customHeight="1" x14ac:dyDescent="0.2">
      <c r="A89" s="379">
        <v>40725</v>
      </c>
      <c r="B89" s="136">
        <v>69308.000000000058</v>
      </c>
      <c r="C89" s="380">
        <v>-1585.9999999999709</v>
      </c>
      <c r="D89" s="187">
        <v>-2.2371427765395806</v>
      </c>
      <c r="E89" s="380">
        <v>-4717.9999999999854</v>
      </c>
      <c r="F89" s="381">
        <v>-6.3734363601977453</v>
      </c>
      <c r="G89" s="136">
        <v>722230</v>
      </c>
      <c r="H89" s="136">
        <v>-5614</v>
      </c>
      <c r="I89" s="187">
        <v>-0.77131912882430853</v>
      </c>
      <c r="J89" s="136">
        <v>-1459</v>
      </c>
      <c r="K89" s="187">
        <v>-0.20160593846251637</v>
      </c>
      <c r="N89" s="385"/>
    </row>
    <row r="90" spans="1:14" ht="12" customHeight="1" x14ac:dyDescent="0.2">
      <c r="A90" s="379">
        <v>40756</v>
      </c>
      <c r="B90" s="136">
        <v>69206.00000000016</v>
      </c>
      <c r="C90" s="380">
        <v>-101.99999999989814</v>
      </c>
      <c r="D90" s="187">
        <v>-0.14716915796141578</v>
      </c>
      <c r="E90" s="380">
        <v>-4483.9999999998981</v>
      </c>
      <c r="F90" s="381">
        <v>-6.0849504681773574</v>
      </c>
      <c r="G90" s="136">
        <v>732622</v>
      </c>
      <c r="H90" s="136">
        <v>10392</v>
      </c>
      <c r="I90" s="187">
        <v>1.4388768120958697</v>
      </c>
      <c r="J90" s="136">
        <v>-4673</v>
      </c>
      <c r="K90" s="187">
        <v>-0.63380329447507444</v>
      </c>
      <c r="N90" s="385"/>
    </row>
    <row r="91" spans="1:14" ht="12" customHeight="1" x14ac:dyDescent="0.2">
      <c r="A91" s="379">
        <v>40787</v>
      </c>
      <c r="B91" s="136">
        <v>70751.999999999956</v>
      </c>
      <c r="C91" s="380">
        <v>1545.9999999997963</v>
      </c>
      <c r="D91" s="187">
        <v>2.2339103545932328</v>
      </c>
      <c r="E91" s="380">
        <v>-2217.9999999997963</v>
      </c>
      <c r="F91" s="381">
        <v>-3.0396053172533972</v>
      </c>
      <c r="G91" s="136">
        <v>732437</v>
      </c>
      <c r="H91" s="136">
        <v>-185</v>
      </c>
      <c r="I91" s="187">
        <v>-2.5251766941205695E-2</v>
      </c>
      <c r="J91" s="136">
        <v>4880</v>
      </c>
      <c r="K91" s="187">
        <v>0.67073782535251536</v>
      </c>
      <c r="N91" s="385"/>
    </row>
    <row r="92" spans="1:14" ht="12" customHeight="1" x14ac:dyDescent="0.2">
      <c r="A92" s="379">
        <v>40817</v>
      </c>
      <c r="B92" s="136">
        <v>72734.000000000116</v>
      </c>
      <c r="C92" s="380">
        <v>1982.0000000001601</v>
      </c>
      <c r="D92" s="187">
        <v>2.8013342379016302</v>
      </c>
      <c r="E92" s="380">
        <v>674.00000000026193</v>
      </c>
      <c r="F92" s="381">
        <v>0.93533166805476453</v>
      </c>
      <c r="G92" s="136">
        <v>746381</v>
      </c>
      <c r="H92" s="136">
        <v>13944</v>
      </c>
      <c r="I92" s="187">
        <v>1.9037814856431339</v>
      </c>
      <c r="J92" s="136">
        <v>21521</v>
      </c>
      <c r="K92" s="187">
        <v>2.9689871147531939</v>
      </c>
      <c r="N92" s="385"/>
    </row>
    <row r="93" spans="1:14" ht="12" customHeight="1" x14ac:dyDescent="0.2">
      <c r="A93" s="379">
        <v>40848</v>
      </c>
      <c r="B93" s="136">
        <v>73059.00000000016</v>
      </c>
      <c r="C93" s="380">
        <v>325.00000000004366</v>
      </c>
      <c r="D93" s="187">
        <v>0.44683366788577988</v>
      </c>
      <c r="E93" s="380">
        <v>1371.0000000001019</v>
      </c>
      <c r="F93" s="381">
        <v>1.9124539671913023</v>
      </c>
      <c r="G93" s="136">
        <v>752150</v>
      </c>
      <c r="H93" s="136">
        <v>5769</v>
      </c>
      <c r="I93" s="187">
        <v>0.77292964317151691</v>
      </c>
      <c r="J93" s="136">
        <v>28059</v>
      </c>
      <c r="K93" s="187">
        <v>3.8750654268593312</v>
      </c>
      <c r="N93" s="385"/>
    </row>
    <row r="94" spans="1:14" ht="12" customHeight="1" x14ac:dyDescent="0.2">
      <c r="A94" s="379">
        <v>40878</v>
      </c>
      <c r="B94" s="136">
        <v>75221.999999999884</v>
      </c>
      <c r="C94" s="380">
        <v>2162.9999999997235</v>
      </c>
      <c r="D94" s="187">
        <v>2.9606208680651513</v>
      </c>
      <c r="E94" s="380">
        <v>1067.9999999999709</v>
      </c>
      <c r="F94" s="381">
        <v>1.4402459745933762</v>
      </c>
      <c r="G94" s="136">
        <v>775928</v>
      </c>
      <c r="H94" s="136">
        <v>23778</v>
      </c>
      <c r="I94" s="187">
        <v>3.1613374991690488</v>
      </c>
      <c r="J94" s="136">
        <v>22861</v>
      </c>
      <c r="K94" s="187">
        <v>3.0357192653508918</v>
      </c>
      <c r="N94" s="385"/>
    </row>
    <row r="95" spans="1:14" ht="12" customHeight="1" x14ac:dyDescent="0.2">
      <c r="A95" s="379">
        <v>40909</v>
      </c>
      <c r="B95" s="136">
        <v>76259.999999999811</v>
      </c>
      <c r="C95" s="380">
        <v>1037.9999999999272</v>
      </c>
      <c r="D95" s="187">
        <v>1.3799154502671145</v>
      </c>
      <c r="E95" s="380">
        <v>2953.9999999998108</v>
      </c>
      <c r="F95" s="381">
        <v>4.0296837912310188</v>
      </c>
      <c r="G95" s="136">
        <v>792275</v>
      </c>
      <c r="H95" s="136">
        <v>16347</v>
      </c>
      <c r="I95" s="187">
        <v>2.1067676382344755</v>
      </c>
      <c r="J95" s="136">
        <v>33933</v>
      </c>
      <c r="K95" s="187">
        <v>4.4746301800506894</v>
      </c>
      <c r="N95" s="385"/>
    </row>
    <row r="96" spans="1:14" ht="12" customHeight="1" x14ac:dyDescent="0.2">
      <c r="A96" s="379">
        <v>40940</v>
      </c>
      <c r="B96" s="136">
        <v>77772.000000000102</v>
      </c>
      <c r="C96" s="380">
        <v>1512.000000000291</v>
      </c>
      <c r="D96" s="187">
        <v>1.9826907946502685</v>
      </c>
      <c r="E96" s="380">
        <v>4650.0000000002328</v>
      </c>
      <c r="F96" s="381">
        <v>6.3592352506772807</v>
      </c>
      <c r="G96" s="136">
        <v>807931</v>
      </c>
      <c r="H96" s="136">
        <v>15656</v>
      </c>
      <c r="I96" s="187">
        <v>1.9760815373449876</v>
      </c>
      <c r="J96" s="136">
        <v>47039</v>
      </c>
      <c r="K96" s="187">
        <v>6.1820862881985876</v>
      </c>
      <c r="N96" s="385"/>
    </row>
    <row r="97" spans="1:14" ht="12" customHeight="1" x14ac:dyDescent="0.2">
      <c r="A97" s="379">
        <v>40969</v>
      </c>
      <c r="B97" s="136">
        <v>77597.999999999796</v>
      </c>
      <c r="C97" s="380">
        <v>-174.00000000030559</v>
      </c>
      <c r="D97" s="187">
        <v>-0.22373090572481788</v>
      </c>
      <c r="E97" s="380">
        <v>3913.9999999997381</v>
      </c>
      <c r="F97" s="381">
        <v>5.3118723196348396</v>
      </c>
      <c r="G97" s="136">
        <v>810375</v>
      </c>
      <c r="H97" s="136">
        <v>2444</v>
      </c>
      <c r="I97" s="187">
        <v>0.30250107991895347</v>
      </c>
      <c r="J97" s="136">
        <v>47847</v>
      </c>
      <c r="K97" s="187">
        <v>6.2747859750723904</v>
      </c>
      <c r="N97" s="385"/>
    </row>
    <row r="98" spans="1:14" ht="12" customHeight="1" x14ac:dyDescent="0.2">
      <c r="A98" s="379">
        <v>41000</v>
      </c>
      <c r="B98" s="136">
        <v>77064.000000000029</v>
      </c>
      <c r="C98" s="380">
        <v>-533.99999999976717</v>
      </c>
      <c r="D98" s="187">
        <v>-0.68816206603233143</v>
      </c>
      <c r="E98" s="380">
        <v>2822</v>
      </c>
      <c r="F98" s="381">
        <v>3.8010829449637655</v>
      </c>
      <c r="G98" s="136">
        <v>808987</v>
      </c>
      <c r="H98" s="136">
        <v>-1388</v>
      </c>
      <c r="I98" s="187">
        <v>-0.1712787289834953</v>
      </c>
      <c r="J98" s="136">
        <v>49072</v>
      </c>
      <c r="K98" s="187">
        <v>6.4575643328530168</v>
      </c>
      <c r="N98" s="385"/>
    </row>
    <row r="99" spans="1:14" ht="12" customHeight="1" x14ac:dyDescent="0.2">
      <c r="A99" s="379">
        <v>41030</v>
      </c>
      <c r="B99" s="136">
        <v>75515.999999999942</v>
      </c>
      <c r="C99" s="380">
        <v>-1548.0000000000873</v>
      </c>
      <c r="D99" s="187">
        <v>-2.0087200249144694</v>
      </c>
      <c r="E99" s="380">
        <v>2720.9999999998108</v>
      </c>
      <c r="F99" s="381">
        <v>3.7378940861320227</v>
      </c>
      <c r="G99" s="136">
        <v>796569</v>
      </c>
      <c r="H99" s="136">
        <v>-12418</v>
      </c>
      <c r="I99" s="187">
        <v>-1.5350061249439113</v>
      </c>
      <c r="J99" s="136">
        <v>57576</v>
      </c>
      <c r="K99" s="187">
        <v>7.7911428119075552</v>
      </c>
      <c r="N99" s="385"/>
    </row>
    <row r="100" spans="1:14" ht="12" customHeight="1" x14ac:dyDescent="0.2">
      <c r="A100" s="379">
        <v>41061</v>
      </c>
      <c r="B100" s="136">
        <v>73611.000000000015</v>
      </c>
      <c r="C100" s="380">
        <v>-1904.9999999999272</v>
      </c>
      <c r="D100" s="187">
        <v>-2.5226442078498978</v>
      </c>
      <c r="E100" s="380">
        <v>2716.9999999999854</v>
      </c>
      <c r="F100" s="381">
        <v>3.8324822975145771</v>
      </c>
      <c r="G100" s="136">
        <v>779445</v>
      </c>
      <c r="H100" s="136">
        <v>-17124</v>
      </c>
      <c r="I100" s="187">
        <v>-2.1497196099772902</v>
      </c>
      <c r="J100" s="136">
        <v>51601</v>
      </c>
      <c r="K100" s="187">
        <v>7.0895686438302716</v>
      </c>
      <c r="N100" s="385"/>
    </row>
    <row r="101" spans="1:14" ht="12" customHeight="1" x14ac:dyDescent="0.2">
      <c r="A101" s="379">
        <v>41091</v>
      </c>
      <c r="B101" s="136">
        <v>72213.999999999898</v>
      </c>
      <c r="C101" s="380">
        <v>-1397.0000000001164</v>
      </c>
      <c r="D101" s="187">
        <v>-1.8978141853800603</v>
      </c>
      <c r="E101" s="380">
        <v>2905.9999999998399</v>
      </c>
      <c r="F101" s="381">
        <v>4.1928781670223314</v>
      </c>
      <c r="G101" s="136">
        <v>764653</v>
      </c>
      <c r="H101" s="136">
        <v>-14792</v>
      </c>
      <c r="I101" s="187">
        <v>-1.8977605860580284</v>
      </c>
      <c r="J101" s="136">
        <v>42423</v>
      </c>
      <c r="K101" s="187">
        <v>5.873890588870581</v>
      </c>
      <c r="N101" s="385"/>
    </row>
    <row r="102" spans="1:14" ht="12" customHeight="1" x14ac:dyDescent="0.2">
      <c r="A102" s="379">
        <v>41122</v>
      </c>
      <c r="B102" s="136">
        <v>71824.999999999942</v>
      </c>
      <c r="C102" s="380">
        <v>-388.99999999995634</v>
      </c>
      <c r="D102" s="187">
        <v>-0.53867671088702596</v>
      </c>
      <c r="E102" s="380">
        <v>2618.9999999997817</v>
      </c>
      <c r="F102" s="381">
        <v>3.784353957749004</v>
      </c>
      <c r="G102" s="136">
        <v>767135</v>
      </c>
      <c r="H102" s="136">
        <v>2482</v>
      </c>
      <c r="I102" s="187">
        <v>0.32459167753216167</v>
      </c>
      <c r="J102" s="136">
        <v>34513</v>
      </c>
      <c r="K102" s="187">
        <v>4.710887742928823</v>
      </c>
      <c r="N102" s="385"/>
    </row>
    <row r="103" spans="1:14" ht="12" customHeight="1" x14ac:dyDescent="0.2">
      <c r="A103" s="379">
        <v>41153</v>
      </c>
      <c r="B103" s="136">
        <v>72875.000000000175</v>
      </c>
      <c r="C103" s="380">
        <v>1050.0000000002328</v>
      </c>
      <c r="D103" s="187">
        <v>1.4618865297601582</v>
      </c>
      <c r="E103" s="380">
        <v>2123.0000000002183</v>
      </c>
      <c r="F103" s="381">
        <v>3.0006218905475741</v>
      </c>
      <c r="G103" s="136">
        <v>757448</v>
      </c>
      <c r="H103" s="136">
        <v>-9687</v>
      </c>
      <c r="I103" s="187">
        <v>-1.2627503633649879</v>
      </c>
      <c r="J103" s="136">
        <v>25011</v>
      </c>
      <c r="K103" s="187">
        <v>3.4147646828327898</v>
      </c>
      <c r="N103" s="385"/>
    </row>
    <row r="104" spans="1:14" ht="12" customHeight="1" x14ac:dyDescent="0.2">
      <c r="A104" s="379">
        <v>41183</v>
      </c>
      <c r="B104" s="136">
        <v>73797.999999999724</v>
      </c>
      <c r="C104" s="380">
        <v>922.99999999954889</v>
      </c>
      <c r="D104" s="187">
        <v>1.2665523156082974</v>
      </c>
      <c r="E104" s="380">
        <v>1063.9999999996071</v>
      </c>
      <c r="F104" s="381">
        <v>1.4628646850160933</v>
      </c>
      <c r="G104" s="136">
        <v>753778</v>
      </c>
      <c r="H104" s="136">
        <v>-3670</v>
      </c>
      <c r="I104" s="187">
        <v>-0.48452170974113073</v>
      </c>
      <c r="J104" s="136">
        <v>7397</v>
      </c>
      <c r="K104" s="187">
        <v>0.99104880751251712</v>
      </c>
      <c r="N104" s="385"/>
    </row>
    <row r="105" spans="1:14" ht="12" customHeight="1" x14ac:dyDescent="0.2">
      <c r="A105" s="379">
        <v>41214</v>
      </c>
      <c r="B105" s="136">
        <v>74731.000000000276</v>
      </c>
      <c r="C105" s="380">
        <v>933.00000000055297</v>
      </c>
      <c r="D105" s="187">
        <v>1.2642619041173968</v>
      </c>
      <c r="E105" s="380">
        <v>1672.0000000001164</v>
      </c>
      <c r="F105" s="381">
        <v>2.2885612997715721</v>
      </c>
      <c r="G105" s="136">
        <v>751507</v>
      </c>
      <c r="H105" s="136">
        <v>-2271</v>
      </c>
      <c r="I105" s="187">
        <v>-0.30128234042383834</v>
      </c>
      <c r="J105" s="136">
        <v>-643</v>
      </c>
      <c r="K105" s="187">
        <v>-8.5488266968025001E-2</v>
      </c>
      <c r="N105" s="385"/>
    </row>
    <row r="106" spans="1:14" ht="12" customHeight="1" x14ac:dyDescent="0.2">
      <c r="A106" s="379">
        <v>41244</v>
      </c>
      <c r="B106" s="136">
        <v>75692.999999999709</v>
      </c>
      <c r="C106" s="380">
        <v>961.99999999943248</v>
      </c>
      <c r="D106" s="187">
        <v>1.2872837242903601</v>
      </c>
      <c r="E106" s="380">
        <v>470.99999999982538</v>
      </c>
      <c r="F106" s="381">
        <v>0.62614660604587236</v>
      </c>
      <c r="G106" s="136">
        <v>755832</v>
      </c>
      <c r="H106" s="136">
        <v>4325</v>
      </c>
      <c r="I106" s="187">
        <v>0.57551027468806015</v>
      </c>
      <c r="J106" s="136">
        <v>-20096</v>
      </c>
      <c r="K106" s="187">
        <v>-2.5899310245280489</v>
      </c>
      <c r="N106" s="385"/>
    </row>
    <row r="107" spans="1:14" ht="12" customHeight="1" x14ac:dyDescent="0.2">
      <c r="A107" s="379">
        <v>41275</v>
      </c>
      <c r="B107" s="136">
        <v>76602.000000000495</v>
      </c>
      <c r="C107" s="380">
        <v>909.0000000007858</v>
      </c>
      <c r="D107" s="187">
        <v>1.2009036502725341</v>
      </c>
      <c r="E107" s="380">
        <v>342.00000000068394</v>
      </c>
      <c r="F107" s="381">
        <v>0.44846577498122842</v>
      </c>
      <c r="G107" s="136">
        <v>759309</v>
      </c>
      <c r="H107" s="136">
        <v>3477</v>
      </c>
      <c r="I107" s="187">
        <v>0.4600228622233512</v>
      </c>
      <c r="J107" s="136">
        <v>-32966</v>
      </c>
      <c r="K107" s="187">
        <v>-4.1609289703701364</v>
      </c>
      <c r="N107" s="385"/>
    </row>
    <row r="108" spans="1:14" ht="12" customHeight="1" x14ac:dyDescent="0.2">
      <c r="A108" s="379">
        <v>41306</v>
      </c>
      <c r="B108" s="136">
        <v>76942.000000000073</v>
      </c>
      <c r="C108" s="380">
        <v>339.99999999957799</v>
      </c>
      <c r="D108" s="187">
        <v>0.44385264092265975</v>
      </c>
      <c r="E108" s="380">
        <v>-830.0000000000291</v>
      </c>
      <c r="F108" s="381">
        <v>-1.0672221365016048</v>
      </c>
      <c r="G108" s="136">
        <v>760686</v>
      </c>
      <c r="H108" s="136">
        <v>1377</v>
      </c>
      <c r="I108" s="187">
        <v>0.18134909503245714</v>
      </c>
      <c r="J108" s="136">
        <v>-47245</v>
      </c>
      <c r="K108" s="187">
        <v>-5.8476528317393441</v>
      </c>
      <c r="N108" s="385"/>
    </row>
    <row r="109" spans="1:14" ht="12" customHeight="1" x14ac:dyDescent="0.2">
      <c r="A109" s="379">
        <v>41334</v>
      </c>
      <c r="B109" s="136">
        <v>77220.999999999811</v>
      </c>
      <c r="C109" s="380">
        <v>278.99999999973807</v>
      </c>
      <c r="D109" s="187">
        <v>0.36261079774341426</v>
      </c>
      <c r="E109" s="380">
        <v>-376.99999999998545</v>
      </c>
      <c r="F109" s="381">
        <v>-0.48583726384698889</v>
      </c>
      <c r="G109" s="136">
        <v>761458</v>
      </c>
      <c r="H109" s="136">
        <v>772</v>
      </c>
      <c r="I109" s="187">
        <v>0.10148734168894918</v>
      </c>
      <c r="J109" s="136">
        <v>-48917</v>
      </c>
      <c r="K109" s="187">
        <v>-6.0363412000616998</v>
      </c>
      <c r="N109" s="385"/>
    </row>
    <row r="110" spans="1:14" ht="12" customHeight="1" x14ac:dyDescent="0.2">
      <c r="A110" s="379">
        <v>41365</v>
      </c>
      <c r="B110" s="136">
        <v>76166.999999999913</v>
      </c>
      <c r="C110" s="380">
        <v>-1053.9999999998981</v>
      </c>
      <c r="D110" s="187">
        <v>-1.3649136892812845</v>
      </c>
      <c r="E110" s="380">
        <v>-897.00000000011642</v>
      </c>
      <c r="F110" s="381">
        <v>-1.163967611336183</v>
      </c>
      <c r="G110" s="136">
        <v>742759</v>
      </c>
      <c r="H110" s="136">
        <v>-18699</v>
      </c>
      <c r="I110" s="187">
        <v>-2.4556837015304849</v>
      </c>
      <c r="J110" s="136">
        <v>-66228</v>
      </c>
      <c r="K110" s="187">
        <v>-8.1865345178599895</v>
      </c>
      <c r="N110" s="385"/>
    </row>
    <row r="111" spans="1:14" ht="12" customHeight="1" x14ac:dyDescent="0.2">
      <c r="A111" s="379">
        <v>41395</v>
      </c>
      <c r="B111" s="136">
        <v>74106.000000000233</v>
      </c>
      <c r="C111" s="380">
        <v>-2060.9999999996799</v>
      </c>
      <c r="D111" s="187">
        <v>-2.7058962542829339</v>
      </c>
      <c r="E111" s="380">
        <v>-1409.999999999709</v>
      </c>
      <c r="F111" s="381">
        <v>-1.867153980612996</v>
      </c>
      <c r="G111" s="136">
        <v>724122</v>
      </c>
      <c r="H111" s="136">
        <v>-18637</v>
      </c>
      <c r="I111" s="187">
        <v>-2.5091584215068412</v>
      </c>
      <c r="J111" s="136">
        <v>-72447</v>
      </c>
      <c r="K111" s="187">
        <v>-9.0948806694711948</v>
      </c>
      <c r="N111" s="385"/>
    </row>
    <row r="112" spans="1:14" ht="12" customHeight="1" x14ac:dyDescent="0.2">
      <c r="A112" s="379">
        <v>41426</v>
      </c>
      <c r="B112" s="136">
        <v>71408.999999999956</v>
      </c>
      <c r="C112" s="380">
        <v>-2697.0000000002765</v>
      </c>
      <c r="D112" s="187">
        <v>-3.6393814266054947</v>
      </c>
      <c r="E112" s="380">
        <v>-2202.0000000000582</v>
      </c>
      <c r="F112" s="381">
        <v>-2.991400741737047</v>
      </c>
      <c r="G112" s="136">
        <v>705606</v>
      </c>
      <c r="H112" s="136">
        <v>-18516</v>
      </c>
      <c r="I112" s="187">
        <v>-2.5570276831804586</v>
      </c>
      <c r="J112" s="136">
        <v>-73839</v>
      </c>
      <c r="K112" s="187">
        <v>-9.4732790639493487</v>
      </c>
      <c r="N112" s="385"/>
    </row>
    <row r="113" spans="1:14" ht="12" customHeight="1" x14ac:dyDescent="0.2">
      <c r="A113" s="379">
        <v>41456</v>
      </c>
      <c r="B113" s="136">
        <v>68935.999999999636</v>
      </c>
      <c r="C113" s="380">
        <v>-2473.0000000003201</v>
      </c>
      <c r="D113" s="187">
        <v>-3.4631489027998175</v>
      </c>
      <c r="E113" s="380">
        <v>-3278.0000000002619</v>
      </c>
      <c r="F113" s="381">
        <v>-4.5392860110231625</v>
      </c>
      <c r="G113" s="136">
        <v>688296</v>
      </c>
      <c r="H113" s="136">
        <v>-17310</v>
      </c>
      <c r="I113" s="187">
        <v>-2.4532104318840826</v>
      </c>
      <c r="J113" s="136">
        <v>-76357</v>
      </c>
      <c r="K113" s="187">
        <v>-9.9858367128619125</v>
      </c>
      <c r="N113" s="385"/>
    </row>
    <row r="114" spans="1:14" ht="12" customHeight="1" x14ac:dyDescent="0.2">
      <c r="A114" s="379">
        <v>41487</v>
      </c>
      <c r="B114" s="136">
        <v>68144.000000000247</v>
      </c>
      <c r="C114" s="380">
        <v>-791.99999999938882</v>
      </c>
      <c r="D114" s="187">
        <v>-1.1488917256577014</v>
      </c>
      <c r="E114" s="380">
        <v>-3680.9999999996944</v>
      </c>
      <c r="F114" s="381">
        <v>-5.1249564914719077</v>
      </c>
      <c r="G114" s="136">
        <v>685480</v>
      </c>
      <c r="H114" s="136">
        <v>-2816</v>
      </c>
      <c r="I114" s="187">
        <v>-0.40912630612410938</v>
      </c>
      <c r="J114" s="136">
        <v>-81655</v>
      </c>
      <c r="K114" s="187">
        <v>-10.644149986638597</v>
      </c>
      <c r="N114" s="385"/>
    </row>
    <row r="115" spans="1:14" ht="12" customHeight="1" x14ac:dyDescent="0.2">
      <c r="A115" s="379">
        <v>41518</v>
      </c>
      <c r="B115" s="136">
        <v>68291.999999999985</v>
      </c>
      <c r="C115" s="380">
        <v>147.99999999973807</v>
      </c>
      <c r="D115" s="187">
        <v>0.2171871331294575</v>
      </c>
      <c r="E115" s="380">
        <v>-4583.0000000001892</v>
      </c>
      <c r="F115" s="381">
        <v>-6.2888507718698845</v>
      </c>
      <c r="G115" s="136">
        <v>668687</v>
      </c>
      <c r="H115" s="136">
        <v>-16793</v>
      </c>
      <c r="I115" s="187">
        <v>-2.4498161871972925</v>
      </c>
      <c r="J115" s="136">
        <v>-88761</v>
      </c>
      <c r="K115" s="187">
        <v>-11.718428195730928</v>
      </c>
      <c r="N115" s="385"/>
    </row>
    <row r="116" spans="1:14" ht="12" customHeight="1" x14ac:dyDescent="0.2">
      <c r="A116" s="379">
        <v>41548</v>
      </c>
      <c r="B116" s="136">
        <v>68621.000000000175</v>
      </c>
      <c r="C116" s="380">
        <v>329.00000000018917</v>
      </c>
      <c r="D116" s="187">
        <v>0.48175481754845262</v>
      </c>
      <c r="E116" s="380">
        <v>-5176.9999999995489</v>
      </c>
      <c r="F116" s="381">
        <v>-7.0150952600335623</v>
      </c>
      <c r="G116" s="136">
        <v>658320</v>
      </c>
      <c r="H116" s="136">
        <v>-10367</v>
      </c>
      <c r="I116" s="187">
        <v>-1.5503516592965019</v>
      </c>
      <c r="J116" s="136">
        <v>-95458</v>
      </c>
      <c r="K116" s="187">
        <v>-12.663940841998572</v>
      </c>
      <c r="N116" s="385"/>
    </row>
    <row r="117" spans="1:14" ht="12" customHeight="1" x14ac:dyDescent="0.2">
      <c r="A117" s="379">
        <v>41579</v>
      </c>
      <c r="B117" s="136">
        <v>68372.999999999971</v>
      </c>
      <c r="C117" s="380">
        <v>-248.00000000020373</v>
      </c>
      <c r="D117" s="187">
        <v>-0.36140540067938837</v>
      </c>
      <c r="E117" s="380">
        <v>-6358.0000000003056</v>
      </c>
      <c r="F117" s="381">
        <v>-8.5078481486936894</v>
      </c>
      <c r="G117" s="136">
        <v>646388</v>
      </c>
      <c r="H117" s="136">
        <v>-11932</v>
      </c>
      <c r="I117" s="187">
        <v>-1.8124924049094666</v>
      </c>
      <c r="J117" s="136">
        <v>-105119</v>
      </c>
      <c r="K117" s="187">
        <v>-13.987760593048367</v>
      </c>
      <c r="N117" s="385"/>
    </row>
    <row r="118" spans="1:14" ht="12" customHeight="1" x14ac:dyDescent="0.2">
      <c r="A118" s="379">
        <v>41609</v>
      </c>
      <c r="B118" s="136">
        <v>69289.000000000102</v>
      </c>
      <c r="C118" s="380">
        <v>916.00000000013097</v>
      </c>
      <c r="D118" s="187">
        <v>1.3397101194918044</v>
      </c>
      <c r="E118" s="380">
        <v>-6403.9999999996071</v>
      </c>
      <c r="F118" s="381">
        <v>-8.4604917231443206</v>
      </c>
      <c r="G118" s="136">
        <v>652697</v>
      </c>
      <c r="H118" s="136">
        <v>6309</v>
      </c>
      <c r="I118" s="187">
        <v>0.97603915914280592</v>
      </c>
      <c r="J118" s="136">
        <v>-103135</v>
      </c>
      <c r="K118" s="187">
        <v>-13.645228040093565</v>
      </c>
      <c r="N118" s="385"/>
    </row>
    <row r="119" spans="1:14" ht="12" customHeight="1" x14ac:dyDescent="0.2">
      <c r="A119" s="379">
        <v>41640</v>
      </c>
      <c r="B119" s="136">
        <v>68898.000000000189</v>
      </c>
      <c r="C119" s="380">
        <v>-390.99999999991269</v>
      </c>
      <c r="D119" s="187">
        <v>-0.56430313613980876</v>
      </c>
      <c r="E119" s="380">
        <v>-7704.0000000003056</v>
      </c>
      <c r="F119" s="381">
        <v>-10.057178663742794</v>
      </c>
      <c r="G119" s="136">
        <v>649211</v>
      </c>
      <c r="H119" s="136">
        <v>-3486</v>
      </c>
      <c r="I119" s="187">
        <v>-0.53409162291231616</v>
      </c>
      <c r="J119" s="136">
        <v>-110098</v>
      </c>
      <c r="K119" s="187">
        <v>-14.499762283865989</v>
      </c>
      <c r="N119" s="385"/>
    </row>
    <row r="120" spans="1:14" ht="12" customHeight="1" x14ac:dyDescent="0.2">
      <c r="A120" s="379">
        <v>41671</v>
      </c>
      <c r="B120" s="136">
        <v>68561.999999999913</v>
      </c>
      <c r="C120" s="380">
        <v>-336.00000000027649</v>
      </c>
      <c r="D120" s="187">
        <v>-0.48767743621044962</v>
      </c>
      <c r="E120" s="380">
        <v>-8380.0000000001601</v>
      </c>
      <c r="F120" s="381">
        <v>-10.891320735099365</v>
      </c>
      <c r="G120" s="136">
        <v>643061</v>
      </c>
      <c r="H120" s="136">
        <v>-6150</v>
      </c>
      <c r="I120" s="187">
        <v>-0.94730372713955868</v>
      </c>
      <c r="J120" s="136">
        <v>-117625</v>
      </c>
      <c r="K120" s="187">
        <v>-15.463016277412756</v>
      </c>
      <c r="N120" s="385"/>
    </row>
    <row r="121" spans="1:14" ht="12" customHeight="1" x14ac:dyDescent="0.2">
      <c r="A121" s="379">
        <v>41699</v>
      </c>
      <c r="B121" s="136">
        <v>67279.000000000044</v>
      </c>
      <c r="C121" s="380">
        <v>-1282.999999999869</v>
      </c>
      <c r="D121" s="187">
        <v>-1.8712989702748908</v>
      </c>
      <c r="E121" s="380">
        <v>-9941.9999999997672</v>
      </c>
      <c r="F121" s="381">
        <v>-12.874736146902775</v>
      </c>
      <c r="G121" s="136">
        <v>629169</v>
      </c>
      <c r="H121" s="136">
        <v>-13892</v>
      </c>
      <c r="I121" s="187">
        <v>-2.160292724951443</v>
      </c>
      <c r="J121" s="136">
        <v>-132289</v>
      </c>
      <c r="K121" s="187">
        <v>-17.373118412309019</v>
      </c>
      <c r="N121" s="385"/>
    </row>
    <row r="122" spans="1:14" ht="12" customHeight="1" x14ac:dyDescent="0.2">
      <c r="A122" s="379">
        <v>41730</v>
      </c>
      <c r="B122" s="136">
        <v>66328.000000000058</v>
      </c>
      <c r="C122" s="380">
        <v>-950.99999999998545</v>
      </c>
      <c r="D122" s="187">
        <v>-1.4135168477533626</v>
      </c>
      <c r="E122" s="380">
        <v>-9838.9999999998545</v>
      </c>
      <c r="F122" s="381">
        <v>-12.917667756377258</v>
      </c>
      <c r="G122" s="136">
        <v>617966</v>
      </c>
      <c r="H122" s="136">
        <v>-11203</v>
      </c>
      <c r="I122" s="187">
        <v>-1.7806026679636155</v>
      </c>
      <c r="J122" s="136">
        <v>-124793</v>
      </c>
      <c r="K122" s="187">
        <v>-16.801277399533362</v>
      </c>
      <c r="N122" s="385"/>
    </row>
    <row r="123" spans="1:14" ht="12" customHeight="1" x14ac:dyDescent="0.2">
      <c r="A123" s="379">
        <v>41760</v>
      </c>
      <c r="B123" s="136">
        <v>64068.999999999978</v>
      </c>
      <c r="C123" s="380">
        <v>-2259.00000000008</v>
      </c>
      <c r="D123" s="187">
        <v>-3.4058014714752112</v>
      </c>
      <c r="E123" s="380">
        <v>-10037.000000000255</v>
      </c>
      <c r="F123" s="381">
        <v>-13.544112487518181</v>
      </c>
      <c r="G123" s="136">
        <v>593772</v>
      </c>
      <c r="H123" s="136">
        <v>-24194</v>
      </c>
      <c r="I123" s="187">
        <v>-3.9151021253596476</v>
      </c>
      <c r="J123" s="136">
        <v>-130350</v>
      </c>
      <c r="K123" s="187">
        <v>-18.001110310141108</v>
      </c>
      <c r="N123" s="385"/>
    </row>
    <row r="124" spans="1:14" ht="12" customHeight="1" x14ac:dyDescent="0.2">
      <c r="A124" s="379">
        <v>41791</v>
      </c>
      <c r="B124" s="136">
        <v>61242.999999999804</v>
      </c>
      <c r="C124" s="380">
        <v>-2826.0000000001746</v>
      </c>
      <c r="D124" s="187">
        <v>-4.4108695312868553</v>
      </c>
      <c r="E124" s="380">
        <v>-10166.000000000153</v>
      </c>
      <c r="F124" s="381">
        <v>-14.236300746404737</v>
      </c>
      <c r="G124" s="136">
        <v>574631</v>
      </c>
      <c r="H124" s="136">
        <v>-19141</v>
      </c>
      <c r="I124" s="187">
        <v>-3.2236279245232176</v>
      </c>
      <c r="J124" s="136">
        <v>-130975</v>
      </c>
      <c r="K124" s="187">
        <v>-18.562058712652671</v>
      </c>
      <c r="N124" s="385"/>
    </row>
    <row r="125" spans="1:14" ht="12" customHeight="1" x14ac:dyDescent="0.2">
      <c r="A125" s="379">
        <v>41821</v>
      </c>
      <c r="B125" s="136">
        <v>58424.999999999956</v>
      </c>
      <c r="C125" s="380">
        <v>-2817.9999999998472</v>
      </c>
      <c r="D125" s="187">
        <v>-4.6013421942097166</v>
      </c>
      <c r="E125" s="380">
        <v>-10510.99999999968</v>
      </c>
      <c r="F125" s="381">
        <v>-15.247475919693244</v>
      </c>
      <c r="G125" s="136">
        <v>559917</v>
      </c>
      <c r="H125" s="136">
        <v>-14714</v>
      </c>
      <c r="I125" s="187">
        <v>-2.5605997588017355</v>
      </c>
      <c r="J125" s="136">
        <v>-128379</v>
      </c>
      <c r="K125" s="187">
        <v>-18.651713797552215</v>
      </c>
      <c r="N125" s="385"/>
    </row>
    <row r="126" spans="1:14" ht="12" customHeight="1" x14ac:dyDescent="0.2">
      <c r="A126" s="379">
        <v>41852</v>
      </c>
      <c r="B126" s="136">
        <v>57357.999999999978</v>
      </c>
      <c r="C126" s="380">
        <v>-1066.9999999999782</v>
      </c>
      <c r="D126" s="187">
        <v>-1.826272999572065</v>
      </c>
      <c r="E126" s="380">
        <v>-10786.000000000269</v>
      </c>
      <c r="F126" s="381">
        <v>-15.828246067152252</v>
      </c>
      <c r="G126" s="136">
        <v>560079</v>
      </c>
      <c r="H126" s="136">
        <v>162</v>
      </c>
      <c r="I126" s="187">
        <v>2.8932859691704307E-2</v>
      </c>
      <c r="J126" s="136">
        <v>-125401</v>
      </c>
      <c r="K126" s="187">
        <v>-18.293896247884692</v>
      </c>
      <c r="N126" s="385"/>
    </row>
    <row r="127" spans="1:14" ht="12" customHeight="1" x14ac:dyDescent="0.2">
      <c r="A127" s="379">
        <v>41883</v>
      </c>
      <c r="B127" s="136">
        <v>58167.000000000124</v>
      </c>
      <c r="C127" s="380">
        <v>809.00000000014552</v>
      </c>
      <c r="D127" s="187">
        <v>1.4104396945502735</v>
      </c>
      <c r="E127" s="380">
        <v>-10124.999999999862</v>
      </c>
      <c r="F127" s="381">
        <v>-14.826041117553833</v>
      </c>
      <c r="G127" s="136">
        <v>548465</v>
      </c>
      <c r="H127" s="136">
        <v>-11614</v>
      </c>
      <c r="I127" s="187">
        <v>-2.0736360406299825</v>
      </c>
      <c r="J127" s="136">
        <v>-120222</v>
      </c>
      <c r="K127" s="187">
        <v>-17.978815200534779</v>
      </c>
      <c r="N127" s="385"/>
    </row>
    <row r="128" spans="1:14" ht="12" customHeight="1" x14ac:dyDescent="0.2">
      <c r="A128" s="379">
        <v>41913</v>
      </c>
      <c r="B128" s="136">
        <v>57861.999999999913</v>
      </c>
      <c r="C128" s="380">
        <v>-305.000000000211</v>
      </c>
      <c r="D128" s="187">
        <v>-0.52435229597574284</v>
      </c>
      <c r="E128" s="380">
        <v>-10759.000000000262</v>
      </c>
      <c r="F128" s="381">
        <v>-15.678873814138869</v>
      </c>
      <c r="G128" s="136">
        <v>539490</v>
      </c>
      <c r="H128" s="136">
        <v>-8975</v>
      </c>
      <c r="I128" s="187">
        <v>-1.6363851841047286</v>
      </c>
      <c r="J128" s="136">
        <v>-118830</v>
      </c>
      <c r="K128" s="187">
        <v>-18.050492161866568</v>
      </c>
      <c r="N128" s="385"/>
    </row>
    <row r="129" spans="1:14" ht="12" customHeight="1" x14ac:dyDescent="0.2">
      <c r="A129" s="379">
        <v>41944</v>
      </c>
      <c r="B129" s="136">
        <v>57412.00000000008</v>
      </c>
      <c r="C129" s="380">
        <v>-449.99999999983265</v>
      </c>
      <c r="D129" s="187">
        <v>-0.77771248833402462</v>
      </c>
      <c r="E129" s="380">
        <v>-10960.999999999891</v>
      </c>
      <c r="F129" s="381">
        <v>-16.031181899287578</v>
      </c>
      <c r="G129" s="136">
        <v>530425</v>
      </c>
      <c r="H129" s="136">
        <v>-9065</v>
      </c>
      <c r="I129" s="187">
        <v>-1.6802906448683015</v>
      </c>
      <c r="J129" s="136">
        <v>-115963</v>
      </c>
      <c r="K129" s="187">
        <v>-17.940153591960247</v>
      </c>
      <c r="N129" s="385"/>
    </row>
    <row r="130" spans="1:14" ht="12" customHeight="1" x14ac:dyDescent="0.2">
      <c r="A130" s="379">
        <v>41974</v>
      </c>
      <c r="B130" s="136">
        <v>58348.999999999854</v>
      </c>
      <c r="C130" s="380">
        <v>936.99999999977445</v>
      </c>
      <c r="D130" s="187">
        <v>1.6320629833480338</v>
      </c>
      <c r="E130" s="380">
        <v>-10940.000000000247</v>
      </c>
      <c r="F130" s="381">
        <v>-15.788941967700834</v>
      </c>
      <c r="G130" s="136">
        <v>543114</v>
      </c>
      <c r="H130" s="136">
        <v>12689</v>
      </c>
      <c r="I130" s="187">
        <v>2.3922326436348214</v>
      </c>
      <c r="J130" s="136">
        <v>-109583</v>
      </c>
      <c r="K130" s="187">
        <v>-16.789260560413179</v>
      </c>
      <c r="N130" s="385"/>
    </row>
    <row r="131" spans="1:14" ht="12" customHeight="1" x14ac:dyDescent="0.2">
      <c r="A131" s="379">
        <v>42005</v>
      </c>
      <c r="B131" s="136">
        <v>57824.999999999978</v>
      </c>
      <c r="C131" s="380">
        <v>-523.99999999987631</v>
      </c>
      <c r="D131" s="187">
        <v>-0.89804452518445499</v>
      </c>
      <c r="E131" s="380">
        <v>-11073.000000000211</v>
      </c>
      <c r="F131" s="381">
        <v>-16.071584080815381</v>
      </c>
      <c r="G131" s="136">
        <v>535257</v>
      </c>
      <c r="H131" s="136">
        <v>-7857</v>
      </c>
      <c r="I131" s="187">
        <v>-1.4466576077950486</v>
      </c>
      <c r="J131" s="136">
        <v>-113954</v>
      </c>
      <c r="K131" s="187">
        <v>-17.552690881701018</v>
      </c>
      <c r="N131" s="385"/>
    </row>
    <row r="132" spans="1:14" ht="12" customHeight="1" x14ac:dyDescent="0.2">
      <c r="A132" s="379">
        <v>42036</v>
      </c>
      <c r="B132" s="136">
        <v>56941.999999999884</v>
      </c>
      <c r="C132" s="380">
        <v>-883.00000000009459</v>
      </c>
      <c r="D132" s="187">
        <v>-1.5270211846088975</v>
      </c>
      <c r="E132" s="380">
        <v>-11620.000000000029</v>
      </c>
      <c r="F132" s="381">
        <v>-16.948163705842948</v>
      </c>
      <c r="G132" s="136">
        <v>525166</v>
      </c>
      <c r="H132" s="136">
        <v>-10091</v>
      </c>
      <c r="I132" s="187">
        <v>-1.8852625934831306</v>
      </c>
      <c r="J132" s="136">
        <v>-117895</v>
      </c>
      <c r="K132" s="187">
        <v>-18.333408494684019</v>
      </c>
      <c r="N132" s="385"/>
    </row>
    <row r="133" spans="1:14" ht="12" customHeight="1" x14ac:dyDescent="0.2">
      <c r="A133" s="379">
        <v>42064</v>
      </c>
      <c r="B133" s="136">
        <v>55915.999999999898</v>
      </c>
      <c r="C133" s="380">
        <v>-1025.9999999999854</v>
      </c>
      <c r="D133" s="187">
        <v>-1.8018334445575981</v>
      </c>
      <c r="E133" s="380">
        <v>-11363.000000000146</v>
      </c>
      <c r="F133" s="381">
        <v>-16.889371126206004</v>
      </c>
      <c r="G133" s="136">
        <v>516319</v>
      </c>
      <c r="H133" s="136">
        <v>-8847</v>
      </c>
      <c r="I133" s="187">
        <v>-1.6846101994417004</v>
      </c>
      <c r="J133" s="136">
        <v>-112850</v>
      </c>
      <c r="K133" s="187">
        <v>-17.936357322118539</v>
      </c>
      <c r="N133" s="385"/>
    </row>
    <row r="134" spans="1:14" ht="12" customHeight="1" x14ac:dyDescent="0.2">
      <c r="A134" s="379">
        <v>42095</v>
      </c>
      <c r="B134" s="136">
        <v>54321.99999999976</v>
      </c>
      <c r="C134" s="380">
        <v>-1594.0000000001382</v>
      </c>
      <c r="D134" s="187">
        <v>-2.8507046283713806</v>
      </c>
      <c r="E134" s="380">
        <v>-12006.000000000298</v>
      </c>
      <c r="F134" s="381">
        <v>-18.100952840429816</v>
      </c>
      <c r="G134" s="136">
        <v>496870</v>
      </c>
      <c r="H134" s="136">
        <v>-19449</v>
      </c>
      <c r="I134" s="187">
        <v>-3.7668573110809405</v>
      </c>
      <c r="J134" s="136">
        <v>-121096</v>
      </c>
      <c r="K134" s="187">
        <v>-19.595900098063648</v>
      </c>
      <c r="N134" s="385"/>
    </row>
    <row r="135" spans="1:14" ht="12" customHeight="1" x14ac:dyDescent="0.2">
      <c r="A135" s="379">
        <v>42125</v>
      </c>
      <c r="B135" s="136">
        <v>52305.000000000036</v>
      </c>
      <c r="C135" s="380">
        <v>-2016.9999999997235</v>
      </c>
      <c r="D135" s="187">
        <v>-3.713044438716786</v>
      </c>
      <c r="E135" s="380">
        <v>-11763.999999999942</v>
      </c>
      <c r="F135" s="381">
        <v>-18.361454057344339</v>
      </c>
      <c r="G135" s="136">
        <v>479350</v>
      </c>
      <c r="H135" s="136">
        <v>-17520</v>
      </c>
      <c r="I135" s="187">
        <v>-3.5260732183468515</v>
      </c>
      <c r="J135" s="136">
        <v>-114422</v>
      </c>
      <c r="K135" s="187">
        <v>-19.270359666673404</v>
      </c>
      <c r="N135" s="385"/>
    </row>
    <row r="136" spans="1:14" ht="12" customHeight="1" x14ac:dyDescent="0.2">
      <c r="A136" s="379">
        <v>42156</v>
      </c>
      <c r="B136" s="136">
        <v>50165.000000000087</v>
      </c>
      <c r="C136" s="380">
        <v>-2139.9999999999491</v>
      </c>
      <c r="D136" s="187">
        <v>-4.0913870566866413</v>
      </c>
      <c r="E136" s="380">
        <v>-11077.999999999716</v>
      </c>
      <c r="F136" s="381">
        <v>-18.088597880573701</v>
      </c>
      <c r="G136" s="136">
        <v>467644</v>
      </c>
      <c r="H136" s="136">
        <v>-11706</v>
      </c>
      <c r="I136" s="187">
        <v>-2.442056952122666</v>
      </c>
      <c r="J136" s="136">
        <v>-106987</v>
      </c>
      <c r="K136" s="187">
        <v>-18.618382927478677</v>
      </c>
      <c r="N136" s="385"/>
    </row>
    <row r="137" spans="1:14" ht="12" customHeight="1" x14ac:dyDescent="0.2">
      <c r="A137" s="379">
        <v>42186</v>
      </c>
      <c r="B137" s="136">
        <v>47583.000000000116</v>
      </c>
      <c r="C137" s="380">
        <v>-2581.9999999999709</v>
      </c>
      <c r="D137" s="187">
        <v>-5.1470148509916607</v>
      </c>
      <c r="E137" s="380">
        <v>-10841.99999999984</v>
      </c>
      <c r="F137" s="381">
        <v>-18.557124518613346</v>
      </c>
      <c r="G137" s="136">
        <v>457133</v>
      </c>
      <c r="H137" s="136">
        <v>-10511</v>
      </c>
      <c r="I137" s="187">
        <v>-2.247649921735337</v>
      </c>
      <c r="J137" s="136">
        <v>-102784</v>
      </c>
      <c r="K137" s="187">
        <v>-18.357006484889723</v>
      </c>
      <c r="N137" s="385"/>
    </row>
    <row r="138" spans="1:14" ht="12" customHeight="1" x14ac:dyDescent="0.2">
      <c r="A138" s="379">
        <v>42217</v>
      </c>
      <c r="B138" s="136">
        <v>47207.000000000044</v>
      </c>
      <c r="C138" s="380">
        <v>-376.00000000007276</v>
      </c>
      <c r="D138" s="187">
        <v>-0.79019818002242781</v>
      </c>
      <c r="E138" s="380">
        <v>-10150.999999999935</v>
      </c>
      <c r="F138" s="381">
        <v>-17.697618466473621</v>
      </c>
      <c r="G138" s="136">
        <v>461776</v>
      </c>
      <c r="H138" s="136">
        <v>4643</v>
      </c>
      <c r="I138" s="187">
        <v>1.0156781505601216</v>
      </c>
      <c r="J138" s="136">
        <v>-98303</v>
      </c>
      <c r="K138" s="187">
        <v>-17.551631109182811</v>
      </c>
      <c r="N138" s="385"/>
    </row>
    <row r="139" spans="1:14" ht="12" customHeight="1" x14ac:dyDescent="0.2">
      <c r="A139" s="379">
        <v>42248</v>
      </c>
      <c r="B139" s="136">
        <v>47988.000000000022</v>
      </c>
      <c r="C139" s="380">
        <v>780.99999999997817</v>
      </c>
      <c r="D139" s="187">
        <v>1.6544156586946372</v>
      </c>
      <c r="E139" s="380">
        <v>-10179.000000000102</v>
      </c>
      <c r="F139" s="381">
        <v>-17.499613182732617</v>
      </c>
      <c r="G139" s="136">
        <v>451874</v>
      </c>
      <c r="H139" s="136">
        <v>-9902</v>
      </c>
      <c r="I139" s="187">
        <v>-2.144329718304979</v>
      </c>
      <c r="J139" s="136">
        <v>-96591</v>
      </c>
      <c r="K139" s="187">
        <v>-17.611151121767115</v>
      </c>
      <c r="N139" s="385"/>
    </row>
    <row r="140" spans="1:14" ht="12" customHeight="1" x14ac:dyDescent="0.2">
      <c r="A140" s="379">
        <v>42278</v>
      </c>
      <c r="B140" s="136">
        <v>48439.99999999984</v>
      </c>
      <c r="C140" s="380">
        <v>451.9999999998181</v>
      </c>
      <c r="D140" s="187">
        <v>0.94190214220183777</v>
      </c>
      <c r="E140" s="380">
        <v>-9422.0000000000728</v>
      </c>
      <c r="F140" s="381">
        <v>-16.28357125574658</v>
      </c>
      <c r="G140" s="136">
        <v>448039</v>
      </c>
      <c r="H140" s="136">
        <v>-3835</v>
      </c>
      <c r="I140" s="187">
        <v>-0.84868790857628451</v>
      </c>
      <c r="J140" s="136">
        <v>-91451</v>
      </c>
      <c r="K140" s="187">
        <v>-16.951380007043689</v>
      </c>
      <c r="N140" s="385"/>
    </row>
    <row r="141" spans="1:14" ht="12" customHeight="1" x14ac:dyDescent="0.2">
      <c r="A141" s="379">
        <v>42309</v>
      </c>
      <c r="B141" s="380">
        <v>48243.999999999956</v>
      </c>
      <c r="C141" s="380">
        <v>-195.99999999988358</v>
      </c>
      <c r="D141" s="187">
        <v>-0.40462427745640839</v>
      </c>
      <c r="E141" s="380">
        <v>-9168.0000000001237</v>
      </c>
      <c r="F141" s="381">
        <v>-15.968787013168171</v>
      </c>
      <c r="G141" s="136">
        <v>437821</v>
      </c>
      <c r="H141" s="380">
        <v>-10218</v>
      </c>
      <c r="I141" s="187">
        <v>-2.2806050366151163</v>
      </c>
      <c r="J141" s="136">
        <v>-92604</v>
      </c>
      <c r="K141" s="187">
        <v>-17.458453127209314</v>
      </c>
      <c r="N141" s="385"/>
    </row>
    <row r="142" spans="1:14" ht="12" customHeight="1" x14ac:dyDescent="0.2">
      <c r="A142" s="379">
        <v>42339</v>
      </c>
      <c r="B142" s="136">
        <v>49759.000000000087</v>
      </c>
      <c r="C142" s="380">
        <v>1515.000000000131</v>
      </c>
      <c r="D142" s="187">
        <v>3.140286875052094</v>
      </c>
      <c r="E142" s="380">
        <v>-8589.9999999997672</v>
      </c>
      <c r="F142" s="381">
        <v>-14.721760441481068</v>
      </c>
      <c r="G142" s="136">
        <v>453291</v>
      </c>
      <c r="H142" s="136">
        <v>15470</v>
      </c>
      <c r="I142" s="187">
        <v>3.5334074884484754</v>
      </c>
      <c r="J142" s="136">
        <v>-89823</v>
      </c>
      <c r="K142" s="187">
        <v>-16.5385167754836</v>
      </c>
      <c r="M142" s="85"/>
      <c r="N142" s="385"/>
    </row>
    <row r="143" spans="1:14" ht="12" customHeight="1" x14ac:dyDescent="0.2">
      <c r="A143" s="379">
        <v>42370</v>
      </c>
      <c r="B143" s="380">
        <v>49439.99999999992</v>
      </c>
      <c r="C143" s="380">
        <v>-319.00000000016735</v>
      </c>
      <c r="D143" s="187">
        <v>-0.64109005406090713</v>
      </c>
      <c r="E143" s="380">
        <v>-8385.0000000000582</v>
      </c>
      <c r="F143" s="381">
        <v>-14.500648508430716</v>
      </c>
      <c r="G143" s="136">
        <v>448470</v>
      </c>
      <c r="H143" s="380">
        <v>-4821</v>
      </c>
      <c r="I143" s="187">
        <v>-1.0635551996399664</v>
      </c>
      <c r="J143" s="136">
        <v>-86787</v>
      </c>
      <c r="K143" s="187">
        <v>-16.21408033897735</v>
      </c>
      <c r="M143" s="85"/>
      <c r="N143" s="385"/>
    </row>
    <row r="144" spans="1:14" ht="12" customHeight="1" x14ac:dyDescent="0.2">
      <c r="A144" s="379">
        <v>42401</v>
      </c>
      <c r="B144" s="136">
        <v>48672.000000000102</v>
      </c>
      <c r="C144" s="380">
        <v>-767.9999999998181</v>
      </c>
      <c r="D144" s="187">
        <v>-1.5533980582520617</v>
      </c>
      <c r="E144" s="380">
        <v>-8269.9999999997817</v>
      </c>
      <c r="F144" s="381">
        <v>-14.523550279231143</v>
      </c>
      <c r="G144" s="136">
        <v>441746</v>
      </c>
      <c r="H144" s="136">
        <v>-6724</v>
      </c>
      <c r="I144" s="187">
        <v>-1.4993199099159364</v>
      </c>
      <c r="J144" s="136">
        <v>-83420</v>
      </c>
      <c r="K144" s="187">
        <v>-15.884501281499563</v>
      </c>
      <c r="N144" s="385"/>
    </row>
    <row r="145" spans="1:14" s="85" customFormat="1" ht="12" customHeight="1" x14ac:dyDescent="0.2">
      <c r="A145" s="379">
        <v>42430</v>
      </c>
      <c r="B145" s="380">
        <v>47976.000000000109</v>
      </c>
      <c r="C145" s="380">
        <v>-695.99999999999272</v>
      </c>
      <c r="D145" s="187">
        <v>-1.4299802761341043</v>
      </c>
      <c r="E145" s="380">
        <v>-7939.999999999789</v>
      </c>
      <c r="F145" s="381">
        <v>-14.199871235424215</v>
      </c>
      <c r="G145" s="136">
        <v>439096</v>
      </c>
      <c r="H145" s="380">
        <v>-2650</v>
      </c>
      <c r="I145" s="187">
        <v>-0.59989224577019373</v>
      </c>
      <c r="J145" s="136">
        <v>-77223</v>
      </c>
      <c r="K145" s="187">
        <v>-14.956451341128256</v>
      </c>
      <c r="M145" s="27"/>
      <c r="N145" s="385"/>
    </row>
    <row r="146" spans="1:14" s="85" customFormat="1" ht="12" customHeight="1" x14ac:dyDescent="0.2">
      <c r="A146" s="379">
        <v>42461</v>
      </c>
      <c r="B146" s="136">
        <v>46838.00000000008</v>
      </c>
      <c r="C146" s="380">
        <v>-1138.0000000000291</v>
      </c>
      <c r="D146" s="187">
        <v>-2.372019343004891</v>
      </c>
      <c r="E146" s="380">
        <v>-7483.9999999996799</v>
      </c>
      <c r="F146" s="381">
        <v>-13.777106881189413</v>
      </c>
      <c r="G146" s="136">
        <v>424906</v>
      </c>
      <c r="H146" s="136">
        <v>-14190</v>
      </c>
      <c r="I146" s="187">
        <v>-3.2316395503488988</v>
      </c>
      <c r="J146" s="136">
        <v>-71964</v>
      </c>
      <c r="K146" s="187">
        <v>-14.483466500291827</v>
      </c>
      <c r="M146" s="27"/>
      <c r="N146" s="385"/>
    </row>
    <row r="147" spans="1:14" ht="12" customHeight="1" x14ac:dyDescent="0.2">
      <c r="A147" s="379">
        <v>42491</v>
      </c>
      <c r="B147" s="380">
        <v>44921.000000000087</v>
      </c>
      <c r="C147" s="380">
        <v>-1916.9999999999927</v>
      </c>
      <c r="D147" s="187">
        <v>-4.0928306076262642</v>
      </c>
      <c r="E147" s="380">
        <v>-7383.9999999999491</v>
      </c>
      <c r="F147" s="381">
        <v>-14.11719720867975</v>
      </c>
      <c r="G147" s="136">
        <v>409757</v>
      </c>
      <c r="H147" s="380">
        <v>-15149</v>
      </c>
      <c r="I147" s="187">
        <v>-3.5652591396685382</v>
      </c>
      <c r="J147" s="136">
        <v>-69593</v>
      </c>
      <c r="K147" s="187">
        <v>-14.518201731511422</v>
      </c>
      <c r="N147" s="385"/>
    </row>
    <row r="148" spans="1:14" ht="12" customHeight="1" x14ac:dyDescent="0.2">
      <c r="A148" s="379">
        <v>42522</v>
      </c>
      <c r="B148" s="136">
        <v>42637.000000000109</v>
      </c>
      <c r="C148" s="380">
        <v>-2283.9999999999782</v>
      </c>
      <c r="D148" s="187">
        <v>-5.0844816455554724</v>
      </c>
      <c r="E148" s="380">
        <v>-7527.9999999999782</v>
      </c>
      <c r="F148" s="381">
        <v>-15.006478620552107</v>
      </c>
      <c r="G148" s="136">
        <v>395212</v>
      </c>
      <c r="H148" s="136">
        <v>-14545</v>
      </c>
      <c r="I148" s="187">
        <v>-3.5496648013334733</v>
      </c>
      <c r="J148" s="136">
        <v>-72432</v>
      </c>
      <c r="K148" s="187">
        <v>-15.488705083354004</v>
      </c>
      <c r="N148" s="385"/>
    </row>
    <row r="149" spans="1:14" ht="12" customHeight="1" x14ac:dyDescent="0.2">
      <c r="A149" s="379">
        <v>42552</v>
      </c>
      <c r="B149" s="380">
        <v>40541.000000000029</v>
      </c>
      <c r="C149" s="380">
        <v>-2096.00000000008</v>
      </c>
      <c r="D149" s="187">
        <v>-4.9159180993035969</v>
      </c>
      <c r="E149" s="380">
        <v>-7042.0000000000873</v>
      </c>
      <c r="F149" s="381">
        <v>-14.799403148183321</v>
      </c>
      <c r="G149" s="136">
        <v>384992</v>
      </c>
      <c r="H149" s="380">
        <v>-10220</v>
      </c>
      <c r="I149" s="187">
        <v>-2.5859538677975364</v>
      </c>
      <c r="J149" s="136">
        <v>-72141</v>
      </c>
      <c r="K149" s="187">
        <v>-15.781184031780684</v>
      </c>
      <c r="N149" s="385"/>
    </row>
    <row r="150" spans="1:14" ht="12" customHeight="1" x14ac:dyDescent="0.2">
      <c r="A150" s="379">
        <v>42583</v>
      </c>
      <c r="B150" s="136">
        <v>39999.000000000015</v>
      </c>
      <c r="C150" s="380">
        <v>-542.00000000001455</v>
      </c>
      <c r="D150" s="187">
        <v>-1.3369181815939768</v>
      </c>
      <c r="E150" s="380">
        <v>-7208.0000000000291</v>
      </c>
      <c r="F150" s="381">
        <v>-15.268921981909511</v>
      </c>
      <c r="G150" s="136">
        <v>388540</v>
      </c>
      <c r="H150" s="136">
        <v>3548</v>
      </c>
      <c r="I150" s="187">
        <v>0.9215775912226748</v>
      </c>
      <c r="J150" s="136">
        <v>-73236</v>
      </c>
      <c r="K150" s="187">
        <v>-15.859637573195663</v>
      </c>
      <c r="N150" s="385"/>
    </row>
    <row r="151" spans="1:14" ht="12" customHeight="1" x14ac:dyDescent="0.2">
      <c r="A151" s="379">
        <v>42614</v>
      </c>
      <c r="B151" s="380">
        <v>40238.000000000044</v>
      </c>
      <c r="C151" s="380">
        <v>239.0000000000291</v>
      </c>
      <c r="D151" s="187">
        <v>0.59751493787351939</v>
      </c>
      <c r="E151" s="380">
        <v>-7749.9999999999782</v>
      </c>
      <c r="F151" s="381">
        <v>-16.14987080103354</v>
      </c>
      <c r="G151" s="136">
        <v>378556</v>
      </c>
      <c r="H151" s="380">
        <v>-9984</v>
      </c>
      <c r="I151" s="187">
        <v>-2.5696196015854222</v>
      </c>
      <c r="J151" s="136">
        <v>-73318</v>
      </c>
      <c r="K151" s="187">
        <v>-16.225319447456592</v>
      </c>
      <c r="N151" s="385"/>
    </row>
    <row r="152" spans="1:14" ht="12" customHeight="1" x14ac:dyDescent="0.2">
      <c r="A152" s="379">
        <v>42644</v>
      </c>
      <c r="B152" s="136">
        <v>40139</v>
      </c>
      <c r="C152" s="380">
        <v>-99.000000000043656</v>
      </c>
      <c r="D152" s="187">
        <v>-0.24603608529261781</v>
      </c>
      <c r="E152" s="380">
        <v>-8300.9999999998399</v>
      </c>
      <c r="F152" s="381">
        <v>-17.136663914120287</v>
      </c>
      <c r="G152" s="136">
        <v>372201</v>
      </c>
      <c r="H152" s="136">
        <v>-6355</v>
      </c>
      <c r="I152" s="187">
        <v>-1.6787476621688733</v>
      </c>
      <c r="J152" s="136">
        <v>-75838</v>
      </c>
      <c r="K152" s="187">
        <v>-16.926651474536815</v>
      </c>
      <c r="N152" s="385"/>
    </row>
    <row r="153" spans="1:14" ht="12" customHeight="1" x14ac:dyDescent="0.2">
      <c r="A153" s="379">
        <v>42675</v>
      </c>
      <c r="B153" s="380">
        <v>39884.999999999942</v>
      </c>
      <c r="C153" s="380">
        <v>-254.00000000005821</v>
      </c>
      <c r="D153" s="187">
        <v>-0.63280101646791953</v>
      </c>
      <c r="E153" s="380">
        <v>-8359.0000000000146</v>
      </c>
      <c r="F153" s="381">
        <v>-17.326506923140744</v>
      </c>
      <c r="G153" s="136">
        <v>367677</v>
      </c>
      <c r="H153" s="380">
        <v>-4524</v>
      </c>
      <c r="I153" s="187">
        <v>-1.2154722851362569</v>
      </c>
      <c r="J153" s="136">
        <v>-70144</v>
      </c>
      <c r="K153" s="187">
        <v>-16.021159332238518</v>
      </c>
      <c r="N153" s="385"/>
    </row>
    <row r="154" spans="1:14" ht="12" customHeight="1" x14ac:dyDescent="0.2">
      <c r="A154" s="379">
        <v>42705</v>
      </c>
      <c r="B154" s="136">
        <v>40569.000000000124</v>
      </c>
      <c r="C154" s="380">
        <v>684.0000000001819</v>
      </c>
      <c r="D154" s="187">
        <v>1.7149304249722526</v>
      </c>
      <c r="E154" s="380">
        <v>-9189.9999999999636</v>
      </c>
      <c r="F154" s="381">
        <v>-18.469020679675932</v>
      </c>
      <c r="G154" s="136">
        <v>376042</v>
      </c>
      <c r="H154" s="136">
        <v>8365</v>
      </c>
      <c r="I154" s="187">
        <v>2.2750947162863056</v>
      </c>
      <c r="J154" s="136">
        <v>-77249</v>
      </c>
      <c r="K154" s="187">
        <v>-17.041811992737557</v>
      </c>
      <c r="N154" s="385"/>
    </row>
    <row r="155" spans="1:14" ht="12" customHeight="1" x14ac:dyDescent="0.2">
      <c r="A155" s="379">
        <v>42736</v>
      </c>
      <c r="B155" s="380">
        <v>40203.999999999993</v>
      </c>
      <c r="C155" s="380">
        <v>-365.00000000013097</v>
      </c>
      <c r="D155" s="187">
        <v>-0.89970174271027104</v>
      </c>
      <c r="E155" s="380">
        <v>-9235.9999999999272</v>
      </c>
      <c r="F155" s="381">
        <v>-18.681229773462668</v>
      </c>
      <c r="G155" s="136">
        <v>368209</v>
      </c>
      <c r="H155" s="380">
        <v>-7833</v>
      </c>
      <c r="I155" s="187">
        <v>-2.0830120039782791</v>
      </c>
      <c r="J155" s="136">
        <v>-80261</v>
      </c>
      <c r="K155" s="187">
        <v>-17.896626307222334</v>
      </c>
      <c r="N155" s="385"/>
    </row>
    <row r="156" spans="1:14" ht="12" customHeight="1" x14ac:dyDescent="0.2">
      <c r="A156" s="379">
        <v>42767</v>
      </c>
      <c r="B156" s="136">
        <v>39379.99999999992</v>
      </c>
      <c r="C156" s="380">
        <v>-824.00000000007276</v>
      </c>
      <c r="D156" s="187">
        <v>-2.0495473087256815</v>
      </c>
      <c r="E156" s="380">
        <v>-9292.0000000001819</v>
      </c>
      <c r="F156" s="381">
        <v>-19.091058514135771</v>
      </c>
      <c r="G156" s="136">
        <v>361533</v>
      </c>
      <c r="H156" s="136">
        <v>-6676</v>
      </c>
      <c r="I156" s="187">
        <v>-1.8131007118239912</v>
      </c>
      <c r="J156" s="136">
        <v>-80213</v>
      </c>
      <c r="K156" s="187">
        <v>-18.158172343382848</v>
      </c>
      <c r="N156" s="385"/>
    </row>
    <row r="157" spans="1:14" ht="12" customHeight="1" x14ac:dyDescent="0.2">
      <c r="A157" s="379">
        <v>42795</v>
      </c>
      <c r="B157" s="380">
        <v>38406.999999999985</v>
      </c>
      <c r="C157" s="380">
        <v>-972.99999999993452</v>
      </c>
      <c r="D157" s="187">
        <v>-2.470797359065354</v>
      </c>
      <c r="E157" s="380">
        <v>-9569.0000000001237</v>
      </c>
      <c r="F157" s="381">
        <v>-19.945389361347551</v>
      </c>
      <c r="G157" s="136">
        <v>352703</v>
      </c>
      <c r="H157" s="380">
        <v>-8830</v>
      </c>
      <c r="I157" s="187">
        <v>-2.4423773210191047</v>
      </c>
      <c r="J157" s="136">
        <v>-86393</v>
      </c>
      <c r="K157" s="187">
        <v>-19.675196312423708</v>
      </c>
      <c r="N157" s="385"/>
    </row>
    <row r="158" spans="1:14" ht="12" customHeight="1" x14ac:dyDescent="0.2">
      <c r="A158" s="379">
        <v>42826</v>
      </c>
      <c r="B158" s="136">
        <v>37529.000000000036</v>
      </c>
      <c r="C158" s="380">
        <v>-877.99999999994907</v>
      </c>
      <c r="D158" s="187">
        <v>-2.2860416069985923</v>
      </c>
      <c r="E158" s="380">
        <v>-9309.0000000000437</v>
      </c>
      <c r="F158" s="381">
        <v>-19.87488791152489</v>
      </c>
      <c r="G158" s="136">
        <v>343759</v>
      </c>
      <c r="H158" s="136">
        <v>-8944</v>
      </c>
      <c r="I158" s="187">
        <v>-2.5358446058014819</v>
      </c>
      <c r="J158" s="136">
        <v>-81147</v>
      </c>
      <c r="K158" s="187">
        <v>-19.097635712369325</v>
      </c>
      <c r="N158" s="385"/>
    </row>
    <row r="159" spans="1:14" ht="12" customHeight="1" x14ac:dyDescent="0.2">
      <c r="A159" s="379">
        <v>42856</v>
      </c>
      <c r="B159" s="380">
        <v>36144.999999999971</v>
      </c>
      <c r="C159" s="380">
        <v>-1384.0000000000655</v>
      </c>
      <c r="D159" s="187">
        <v>-3.6878147565884092</v>
      </c>
      <c r="E159" s="380">
        <v>-8776.0000000001164</v>
      </c>
      <c r="F159" s="381">
        <v>-19.536519667861576</v>
      </c>
      <c r="G159" s="136">
        <v>328852</v>
      </c>
      <c r="H159" s="380">
        <v>-14907</v>
      </c>
      <c r="I159" s="187">
        <v>-4.3364682815577194</v>
      </c>
      <c r="J159" s="136">
        <v>-80905</v>
      </c>
      <c r="K159" s="187">
        <v>-19.744629133852502</v>
      </c>
      <c r="N159" s="385"/>
    </row>
    <row r="160" spans="1:14" ht="12" customHeight="1" x14ac:dyDescent="0.2">
      <c r="A160" s="379">
        <v>42887</v>
      </c>
      <c r="B160" s="136">
        <v>34754.000000000029</v>
      </c>
      <c r="C160" s="380">
        <v>-1390.9999999999418</v>
      </c>
      <c r="D160" s="187">
        <v>-3.8483884354680948</v>
      </c>
      <c r="E160" s="380">
        <v>-7883.00000000008</v>
      </c>
      <c r="F160" s="381">
        <v>-18.488636630157046</v>
      </c>
      <c r="G160" s="136">
        <v>318684</v>
      </c>
      <c r="H160" s="136">
        <v>-10168</v>
      </c>
      <c r="I160" s="187">
        <v>-3.0919684234853371</v>
      </c>
      <c r="J160" s="136">
        <v>-76528</v>
      </c>
      <c r="K160" s="187">
        <v>-19.363784500470633</v>
      </c>
      <c r="N160" s="385"/>
    </row>
    <row r="161" spans="1:14" ht="12" customHeight="1" x14ac:dyDescent="0.2">
      <c r="A161" s="379">
        <v>42917</v>
      </c>
      <c r="B161" s="380">
        <v>33538.000000000051</v>
      </c>
      <c r="C161" s="380">
        <v>-1215.9999999999782</v>
      </c>
      <c r="D161" s="187">
        <v>-3.4988778270126524</v>
      </c>
      <c r="E161" s="380">
        <v>-7002.9999999999782</v>
      </c>
      <c r="F161" s="381">
        <v>-17.273870896129775</v>
      </c>
      <c r="G161" s="136">
        <v>314541</v>
      </c>
      <c r="H161" s="380">
        <v>-4143</v>
      </c>
      <c r="I161" s="187">
        <v>-1.3000338893700343</v>
      </c>
      <c r="J161" s="136">
        <v>-70451</v>
      </c>
      <c r="K161" s="187">
        <v>-18.299341285013714</v>
      </c>
      <c r="N161" s="385"/>
    </row>
    <row r="162" spans="1:14" ht="12" customHeight="1" x14ac:dyDescent="0.2">
      <c r="A162" s="379">
        <v>42948</v>
      </c>
      <c r="B162" s="136">
        <v>33327.000000000036</v>
      </c>
      <c r="C162" s="380">
        <v>-211.00000000001455</v>
      </c>
      <c r="D162" s="187">
        <v>-0.62913709821699038</v>
      </c>
      <c r="E162" s="380">
        <v>-6671.9999999999782</v>
      </c>
      <c r="F162" s="381">
        <v>-16.680417010425199</v>
      </c>
      <c r="G162" s="136">
        <v>322352</v>
      </c>
      <c r="H162" s="136">
        <v>7811</v>
      </c>
      <c r="I162" s="187">
        <v>2.483301064090214</v>
      </c>
      <c r="J162" s="136">
        <v>-66188</v>
      </c>
      <c r="K162" s="187">
        <v>-17.035054305862975</v>
      </c>
      <c r="N162" s="385"/>
    </row>
    <row r="163" spans="1:14" ht="12" customHeight="1" x14ac:dyDescent="0.2">
      <c r="A163" s="379">
        <v>42979</v>
      </c>
      <c r="B163" s="380">
        <v>33200.999999999949</v>
      </c>
      <c r="C163" s="380">
        <v>-126.00000000008731</v>
      </c>
      <c r="D163" s="187">
        <v>-0.37807183364865476</v>
      </c>
      <c r="E163" s="380">
        <v>-7037.0000000000946</v>
      </c>
      <c r="F163" s="381">
        <v>-17.488443759630417</v>
      </c>
      <c r="G163" s="136">
        <v>312685</v>
      </c>
      <c r="H163" s="380">
        <v>-9667</v>
      </c>
      <c r="I163" s="187">
        <v>-2.9988956172134809</v>
      </c>
      <c r="J163" s="136">
        <v>-65871</v>
      </c>
      <c r="K163" s="187">
        <v>-17.400595948816026</v>
      </c>
      <c r="N163" s="385"/>
    </row>
    <row r="164" spans="1:14" ht="12" customHeight="1" x14ac:dyDescent="0.2">
      <c r="A164" s="379">
        <v>43009</v>
      </c>
      <c r="B164" s="136">
        <v>32949.999999999949</v>
      </c>
      <c r="C164" s="380">
        <v>-251</v>
      </c>
      <c r="D164" s="187">
        <v>-0.75600132526128849</v>
      </c>
      <c r="E164" s="380">
        <v>-7189.0000000000509</v>
      </c>
      <c r="F164" s="381">
        <v>-17.910261840105761</v>
      </c>
      <c r="G164" s="136">
        <v>307495</v>
      </c>
      <c r="H164" s="136">
        <v>-5190</v>
      </c>
      <c r="I164" s="187">
        <v>-1.659817388106241</v>
      </c>
      <c r="J164" s="136">
        <v>-64706</v>
      </c>
      <c r="K164" s="187">
        <v>-17.384692679493071</v>
      </c>
      <c r="N164" s="385"/>
    </row>
    <row r="165" spans="1:14" ht="12" customHeight="1" x14ac:dyDescent="0.2">
      <c r="A165" s="379">
        <v>43040</v>
      </c>
      <c r="B165" s="380">
        <v>32787.000000000116</v>
      </c>
      <c r="C165" s="380">
        <v>-162.99999999983265</v>
      </c>
      <c r="D165" s="187">
        <v>-0.49468892260950803</v>
      </c>
      <c r="E165" s="380">
        <v>-7097.9999999998254</v>
      </c>
      <c r="F165" s="381">
        <v>-17.796163971417414</v>
      </c>
      <c r="G165" s="136">
        <v>303768</v>
      </c>
      <c r="H165" s="380">
        <v>-3727</v>
      </c>
      <c r="I165" s="187">
        <v>-1.2120522284915203</v>
      </c>
      <c r="J165" s="136">
        <v>-63909</v>
      </c>
      <c r="K165" s="187">
        <v>-17.381832423567424</v>
      </c>
      <c r="N165" s="385"/>
    </row>
    <row r="166" spans="1:14" ht="12" customHeight="1" x14ac:dyDescent="0.2">
      <c r="A166" s="379">
        <v>43070</v>
      </c>
      <c r="B166" s="136">
        <v>33698.999999999942</v>
      </c>
      <c r="C166" s="380">
        <v>911.99999999982538</v>
      </c>
      <c r="D166" s="187">
        <v>2.781590264433532</v>
      </c>
      <c r="E166" s="380">
        <v>-6870.0000000001819</v>
      </c>
      <c r="F166" s="381">
        <v>-16.934112253198652</v>
      </c>
      <c r="G166" s="136">
        <v>314300</v>
      </c>
      <c r="H166" s="136">
        <v>10532</v>
      </c>
      <c r="I166" s="187">
        <v>3.4671196439387955</v>
      </c>
      <c r="J166" s="136">
        <v>-61742</v>
      </c>
      <c r="K166" s="187">
        <v>-16.418910653597205</v>
      </c>
      <c r="N166" s="385"/>
    </row>
    <row r="167" spans="1:14" ht="12" customHeight="1" x14ac:dyDescent="0.2">
      <c r="A167" s="379">
        <v>43101</v>
      </c>
      <c r="B167" s="380">
        <v>33673.999999999927</v>
      </c>
      <c r="C167" s="380">
        <v>-25.000000000014552</v>
      </c>
      <c r="D167" s="187">
        <v>-7.4186177631427028E-2</v>
      </c>
      <c r="E167" s="380">
        <v>-6530.0000000000655</v>
      </c>
      <c r="F167" s="381">
        <v>-16.242164958710742</v>
      </c>
      <c r="G167" s="136">
        <v>309146</v>
      </c>
      <c r="H167" s="380">
        <v>-5154</v>
      </c>
      <c r="I167" s="187">
        <v>-1.6398345529748648</v>
      </c>
      <c r="J167" s="136">
        <v>-59063</v>
      </c>
      <c r="K167" s="187">
        <v>-16.040618235838885</v>
      </c>
      <c r="N167" s="385"/>
    </row>
    <row r="168" spans="1:14" ht="12" customHeight="1" x14ac:dyDescent="0.2">
      <c r="A168" s="379">
        <v>43132</v>
      </c>
      <c r="B168" s="136">
        <v>33207.999999999956</v>
      </c>
      <c r="C168" s="380">
        <v>-465.9999999999709</v>
      </c>
      <c r="D168" s="187">
        <v>-1.3838569816474784</v>
      </c>
      <c r="E168" s="380">
        <v>-6171.9999999999636</v>
      </c>
      <c r="F168" s="381">
        <v>-15.672930421533714</v>
      </c>
      <c r="G168" s="136">
        <v>305346</v>
      </c>
      <c r="H168" s="136">
        <v>-3800</v>
      </c>
      <c r="I168" s="187">
        <v>-1.2291926791871801</v>
      </c>
      <c r="J168" s="136">
        <v>-56187</v>
      </c>
      <c r="K168" s="187">
        <v>-15.541319879513074</v>
      </c>
      <c r="N168" s="385"/>
    </row>
    <row r="169" spans="1:14" ht="12" customHeight="1" x14ac:dyDescent="0.2">
      <c r="A169" s="379">
        <v>43160</v>
      </c>
      <c r="B169" s="380">
        <v>32985.999999999935</v>
      </c>
      <c r="C169" s="380">
        <v>-222.00000000002183</v>
      </c>
      <c r="D169" s="187">
        <v>-0.66851361117809605</v>
      </c>
      <c r="E169" s="380">
        <v>-5421.0000000000509</v>
      </c>
      <c r="F169" s="381">
        <v>-14.114614523394312</v>
      </c>
      <c r="G169" s="136">
        <v>306938</v>
      </c>
      <c r="H169" s="380">
        <v>1592</v>
      </c>
      <c r="I169" s="187">
        <v>0.5213757507876311</v>
      </c>
      <c r="J169" s="136">
        <v>-45765</v>
      </c>
      <c r="K169" s="187">
        <v>-12.975506304170931</v>
      </c>
      <c r="N169" s="385"/>
    </row>
    <row r="170" spans="1:14" ht="12" customHeight="1" x14ac:dyDescent="0.2">
      <c r="A170" s="379">
        <v>43191</v>
      </c>
      <c r="B170" s="136">
        <v>31649.000000000018</v>
      </c>
      <c r="C170" s="380">
        <v>-1336.9999999999163</v>
      </c>
      <c r="D170" s="187">
        <v>-4.0532347056324465</v>
      </c>
      <c r="E170" s="380">
        <v>-5880.0000000000182</v>
      </c>
      <c r="F170" s="381">
        <v>-15.667883503424052</v>
      </c>
      <c r="G170" s="136">
        <v>293023</v>
      </c>
      <c r="H170" s="136">
        <v>-13915</v>
      </c>
      <c r="I170" s="187">
        <v>-4.533488847910653</v>
      </c>
      <c r="J170" s="136">
        <v>-50736</v>
      </c>
      <c r="K170" s="187">
        <v>-14.759177214269299</v>
      </c>
      <c r="N170" s="385"/>
    </row>
    <row r="171" spans="1:14" ht="12" customHeight="1" x14ac:dyDescent="0.2">
      <c r="A171" s="379">
        <v>43221</v>
      </c>
      <c r="B171" s="380">
        <v>30401.999999999971</v>
      </c>
      <c r="C171" s="380">
        <v>-1247.0000000000473</v>
      </c>
      <c r="D171" s="187">
        <v>-3.9400928939304452</v>
      </c>
      <c r="E171" s="380">
        <v>-5743</v>
      </c>
      <c r="F171" s="381">
        <v>-15.888781297551541</v>
      </c>
      <c r="G171" s="136">
        <v>281769</v>
      </c>
      <c r="H171" s="380">
        <v>-11254</v>
      </c>
      <c r="I171" s="187">
        <v>-3.8406541466028266</v>
      </c>
      <c r="J171" s="136">
        <v>-47083</v>
      </c>
      <c r="K171" s="187">
        <v>-14.317382895649107</v>
      </c>
      <c r="N171" s="385"/>
    </row>
    <row r="172" spans="1:14" ht="12" customHeight="1" x14ac:dyDescent="0.2">
      <c r="A172" s="379">
        <v>43252</v>
      </c>
      <c r="B172" s="136">
        <v>29233.999999999978</v>
      </c>
      <c r="C172" s="380">
        <v>-1167.9999999999927</v>
      </c>
      <c r="D172" s="187">
        <v>-3.8418525097032887</v>
      </c>
      <c r="E172" s="380">
        <v>-5520.0000000000509</v>
      </c>
      <c r="F172" s="381">
        <v>-15.883063819992078</v>
      </c>
      <c r="G172" s="136">
        <v>272362</v>
      </c>
      <c r="H172" s="136">
        <v>-9407</v>
      </c>
      <c r="I172" s="187">
        <v>-3.3385503728231281</v>
      </c>
      <c r="J172" s="136">
        <v>-46322</v>
      </c>
      <c r="K172" s="187">
        <v>-14.535401840067276</v>
      </c>
      <c r="N172" s="385"/>
    </row>
    <row r="173" spans="1:14" ht="12" customHeight="1" x14ac:dyDescent="0.2">
      <c r="A173" s="379">
        <v>43282</v>
      </c>
      <c r="B173" s="380">
        <v>28429.999999999982</v>
      </c>
      <c r="C173" s="380">
        <v>-803.99999999999636</v>
      </c>
      <c r="D173" s="187">
        <v>-2.7502223438461959</v>
      </c>
      <c r="E173" s="380">
        <v>-5108.0000000000691</v>
      </c>
      <c r="F173" s="381">
        <v>-15.230484823185824</v>
      </c>
      <c r="G173" s="136">
        <v>269712</v>
      </c>
      <c r="H173" s="380">
        <v>-2650</v>
      </c>
      <c r="I173" s="187">
        <v>-0.97296979754885038</v>
      </c>
      <c r="J173" s="136">
        <v>-44829</v>
      </c>
      <c r="K173" s="187">
        <v>-14.252196057111792</v>
      </c>
      <c r="N173" s="385"/>
    </row>
    <row r="174" spans="1:14" ht="12" customHeight="1" x14ac:dyDescent="0.2">
      <c r="A174" s="379">
        <v>43313</v>
      </c>
      <c r="B174" s="136">
        <v>28427.000000000055</v>
      </c>
      <c r="C174" s="380">
        <v>-2.9999999999272404</v>
      </c>
      <c r="D174" s="187">
        <v>-1.055223355584679E-2</v>
      </c>
      <c r="E174" s="380">
        <v>-4899.9999999999818</v>
      </c>
      <c r="F174" s="381">
        <v>-14.702793530770776</v>
      </c>
      <c r="G174" s="136">
        <v>278958</v>
      </c>
      <c r="H174" s="136">
        <v>9246</v>
      </c>
      <c r="I174" s="187">
        <v>3.4281010856024206</v>
      </c>
      <c r="J174" s="136">
        <v>-43394</v>
      </c>
      <c r="K174" s="187">
        <v>-13.461681639946393</v>
      </c>
      <c r="N174" s="385"/>
    </row>
    <row r="175" spans="1:14" ht="12" customHeight="1" x14ac:dyDescent="0.2">
      <c r="A175" s="379">
        <v>43344</v>
      </c>
      <c r="B175" s="380">
        <v>28244.000000000036</v>
      </c>
      <c r="C175" s="380">
        <v>-183.00000000001819</v>
      </c>
      <c r="D175" s="187">
        <v>-0.64375417736665086</v>
      </c>
      <c r="E175" s="380">
        <v>-4956.9999999999127</v>
      </c>
      <c r="F175" s="381">
        <v>-14.930273184542393</v>
      </c>
      <c r="G175" s="136">
        <v>271531</v>
      </c>
      <c r="H175" s="380">
        <v>-7427</v>
      </c>
      <c r="I175" s="187">
        <v>-2.6624079610550693</v>
      </c>
      <c r="J175" s="136">
        <v>-41154</v>
      </c>
      <c r="K175" s="187">
        <v>-13.161488398867871</v>
      </c>
      <c r="N175" s="385"/>
    </row>
    <row r="176" spans="1:14" ht="12" customHeight="1" x14ac:dyDescent="0.2">
      <c r="A176" s="379">
        <v>43374</v>
      </c>
      <c r="B176" s="136">
        <v>28144.000000000142</v>
      </c>
      <c r="C176" s="380">
        <v>-99.999999999894499</v>
      </c>
      <c r="D176" s="187">
        <v>-0.35405749893745353</v>
      </c>
      <c r="E176" s="380">
        <v>-4805.9999999998072</v>
      </c>
      <c r="F176" s="381">
        <v>-14.585735963580621</v>
      </c>
      <c r="G176" s="136">
        <v>267836</v>
      </c>
      <c r="H176" s="136">
        <v>-3695</v>
      </c>
      <c r="I176" s="187">
        <v>-1.360802265671323</v>
      </c>
      <c r="J176" s="136">
        <v>-39659</v>
      </c>
      <c r="K176" s="187">
        <v>-12.897445486918487</v>
      </c>
      <c r="N176" s="385"/>
    </row>
    <row r="177" spans="1:15" ht="12" customHeight="1" x14ac:dyDescent="0.2">
      <c r="A177" s="379">
        <v>43405</v>
      </c>
      <c r="B177" s="380">
        <v>28197.000000000047</v>
      </c>
      <c r="C177" s="380">
        <v>52.999999999905413</v>
      </c>
      <c r="D177" s="187">
        <v>0.18831722569608139</v>
      </c>
      <c r="E177" s="380">
        <v>-4590.0000000000691</v>
      </c>
      <c r="F177" s="381">
        <v>-13.999451001921654</v>
      </c>
      <c r="G177" s="136">
        <v>267681</v>
      </c>
      <c r="H177" s="380">
        <v>-155</v>
      </c>
      <c r="I177" s="187">
        <v>-5.7871234636120608E-2</v>
      </c>
      <c r="J177" s="136">
        <v>-36087</v>
      </c>
      <c r="K177" s="187">
        <v>-11.879789839614443</v>
      </c>
      <c r="N177" s="385"/>
    </row>
    <row r="178" spans="1:15" ht="12" customHeight="1" x14ac:dyDescent="0.2">
      <c r="A178" s="379">
        <v>43435</v>
      </c>
      <c r="B178" s="136">
        <v>29010.999999999971</v>
      </c>
      <c r="C178" s="380">
        <v>813.9999999999236</v>
      </c>
      <c r="D178" s="187">
        <v>2.8868319324748102</v>
      </c>
      <c r="E178" s="380">
        <v>-4687.9999999999709</v>
      </c>
      <c r="F178" s="381">
        <v>-13.911392029437012</v>
      </c>
      <c r="G178" s="136">
        <v>277679</v>
      </c>
      <c r="H178" s="136">
        <v>9998</v>
      </c>
      <c r="I178" s="187">
        <v>3.7350428308322221</v>
      </c>
      <c r="J178" s="136">
        <v>-36621</v>
      </c>
      <c r="K178" s="187">
        <v>-11.651606745147948</v>
      </c>
      <c r="N178" s="385"/>
    </row>
    <row r="179" spans="1:15" ht="12" customHeight="1" x14ac:dyDescent="0.2">
      <c r="A179" s="379">
        <v>43466</v>
      </c>
      <c r="B179" s="380">
        <v>28733.999999999913</v>
      </c>
      <c r="C179" s="380">
        <v>-277.00000000005821</v>
      </c>
      <c r="D179" s="187">
        <v>-0.95481024439026052</v>
      </c>
      <c r="E179" s="380">
        <v>-4940.0000000000146</v>
      </c>
      <c r="F179" s="381">
        <v>-14.670071865534315</v>
      </c>
      <c r="G179" s="136">
        <v>270783</v>
      </c>
      <c r="H179" s="380">
        <v>-6896</v>
      </c>
      <c r="I179" s="187">
        <v>-2.4834431123707592</v>
      </c>
      <c r="J179" s="136">
        <v>-38363</v>
      </c>
      <c r="K179" s="187">
        <v>-12.409347039909946</v>
      </c>
      <c r="N179" s="385"/>
    </row>
    <row r="180" spans="1:15" ht="12" customHeight="1" x14ac:dyDescent="0.2">
      <c r="A180" s="379">
        <v>43497</v>
      </c>
      <c r="B180" s="136">
        <v>28284.000000000007</v>
      </c>
      <c r="C180" s="380">
        <v>-449.99999999990541</v>
      </c>
      <c r="D180" s="187">
        <v>-1.5660889538522544</v>
      </c>
      <c r="E180" s="380">
        <v>-4923.9999999999491</v>
      </c>
      <c r="F180" s="381">
        <v>-14.827752348831472</v>
      </c>
      <c r="G180" s="136">
        <v>266136</v>
      </c>
      <c r="H180" s="136">
        <v>-4647</v>
      </c>
      <c r="I180" s="187">
        <v>-1.7161343215785334</v>
      </c>
      <c r="J180" s="136">
        <v>-39210</v>
      </c>
      <c r="K180" s="187">
        <v>-12.841170344461693</v>
      </c>
      <c r="N180" s="385"/>
    </row>
    <row r="181" spans="1:15" ht="12" customHeight="1" x14ac:dyDescent="0.2">
      <c r="A181" s="379">
        <v>43525</v>
      </c>
      <c r="B181" s="380">
        <v>27960.000000000087</v>
      </c>
      <c r="C181" s="380">
        <v>-323.99999999991996</v>
      </c>
      <c r="D181" s="187">
        <v>-1.1455239711494833</v>
      </c>
      <c r="E181" s="380">
        <v>-5025.9999999998472</v>
      </c>
      <c r="F181" s="381">
        <v>-15.23676711332037</v>
      </c>
      <c r="G181" s="136">
        <v>261581</v>
      </c>
      <c r="H181" s="380">
        <v>-4555</v>
      </c>
      <c r="I181" s="187">
        <v>-1.7115309465837016</v>
      </c>
      <c r="J181" s="136">
        <v>-45357</v>
      </c>
      <c r="K181" s="187">
        <v>-14.777251431885267</v>
      </c>
      <c r="N181" s="385"/>
    </row>
    <row r="182" spans="1:15" ht="12" customHeight="1" x14ac:dyDescent="0.2">
      <c r="A182" s="379">
        <v>43556</v>
      </c>
      <c r="B182" s="136">
        <v>27914.999999999854</v>
      </c>
      <c r="C182" s="380">
        <v>-45.000000000232831</v>
      </c>
      <c r="D182" s="187">
        <v>-0.16094420600941592</v>
      </c>
      <c r="E182" s="380">
        <v>-3734.0000000001637</v>
      </c>
      <c r="F182" s="381">
        <v>-11.79816107933951</v>
      </c>
      <c r="G182" s="136">
        <v>261610</v>
      </c>
      <c r="H182" s="136">
        <v>29</v>
      </c>
      <c r="I182" s="187">
        <v>1.1086432118540719E-2</v>
      </c>
      <c r="J182" s="136">
        <v>-31413</v>
      </c>
      <c r="K182" s="187">
        <v>-10.720318882818072</v>
      </c>
      <c r="N182" s="385"/>
    </row>
    <row r="183" spans="1:15" ht="12" customHeight="1" x14ac:dyDescent="0.2">
      <c r="A183" s="379">
        <v>43586</v>
      </c>
      <c r="B183" s="380">
        <v>27214.000000000015</v>
      </c>
      <c r="C183" s="380">
        <v>-700.99999999983993</v>
      </c>
      <c r="D183" s="187">
        <v>-2.5111946981903763</v>
      </c>
      <c r="E183" s="380">
        <v>-3187.9999999999563</v>
      </c>
      <c r="F183" s="381">
        <v>-10.486152226827048</v>
      </c>
      <c r="G183" s="136">
        <v>252570</v>
      </c>
      <c r="H183" s="380">
        <v>-9040</v>
      </c>
      <c r="I183" s="187">
        <v>-3.4555254004051834</v>
      </c>
      <c r="J183" s="136">
        <v>-29199</v>
      </c>
      <c r="K183" s="187">
        <v>-10.362743949831245</v>
      </c>
      <c r="N183" s="385"/>
    </row>
    <row r="184" spans="1:15" ht="12" customHeight="1" x14ac:dyDescent="0.2">
      <c r="A184" s="379">
        <v>43617</v>
      </c>
      <c r="B184" s="136">
        <v>26339.000000000036</v>
      </c>
      <c r="C184" s="380">
        <v>-874.99999999997817</v>
      </c>
      <c r="D184" s="187">
        <v>-3.215256853090239</v>
      </c>
      <c r="E184" s="380">
        <v>-2894.9999999999418</v>
      </c>
      <c r="F184" s="381">
        <v>-9.9028528425803657</v>
      </c>
      <c r="G184" s="136">
        <v>248504</v>
      </c>
      <c r="H184" s="136">
        <v>-4066</v>
      </c>
      <c r="I184" s="187">
        <v>-1.6098507344498554</v>
      </c>
      <c r="J184" s="136">
        <v>-23858</v>
      </c>
      <c r="K184" s="187">
        <v>-8.7596654452530096</v>
      </c>
      <c r="N184" s="385"/>
    </row>
    <row r="185" spans="1:15" ht="12" customHeight="1" x14ac:dyDescent="0.2">
      <c r="A185" s="379">
        <v>43647</v>
      </c>
      <c r="B185" s="380">
        <v>25975.999999999978</v>
      </c>
      <c r="C185" s="380">
        <v>-363.00000000005821</v>
      </c>
      <c r="D185" s="187">
        <v>-1.3781844413229725</v>
      </c>
      <c r="E185" s="380">
        <v>-2454.0000000000036</v>
      </c>
      <c r="F185" s="381">
        <v>-8.6317270488920332</v>
      </c>
      <c r="G185" s="136">
        <v>250201</v>
      </c>
      <c r="H185" s="380">
        <v>1697</v>
      </c>
      <c r="I185" s="187">
        <v>0.68288639217074976</v>
      </c>
      <c r="J185" s="136">
        <v>-19511</v>
      </c>
      <c r="K185" s="187">
        <v>-7.2340125763777658</v>
      </c>
      <c r="N185" s="385"/>
    </row>
    <row r="186" spans="1:15" ht="12" customHeight="1" x14ac:dyDescent="0.2">
      <c r="A186" s="379">
        <v>43678</v>
      </c>
      <c r="B186" s="136">
        <v>26379.999999999956</v>
      </c>
      <c r="C186" s="380">
        <v>403.99999999997817</v>
      </c>
      <c r="D186" s="187">
        <v>1.555281798583225</v>
      </c>
      <c r="E186" s="380">
        <v>-2047.0000000000982</v>
      </c>
      <c r="F186" s="381">
        <v>-7.2009005522921674</v>
      </c>
      <c r="G186" s="136">
        <v>261566</v>
      </c>
      <c r="H186" s="136">
        <v>11365</v>
      </c>
      <c r="I186" s="187">
        <v>4.5423479522463941</v>
      </c>
      <c r="J186" s="136">
        <v>-17392</v>
      </c>
      <c r="K186" s="187">
        <v>-6.2346303027695926</v>
      </c>
      <c r="N186" s="385"/>
    </row>
    <row r="187" spans="1:15" ht="12" customHeight="1" x14ac:dyDescent="0.2">
      <c r="A187" s="379">
        <v>43709</v>
      </c>
      <c r="B187" s="380">
        <v>26222.000000000033</v>
      </c>
      <c r="C187" s="380">
        <v>-157.9999999999236</v>
      </c>
      <c r="D187" s="187">
        <v>-0.59893858984049986</v>
      </c>
      <c r="E187" s="380">
        <v>-2022.0000000000036</v>
      </c>
      <c r="F187" s="381">
        <v>-7.159042628522875</v>
      </c>
      <c r="G187" s="136">
        <v>253967</v>
      </c>
      <c r="H187" s="380">
        <v>-7599</v>
      </c>
      <c r="I187" s="187">
        <v>-2.9051941001506312</v>
      </c>
      <c r="J187" s="136">
        <v>-17564</v>
      </c>
      <c r="K187" s="187">
        <v>-6.4685063583900178</v>
      </c>
      <c r="N187" s="385"/>
    </row>
    <row r="188" spans="1:15" ht="12" customHeight="1" x14ac:dyDescent="0.2">
      <c r="A188" s="379">
        <v>43739</v>
      </c>
      <c r="B188" s="136">
        <v>26288.999999999985</v>
      </c>
      <c r="C188" s="380">
        <v>66.999999999952706</v>
      </c>
      <c r="D188" s="187">
        <v>0.25551063992049661</v>
      </c>
      <c r="E188" s="380">
        <v>-1855.0000000001564</v>
      </c>
      <c r="F188" s="381">
        <v>-6.5911028993751675</v>
      </c>
      <c r="G188" s="136">
        <v>254002</v>
      </c>
      <c r="H188" s="136">
        <v>35</v>
      </c>
      <c r="I188" s="187">
        <v>1.3781318045257849E-2</v>
      </c>
      <c r="J188" s="136">
        <v>-13834</v>
      </c>
      <c r="K188" s="187">
        <v>-5.1651010319747908</v>
      </c>
      <c r="N188" s="385"/>
    </row>
    <row r="189" spans="1:15" ht="12" customHeight="1" x14ac:dyDescent="0.2">
      <c r="A189" s="379">
        <v>43770</v>
      </c>
      <c r="B189" s="380">
        <v>26724.999999999876</v>
      </c>
      <c r="C189" s="380">
        <v>435.99999999989086</v>
      </c>
      <c r="D189" s="187">
        <v>1.6584883411308573</v>
      </c>
      <c r="E189" s="380">
        <v>-1472.000000000171</v>
      </c>
      <c r="F189" s="381">
        <v>-5.2204135191693037</v>
      </c>
      <c r="G189" s="136">
        <v>255740</v>
      </c>
      <c r="H189" s="380">
        <v>1738</v>
      </c>
      <c r="I189" s="187">
        <v>0.68424658073558475</v>
      </c>
      <c r="J189" s="136">
        <v>-11941</v>
      </c>
      <c r="K189" s="187">
        <v>-4.4609068256618887</v>
      </c>
      <c r="N189" s="385"/>
    </row>
    <row r="190" spans="1:15" ht="12" customHeight="1" x14ac:dyDescent="0.2">
      <c r="A190" s="379">
        <v>43800</v>
      </c>
      <c r="B190" s="136">
        <v>28759.999999999989</v>
      </c>
      <c r="C190" s="380">
        <v>2035.0000000001128</v>
      </c>
      <c r="D190" s="187">
        <v>7.6145930776431143</v>
      </c>
      <c r="E190" s="380">
        <v>-250.99999999998181</v>
      </c>
      <c r="F190" s="381">
        <v>-0.86518906621620095</v>
      </c>
      <c r="G190" s="136">
        <v>274022</v>
      </c>
      <c r="H190" s="136">
        <v>18282</v>
      </c>
      <c r="I190" s="187">
        <v>7.1486666145303825</v>
      </c>
      <c r="J190" s="136">
        <v>-3657</v>
      </c>
      <c r="K190" s="187">
        <v>-1.3169883210469644</v>
      </c>
      <c r="N190" s="385"/>
    </row>
    <row r="191" spans="1:15" ht="12" customHeight="1" x14ac:dyDescent="0.2">
      <c r="A191" s="379">
        <v>43831</v>
      </c>
      <c r="B191" s="380">
        <v>27914.000000000095</v>
      </c>
      <c r="C191" s="380">
        <v>-845.9999999998945</v>
      </c>
      <c r="D191" s="187">
        <v>-2.9415855354655593</v>
      </c>
      <c r="E191" s="380">
        <v>-819.9999999998181</v>
      </c>
      <c r="F191" s="381">
        <v>-2.8537620936862971</v>
      </c>
      <c r="G191" s="136">
        <v>264654</v>
      </c>
      <c r="H191" s="380">
        <v>-9368</v>
      </c>
      <c r="I191" s="187">
        <v>-3.4187036077395248</v>
      </c>
      <c r="J191" s="136">
        <v>-6129</v>
      </c>
      <c r="K191" s="187">
        <v>-2.2634360354970586</v>
      </c>
      <c r="N191" s="385"/>
      <c r="O191" s="402"/>
    </row>
    <row r="192" spans="1:15" ht="12" customHeight="1" x14ac:dyDescent="0.2">
      <c r="A192" s="379">
        <v>43862</v>
      </c>
      <c r="B192" s="136">
        <v>27405.000000000036</v>
      </c>
      <c r="C192" s="380">
        <v>-509.00000000005821</v>
      </c>
      <c r="D192" s="187">
        <v>-1.8234577631298148</v>
      </c>
      <c r="E192" s="380">
        <v>-878.9999999999709</v>
      </c>
      <c r="F192" s="381">
        <v>-3.1077641069154671</v>
      </c>
      <c r="G192" s="136">
        <v>259835</v>
      </c>
      <c r="H192" s="136">
        <v>-4819</v>
      </c>
      <c r="I192" s="187">
        <v>-1.8208680012393541</v>
      </c>
      <c r="J192" s="136">
        <v>-6301</v>
      </c>
      <c r="K192" s="187">
        <v>-2.3675864971292873</v>
      </c>
      <c r="N192" s="385"/>
      <c r="O192" s="402"/>
    </row>
    <row r="193" spans="1:15" ht="12" customHeight="1" x14ac:dyDescent="0.2">
      <c r="A193" s="379">
        <v>43891</v>
      </c>
      <c r="B193" s="380">
        <v>28872.999999999891</v>
      </c>
      <c r="C193" s="380">
        <v>1467.9999999998545</v>
      </c>
      <c r="D193" s="187">
        <v>5.3566867359965427</v>
      </c>
      <c r="E193" s="380">
        <v>912.99999999980355</v>
      </c>
      <c r="F193" s="381">
        <v>3.2653791130178851</v>
      </c>
      <c r="G193" s="136">
        <v>319386</v>
      </c>
      <c r="H193" s="380">
        <v>59551</v>
      </c>
      <c r="I193" s="187">
        <v>22.918775376681356</v>
      </c>
      <c r="J193" s="136">
        <v>57805</v>
      </c>
      <c r="K193" s="187">
        <v>22.098317538353321</v>
      </c>
      <c r="N193" s="385"/>
      <c r="O193" s="402"/>
    </row>
    <row r="194" spans="1:15" ht="12" customHeight="1" x14ac:dyDescent="0.2">
      <c r="A194" s="379">
        <v>43922</v>
      </c>
      <c r="B194" s="380">
        <v>34065</v>
      </c>
      <c r="C194" s="380">
        <v>5192.0000000001091</v>
      </c>
      <c r="D194" s="187">
        <v>17.982197901153775</v>
      </c>
      <c r="E194" s="380">
        <v>6150.0000000001455</v>
      </c>
      <c r="F194" s="381">
        <v>22.031166039764205</v>
      </c>
      <c r="G194" s="136">
        <v>344441</v>
      </c>
      <c r="H194" s="136">
        <v>25055</v>
      </c>
      <c r="I194" s="187">
        <v>7.8447395940961719</v>
      </c>
      <c r="J194" s="136">
        <v>82831</v>
      </c>
      <c r="K194" s="187">
        <v>31.662015977982492</v>
      </c>
      <c r="N194" s="385"/>
      <c r="O194" s="402"/>
    </row>
    <row r="195" spans="1:15" ht="12" customHeight="1" x14ac:dyDescent="0.2">
      <c r="A195" s="379">
        <v>43952</v>
      </c>
      <c r="B195" s="380">
        <v>33034</v>
      </c>
      <c r="C195" s="380">
        <v>-1031</v>
      </c>
      <c r="D195" s="187">
        <v>-3.0265668574783504</v>
      </c>
      <c r="E195" s="380">
        <v>5819.9999999999854</v>
      </c>
      <c r="F195" s="381">
        <v>21.386051297126418</v>
      </c>
      <c r="G195" s="136">
        <v>320724</v>
      </c>
      <c r="H195" s="380">
        <v>-23717</v>
      </c>
      <c r="I195" s="187">
        <v>-6.8856495016563066</v>
      </c>
      <c r="J195" s="136">
        <v>68154</v>
      </c>
      <c r="K195" s="187">
        <v>26.984202399334837</v>
      </c>
      <c r="N195" s="385"/>
      <c r="O195" s="402"/>
    </row>
    <row r="196" spans="1:15" ht="12" customHeight="1" x14ac:dyDescent="0.2">
      <c r="A196" s="379">
        <v>43983</v>
      </c>
      <c r="B196" s="380">
        <v>31370</v>
      </c>
      <c r="C196" s="380">
        <v>-1664</v>
      </c>
      <c r="D196" s="187">
        <v>-5.0372343645940543</v>
      </c>
      <c r="E196" s="380">
        <v>5030.9999999999636</v>
      </c>
      <c r="F196" s="381">
        <v>19.100952959489568</v>
      </c>
      <c r="G196" s="136">
        <v>304797</v>
      </c>
      <c r="H196" s="380">
        <v>-15927</v>
      </c>
      <c r="I196" s="187">
        <v>-4.965952033524152</v>
      </c>
      <c r="J196" s="136">
        <v>56293</v>
      </c>
      <c r="K196" s="187">
        <v>22.652754080417218</v>
      </c>
      <c r="N196" s="385"/>
      <c r="O196" s="402"/>
    </row>
    <row r="197" spans="1:15" ht="12" customHeight="1" x14ac:dyDescent="0.2">
      <c r="A197" s="379">
        <v>44013</v>
      </c>
      <c r="B197" s="380">
        <v>31177</v>
      </c>
      <c r="C197" s="380">
        <v>-193</v>
      </c>
      <c r="D197" s="187">
        <v>-0.61523748804590372</v>
      </c>
      <c r="E197" s="380">
        <v>5201.0000000000218</v>
      </c>
      <c r="F197" s="381">
        <v>20.022328303049072</v>
      </c>
      <c r="G197" s="136">
        <v>298241</v>
      </c>
      <c r="H197" s="380">
        <v>-6556</v>
      </c>
      <c r="I197" s="187">
        <v>-2.1509398058379841</v>
      </c>
      <c r="J197" s="136">
        <v>48040</v>
      </c>
      <c r="K197" s="187">
        <v>19.200562747550968</v>
      </c>
      <c r="N197" s="385"/>
      <c r="O197" s="402"/>
    </row>
    <row r="198" spans="1:15" ht="12" customHeight="1" x14ac:dyDescent="0.2">
      <c r="A198" s="382">
        <v>44044</v>
      </c>
      <c r="B198" s="380">
        <v>31370</v>
      </c>
      <c r="C198" s="380">
        <v>193</v>
      </c>
      <c r="D198" s="381">
        <v>0.61904609167014146</v>
      </c>
      <c r="E198" s="380">
        <v>4990.0000000000437</v>
      </c>
      <c r="F198" s="381">
        <v>18.915845337376997</v>
      </c>
      <c r="G198" s="380">
        <v>306224</v>
      </c>
      <c r="H198" s="380">
        <v>7983</v>
      </c>
      <c r="I198" s="381">
        <v>2.67669435121261</v>
      </c>
      <c r="J198" s="380">
        <v>44658</v>
      </c>
      <c r="K198" s="381">
        <v>17.073319926901814</v>
      </c>
      <c r="N198" s="385"/>
      <c r="O198" s="403"/>
    </row>
    <row r="199" spans="1:15" ht="12" customHeight="1" x14ac:dyDescent="0.2">
      <c r="A199" s="382">
        <v>44075</v>
      </c>
      <c r="B199" s="380">
        <v>30957</v>
      </c>
      <c r="C199" s="380">
        <v>-413</v>
      </c>
      <c r="D199" s="381">
        <v>-1.3165444692381256</v>
      </c>
      <c r="E199" s="380">
        <v>4734.9999999999673</v>
      </c>
      <c r="F199" s="381">
        <v>18.057356418274583</v>
      </c>
      <c r="G199" s="380">
        <v>298542</v>
      </c>
      <c r="H199" s="380">
        <v>-7682</v>
      </c>
      <c r="I199" s="381">
        <v>-2.5086211400804639</v>
      </c>
      <c r="J199" s="380">
        <v>44575</v>
      </c>
      <c r="K199" s="381">
        <v>17.551492910496247</v>
      </c>
      <c r="N199" s="385"/>
      <c r="O199" s="403"/>
    </row>
    <row r="200" spans="1:15" ht="12" customHeight="1" x14ac:dyDescent="0.2">
      <c r="A200" s="383">
        <v>44105</v>
      </c>
      <c r="B200" s="143">
        <v>31204</v>
      </c>
      <c r="C200" s="143">
        <v>247</v>
      </c>
      <c r="D200" s="384">
        <v>0.79788093161482054</v>
      </c>
      <c r="E200" s="143">
        <v>4915.0000000000146</v>
      </c>
      <c r="F200" s="384">
        <v>18.696032561147312</v>
      </c>
      <c r="G200" s="143">
        <v>298177</v>
      </c>
      <c r="H200" s="143">
        <v>-365</v>
      </c>
      <c r="I200" s="384">
        <v>-0.12226085441914371</v>
      </c>
      <c r="J200" s="143">
        <v>44175</v>
      </c>
      <c r="K200" s="384">
        <v>17.391595341768962</v>
      </c>
      <c r="N200" s="385"/>
      <c r="O200" s="403"/>
    </row>
    <row r="201" spans="1:15" ht="12" customHeight="1" x14ac:dyDescent="0.2">
      <c r="A201" s="383">
        <v>44136</v>
      </c>
      <c r="B201" s="143">
        <v>31679</v>
      </c>
      <c r="C201" s="143">
        <v>475</v>
      </c>
      <c r="D201" s="384">
        <v>1.5222407383668761</v>
      </c>
      <c r="E201" s="143">
        <v>4954.0000000001237</v>
      </c>
      <c r="F201" s="384">
        <v>18.53695042095471</v>
      </c>
      <c r="G201" s="143">
        <v>299659</v>
      </c>
      <c r="H201" s="143">
        <v>1482</v>
      </c>
      <c r="I201" s="384">
        <v>0.49702022624146058</v>
      </c>
      <c r="J201" s="143">
        <v>43919</v>
      </c>
      <c r="K201" s="384">
        <v>17.1733010088371</v>
      </c>
      <c r="N201" s="385"/>
      <c r="O201" s="403"/>
    </row>
    <row r="202" spans="1:15" ht="12" customHeight="1" x14ac:dyDescent="0.2">
      <c r="A202" s="383">
        <v>44166</v>
      </c>
      <c r="B202" s="143">
        <v>33387</v>
      </c>
      <c r="C202" s="143">
        <v>1708</v>
      </c>
      <c r="D202" s="384">
        <v>5.3915843303134565</v>
      </c>
      <c r="E202" s="143">
        <v>4627.0000000000109</v>
      </c>
      <c r="F202" s="384">
        <v>16.088317107093228</v>
      </c>
      <c r="G202" s="143">
        <v>318155</v>
      </c>
      <c r="H202" s="143">
        <v>18496</v>
      </c>
      <c r="I202" s="384">
        <v>6.172349236966018</v>
      </c>
      <c r="J202" s="143">
        <v>44133</v>
      </c>
      <c r="K202" s="384">
        <v>16.105641152900134</v>
      </c>
      <c r="N202" s="385"/>
      <c r="O202" s="403"/>
    </row>
    <row r="203" spans="1:15" ht="12" customHeight="1" x14ac:dyDescent="0.2">
      <c r="A203" s="383">
        <v>44197</v>
      </c>
      <c r="B203" s="143">
        <v>33867</v>
      </c>
      <c r="C203" s="143">
        <v>480</v>
      </c>
      <c r="D203" s="384">
        <v>1.4376853266241352</v>
      </c>
      <c r="E203" s="143">
        <v>5952.9999999999054</v>
      </c>
      <c r="F203" s="384">
        <v>21.326216235580301</v>
      </c>
      <c r="G203" s="143">
        <v>317284</v>
      </c>
      <c r="H203" s="143">
        <v>-871</v>
      </c>
      <c r="I203" s="384">
        <v>-0.27376593169995755</v>
      </c>
      <c r="J203" s="143">
        <v>52630</v>
      </c>
      <c r="K203" s="384">
        <v>19.886342167509277</v>
      </c>
      <c r="N203" s="385"/>
      <c r="O203" s="403"/>
    </row>
    <row r="204" spans="1:15" ht="12" customHeight="1" x14ac:dyDescent="0.2">
      <c r="A204" s="383">
        <v>44228</v>
      </c>
      <c r="B204" s="143">
        <v>33189</v>
      </c>
      <c r="C204" s="143">
        <v>-678</v>
      </c>
      <c r="D204" s="384">
        <v>-2.0019487997165384</v>
      </c>
      <c r="E204" s="143">
        <v>5783.9999999999636</v>
      </c>
      <c r="F204" s="384">
        <v>21.105637657361637</v>
      </c>
      <c r="G204" s="143">
        <v>312168</v>
      </c>
      <c r="H204" s="143">
        <v>-5116</v>
      </c>
      <c r="I204" s="384">
        <v>-1.6124355467026386</v>
      </c>
      <c r="J204" s="143">
        <v>52333</v>
      </c>
      <c r="K204" s="384">
        <v>20.140858621817692</v>
      </c>
      <c r="N204" s="385"/>
      <c r="O204" s="403"/>
    </row>
    <row r="205" spans="1:15" ht="12" customHeight="1" x14ac:dyDescent="0.2">
      <c r="A205" s="383">
        <v>44256</v>
      </c>
      <c r="B205" s="143">
        <v>32200</v>
      </c>
      <c r="C205" s="143">
        <v>-989</v>
      </c>
      <c r="D205" s="384">
        <v>-2.9799029799029797</v>
      </c>
      <c r="E205" s="143">
        <v>3327.0000000001091</v>
      </c>
      <c r="F205" s="384">
        <v>11.522876043362734</v>
      </c>
      <c r="G205" s="143">
        <v>304483</v>
      </c>
      <c r="H205" s="143">
        <v>-7685</v>
      </c>
      <c r="I205" s="384">
        <v>-2.4618154327157171</v>
      </c>
      <c r="J205" s="143">
        <v>-14903</v>
      </c>
      <c r="K205" s="384">
        <v>-4.66614065738636</v>
      </c>
      <c r="N205" s="385"/>
      <c r="O205" s="403"/>
    </row>
    <row r="206" spans="1:15" ht="12" customHeight="1" x14ac:dyDescent="0.2">
      <c r="A206" s="383">
        <v>44287</v>
      </c>
      <c r="B206" s="143">
        <v>31917</v>
      </c>
      <c r="C206" s="143">
        <v>-283</v>
      </c>
      <c r="D206" s="384">
        <v>-0.8788819875776398</v>
      </c>
      <c r="E206" s="143">
        <v>-2148</v>
      </c>
      <c r="F206" s="384">
        <v>-6.3055922501100836</v>
      </c>
      <c r="G206" s="143">
        <v>300536</v>
      </c>
      <c r="H206" s="143">
        <v>-3947</v>
      </c>
      <c r="I206" s="384">
        <v>-1.2962956881008134</v>
      </c>
      <c r="J206" s="143">
        <v>-43905</v>
      </c>
      <c r="K206" s="384">
        <v>-12.746740370629512</v>
      </c>
      <c r="N206" s="385"/>
      <c r="O206" s="403"/>
    </row>
    <row r="207" spans="1:15" ht="12" customHeight="1" x14ac:dyDescent="0.2">
      <c r="A207" s="383">
        <v>44317</v>
      </c>
      <c r="B207" s="143">
        <v>31297</v>
      </c>
      <c r="C207" s="143">
        <v>-620</v>
      </c>
      <c r="D207" s="384">
        <v>-1.9425384591283641</v>
      </c>
      <c r="E207" s="143">
        <v>-1737</v>
      </c>
      <c r="F207" s="384">
        <v>-5.2582188048677123</v>
      </c>
      <c r="G207" s="143">
        <v>292387</v>
      </c>
      <c r="H207" s="143">
        <v>-8149</v>
      </c>
      <c r="I207" s="384">
        <v>-2.7114888066654244</v>
      </c>
      <c r="J207" s="143">
        <v>-28337</v>
      </c>
      <c r="K207" s="384">
        <v>-8.8353225826567385</v>
      </c>
      <c r="N207" s="385"/>
      <c r="O207" s="403"/>
    </row>
    <row r="208" spans="1:15" ht="12" customHeight="1" x14ac:dyDescent="0.2">
      <c r="A208" s="383">
        <v>44348</v>
      </c>
      <c r="B208" s="143">
        <v>30806</v>
      </c>
      <c r="C208" s="143">
        <v>-491</v>
      </c>
      <c r="D208" s="384">
        <v>-1.5688404639422309</v>
      </c>
      <c r="E208" s="143">
        <v>-564</v>
      </c>
      <c r="F208" s="384">
        <v>-1.7978960790564233</v>
      </c>
      <c r="G208" s="143">
        <v>280624</v>
      </c>
      <c r="H208" s="143">
        <v>-11763</v>
      </c>
      <c r="I208" s="384">
        <v>-4.0230926819591843</v>
      </c>
      <c r="J208" s="143">
        <v>-24173</v>
      </c>
      <c r="K208" s="384">
        <v>-7.9308523377854767</v>
      </c>
      <c r="N208" s="385"/>
      <c r="O208" s="403"/>
    </row>
    <row r="209" spans="1:15" ht="12" customHeight="1" x14ac:dyDescent="0.2">
      <c r="A209" s="383">
        <v>44378</v>
      </c>
      <c r="B209" s="143">
        <v>30464</v>
      </c>
      <c r="C209" s="143">
        <v>-342</v>
      </c>
      <c r="D209" s="384">
        <v>-1.110173342855288</v>
      </c>
      <c r="E209" s="143">
        <v>-713</v>
      </c>
      <c r="F209" s="384">
        <v>-2.2869422972062741</v>
      </c>
      <c r="G209" s="143">
        <v>270470</v>
      </c>
      <c r="H209" s="143">
        <v>-10154</v>
      </c>
      <c r="I209" s="384">
        <v>-3.6183647870460116</v>
      </c>
      <c r="J209" s="143">
        <v>-27771</v>
      </c>
      <c r="K209" s="384">
        <v>-9.311596997059425</v>
      </c>
      <c r="N209" s="385"/>
      <c r="O209" s="403"/>
    </row>
    <row r="210" spans="1:15" ht="12" customHeight="1" x14ac:dyDescent="0.2">
      <c r="A210" s="383">
        <v>44409</v>
      </c>
      <c r="B210" s="143">
        <v>30674</v>
      </c>
      <c r="C210" s="143">
        <v>210</v>
      </c>
      <c r="D210" s="384">
        <v>0.68933823529411764</v>
      </c>
      <c r="E210" s="143">
        <v>-696</v>
      </c>
      <c r="F210" s="384">
        <v>-2.2186802677717563</v>
      </c>
      <c r="G210" s="143">
        <v>271609</v>
      </c>
      <c r="H210" s="143">
        <v>1139</v>
      </c>
      <c r="I210" s="384">
        <v>0.42111879321181644</v>
      </c>
      <c r="J210" s="143">
        <v>-34615</v>
      </c>
      <c r="K210" s="384">
        <v>-11.303816813835624</v>
      </c>
      <c r="N210" s="385"/>
      <c r="O210" s="403"/>
    </row>
    <row r="211" spans="1:15" ht="12" customHeight="1" x14ac:dyDescent="0.2">
      <c r="A211" s="383">
        <v>44440</v>
      </c>
      <c r="B211" s="143">
        <v>30059</v>
      </c>
      <c r="C211" s="143">
        <v>-615</v>
      </c>
      <c r="D211" s="384">
        <v>-2.0049553367672948</v>
      </c>
      <c r="E211" s="143">
        <v>-898</v>
      </c>
      <c r="F211" s="384">
        <v>-2.9007978809316146</v>
      </c>
      <c r="G211" s="143">
        <v>259300</v>
      </c>
      <c r="H211" s="143">
        <v>-12309</v>
      </c>
      <c r="I211" s="384">
        <v>-4.5318822277612307</v>
      </c>
      <c r="J211" s="143">
        <v>-39242</v>
      </c>
      <c r="K211" s="384">
        <v>-13.144549175660377</v>
      </c>
      <c r="N211" s="385"/>
      <c r="O211" s="403"/>
    </row>
    <row r="212" spans="1:15" ht="12" customHeight="1" x14ac:dyDescent="0.2">
      <c r="A212" s="383">
        <v>44470</v>
      </c>
      <c r="B212" s="143">
        <v>29238</v>
      </c>
      <c r="C212" s="143">
        <v>-821</v>
      </c>
      <c r="D212" s="384">
        <v>-2.7312951195981237</v>
      </c>
      <c r="E212" s="143">
        <v>-1966</v>
      </c>
      <c r="F212" s="384">
        <v>-6.3004742981669013</v>
      </c>
      <c r="G212" s="143">
        <v>254777</v>
      </c>
      <c r="H212" s="143">
        <v>-4523</v>
      </c>
      <c r="I212" s="384">
        <v>-1.7443116081758581</v>
      </c>
      <c r="J212" s="143">
        <v>-43400</v>
      </c>
      <c r="K212" s="384">
        <v>-14.55511323811025</v>
      </c>
      <c r="N212" s="385"/>
      <c r="O212" s="403"/>
    </row>
    <row r="213" spans="1:15" ht="12" customHeight="1" x14ac:dyDescent="0.2">
      <c r="A213" s="383">
        <v>44501</v>
      </c>
      <c r="B213" s="143">
        <v>29063</v>
      </c>
      <c r="C213" s="143">
        <v>-175</v>
      </c>
      <c r="D213" s="384">
        <v>-0.59853615158355566</v>
      </c>
      <c r="E213" s="143">
        <v>-2616</v>
      </c>
      <c r="F213" s="384">
        <v>-8.2578364216042175</v>
      </c>
      <c r="G213" s="143">
        <v>250441</v>
      </c>
      <c r="H213" s="143">
        <v>-4336</v>
      </c>
      <c r="I213" s="384">
        <v>-1.7018804680171287</v>
      </c>
      <c r="J213" s="143">
        <v>-49218</v>
      </c>
      <c r="K213" s="384">
        <v>-16.42466937418866</v>
      </c>
      <c r="N213" s="385"/>
      <c r="O213" s="403"/>
    </row>
    <row r="214" spans="1:15" ht="12" customHeight="1" x14ac:dyDescent="0.2">
      <c r="A214" s="383">
        <v>44531</v>
      </c>
      <c r="B214" s="143">
        <v>28542</v>
      </c>
      <c r="C214" s="143">
        <v>-521</v>
      </c>
      <c r="D214" s="384">
        <v>-1.7926573306265698</v>
      </c>
      <c r="E214" s="143">
        <v>-4845</v>
      </c>
      <c r="F214" s="384">
        <v>-14.511636265612363</v>
      </c>
      <c r="G214" s="143">
        <v>257946</v>
      </c>
      <c r="H214" s="143">
        <v>7505</v>
      </c>
      <c r="I214" s="384">
        <v>2.996713796862335</v>
      </c>
      <c r="J214" s="143">
        <v>-60209</v>
      </c>
      <c r="K214" s="384">
        <v>-18.924423629991672</v>
      </c>
      <c r="N214" s="385"/>
      <c r="O214" s="403"/>
    </row>
    <row r="215" spans="1:15" ht="12" customHeight="1" x14ac:dyDescent="0.2">
      <c r="A215" s="383">
        <v>44562</v>
      </c>
      <c r="B215" s="143">
        <v>26999</v>
      </c>
      <c r="C215" s="143">
        <v>-1543</v>
      </c>
      <c r="D215" s="384">
        <v>-5.4060682502978068</v>
      </c>
      <c r="E215" s="143">
        <v>-6868</v>
      </c>
      <c r="F215" s="384">
        <v>-20.27932795937048</v>
      </c>
      <c r="G215" s="143">
        <v>250642</v>
      </c>
      <c r="H215" s="143">
        <v>-7304</v>
      </c>
      <c r="I215" s="384">
        <v>-2.8316004124894358</v>
      </c>
      <c r="J215" s="143">
        <v>-66642</v>
      </c>
      <c r="K215" s="384">
        <v>-21.003895563596021</v>
      </c>
      <c r="N215" s="385"/>
      <c r="O215" s="403"/>
    </row>
    <row r="216" spans="1:15" ht="12" customHeight="1" x14ac:dyDescent="0.2">
      <c r="A216" s="383">
        <v>44593</v>
      </c>
      <c r="B216" s="143">
        <v>25002</v>
      </c>
      <c r="C216" s="143">
        <v>-1997</v>
      </c>
      <c r="D216" s="384">
        <v>-7.3965702433423459</v>
      </c>
      <c r="E216" s="143">
        <v>-8187</v>
      </c>
      <c r="F216" s="384">
        <v>-24.667811624333364</v>
      </c>
      <c r="G216" s="143">
        <v>243443</v>
      </c>
      <c r="H216" s="143">
        <v>-7199</v>
      </c>
      <c r="I216" s="384">
        <v>-2.8722241284381709</v>
      </c>
      <c r="J216" s="143">
        <v>-68725</v>
      </c>
      <c r="K216" s="384">
        <v>-22.015389149432355</v>
      </c>
      <c r="N216" s="385"/>
      <c r="O216" s="403"/>
    </row>
    <row r="217" spans="1:15" ht="12" customHeight="1" x14ac:dyDescent="0.2">
      <c r="A217" s="383">
        <v>44621</v>
      </c>
      <c r="B217" s="143">
        <v>25408</v>
      </c>
      <c r="C217" s="143">
        <v>406</v>
      </c>
      <c r="D217" s="384">
        <v>1.6238700903927685</v>
      </c>
      <c r="E217" s="143">
        <v>-6792</v>
      </c>
      <c r="F217" s="384">
        <v>-21.093167701863354</v>
      </c>
      <c r="G217" s="143">
        <v>249107</v>
      </c>
      <c r="H217" s="143">
        <v>5664</v>
      </c>
      <c r="I217" s="384">
        <v>2.3266226591029522</v>
      </c>
      <c r="J217" s="143">
        <v>-55376</v>
      </c>
      <c r="K217" s="384">
        <v>-18.186893849574524</v>
      </c>
      <c r="N217" s="385"/>
      <c r="O217" s="403"/>
    </row>
    <row r="218" spans="1:15" ht="12" customHeight="1" x14ac:dyDescent="0.2">
      <c r="A218" s="383">
        <v>44652</v>
      </c>
      <c r="B218" s="143">
        <v>24420</v>
      </c>
      <c r="C218" s="143">
        <v>-988</v>
      </c>
      <c r="D218" s="384">
        <v>-3.8885390428211588</v>
      </c>
      <c r="E218" s="143">
        <v>-7497</v>
      </c>
      <c r="F218" s="384">
        <v>-23.489049722718299</v>
      </c>
      <c r="G218" s="143">
        <v>242135</v>
      </c>
      <c r="H218" s="143">
        <v>-6972</v>
      </c>
      <c r="I218" s="384">
        <v>-2.79879730396978</v>
      </c>
      <c r="J218" s="143">
        <v>-58401</v>
      </c>
      <c r="K218" s="384">
        <v>-19.432280991295553</v>
      </c>
      <c r="N218" s="385"/>
      <c r="O218" s="403"/>
    </row>
    <row r="219" spans="1:15" ht="12" customHeight="1" x14ac:dyDescent="0.2">
      <c r="A219" s="383">
        <v>44682</v>
      </c>
      <c r="B219" s="143">
        <v>23433</v>
      </c>
      <c r="C219" s="143">
        <v>-987</v>
      </c>
      <c r="D219" s="384">
        <v>-4.0417690417690419</v>
      </c>
      <c r="E219" s="143">
        <v>-7864</v>
      </c>
      <c r="F219" s="384">
        <v>-25.127008978496342</v>
      </c>
      <c r="G219" s="143">
        <v>232127</v>
      </c>
      <c r="H219" s="143">
        <v>-10008</v>
      </c>
      <c r="I219" s="384">
        <v>-4.1332314617878456</v>
      </c>
      <c r="J219" s="143">
        <v>-60260</v>
      </c>
      <c r="K219" s="384">
        <v>-20.609671428620288</v>
      </c>
      <c r="N219" s="385"/>
      <c r="O219" s="403"/>
    </row>
    <row r="220" spans="1:15" ht="12" customHeight="1" x14ac:dyDescent="0.2">
      <c r="A220" s="383">
        <v>44713</v>
      </c>
      <c r="B220" s="143">
        <v>22685</v>
      </c>
      <c r="C220" s="143">
        <v>-748</v>
      </c>
      <c r="D220" s="384">
        <v>-3.1920795459394871</v>
      </c>
      <c r="E220" s="143">
        <v>-8121</v>
      </c>
      <c r="F220" s="384">
        <v>-26.361747711484774</v>
      </c>
      <c r="G220" s="143">
        <v>227146</v>
      </c>
      <c r="H220" s="143">
        <v>-4981</v>
      </c>
      <c r="I220" s="384">
        <v>-2.1458081136619178</v>
      </c>
      <c r="J220" s="143">
        <v>-53478</v>
      </c>
      <c r="K220" s="384">
        <v>-19.056816238097952</v>
      </c>
      <c r="N220" s="385"/>
      <c r="O220" s="403"/>
    </row>
    <row r="221" spans="1:15" ht="12" customHeight="1" x14ac:dyDescent="0.2">
      <c r="A221" s="383">
        <v>44743</v>
      </c>
      <c r="B221" s="143">
        <v>22684</v>
      </c>
      <c r="C221" s="143">
        <v>-1</v>
      </c>
      <c r="D221" s="384">
        <v>-4.4081992506061277E-3</v>
      </c>
      <c r="E221" s="143">
        <v>-7780</v>
      </c>
      <c r="F221" s="384">
        <v>-25.538340336134453</v>
      </c>
      <c r="G221" s="143">
        <v>228122</v>
      </c>
      <c r="H221" s="143">
        <v>976</v>
      </c>
      <c r="I221" s="384">
        <v>0.42967958933901546</v>
      </c>
      <c r="J221" s="143">
        <v>-42348</v>
      </c>
      <c r="K221" s="384">
        <v>-15.657189337079897</v>
      </c>
      <c r="N221" s="385"/>
      <c r="O221" s="403"/>
    </row>
    <row r="222" spans="1:15" ht="12" customHeight="1" x14ac:dyDescent="0.2">
      <c r="A222" s="383">
        <v>44774</v>
      </c>
      <c r="B222" s="143">
        <v>22766</v>
      </c>
      <c r="C222" s="143">
        <v>82</v>
      </c>
      <c r="D222" s="384">
        <v>0.36148827367307351</v>
      </c>
      <c r="E222" s="143">
        <v>-7908</v>
      </c>
      <c r="F222" s="384">
        <v>-25.780791549846775</v>
      </c>
      <c r="G222" s="143">
        <v>233217</v>
      </c>
      <c r="H222" s="143">
        <v>5095</v>
      </c>
      <c r="I222" s="384">
        <v>2.2334540289844909</v>
      </c>
      <c r="J222" s="143">
        <v>-38392</v>
      </c>
      <c r="K222" s="384">
        <v>-14.135024980762788</v>
      </c>
      <c r="N222" s="385"/>
      <c r="O222" s="403"/>
    </row>
    <row r="223" spans="1:15" ht="12" customHeight="1" x14ac:dyDescent="0.2">
      <c r="A223" s="383">
        <v>44805</v>
      </c>
      <c r="B223" s="143">
        <v>22598</v>
      </c>
      <c r="C223" s="143">
        <v>-168</v>
      </c>
      <c r="D223" s="384">
        <v>-0.73794254590178332</v>
      </c>
      <c r="E223" s="143">
        <v>-7461</v>
      </c>
      <c r="F223" s="384">
        <v>-24.821185002827772</v>
      </c>
      <c r="G223" s="143">
        <v>228452</v>
      </c>
      <c r="H223" s="143">
        <v>-4765</v>
      </c>
      <c r="I223" s="384">
        <v>-2.043161519100237</v>
      </c>
      <c r="J223" s="143">
        <v>-30848</v>
      </c>
      <c r="K223" s="384">
        <v>-11.896644812957964</v>
      </c>
      <c r="N223" s="385"/>
      <c r="O223" s="403"/>
    </row>
    <row r="224" spans="1:15" ht="12" customHeight="1" x14ac:dyDescent="0.2">
      <c r="A224" s="383">
        <v>44835</v>
      </c>
      <c r="B224" s="143">
        <v>22523</v>
      </c>
      <c r="C224" s="143">
        <v>-75</v>
      </c>
      <c r="D224" s="384">
        <v>-0.33188777767944067</v>
      </c>
      <c r="E224" s="143">
        <v>-6715</v>
      </c>
      <c r="F224" s="384">
        <v>-22.96668718790615</v>
      </c>
      <c r="G224" s="143">
        <v>223886</v>
      </c>
      <c r="H224" s="143">
        <v>-4566</v>
      </c>
      <c r="I224" s="384">
        <v>-1.9986693047117119</v>
      </c>
      <c r="J224" s="143">
        <v>-30891</v>
      </c>
      <c r="K224" s="384">
        <v>-12.124720834298229</v>
      </c>
      <c r="N224" s="385"/>
      <c r="O224" s="403"/>
    </row>
    <row r="225" spans="1:15" ht="12" customHeight="1" x14ac:dyDescent="0.2">
      <c r="A225" s="383">
        <v>44866</v>
      </c>
      <c r="B225" s="143">
        <v>22346</v>
      </c>
      <c r="C225" s="143">
        <v>-177</v>
      </c>
      <c r="D225" s="384">
        <v>-0.78586333969719846</v>
      </c>
      <c r="E225" s="143">
        <v>-6717</v>
      </c>
      <c r="F225" s="384">
        <v>-23.111860441110689</v>
      </c>
      <c r="G225" s="143">
        <v>221962</v>
      </c>
      <c r="H225" s="143">
        <v>-1924</v>
      </c>
      <c r="I225" s="384">
        <v>-0.85936592730228778</v>
      </c>
      <c r="J225" s="143">
        <v>-28479</v>
      </c>
      <c r="K225" s="384">
        <v>-11.371540602377406</v>
      </c>
      <c r="N225" s="385"/>
      <c r="O225" s="403"/>
    </row>
    <row r="226" spans="1:15" ht="12" customHeight="1" x14ac:dyDescent="0.2">
      <c r="A226" s="383">
        <v>44896</v>
      </c>
      <c r="B226" s="143">
        <v>23075</v>
      </c>
      <c r="C226" s="143">
        <v>729</v>
      </c>
      <c r="D226" s="384">
        <v>3.2623288284256691</v>
      </c>
      <c r="E226" s="143">
        <v>-5467</v>
      </c>
      <c r="F226" s="384">
        <v>-19.154228855721392</v>
      </c>
      <c r="G226" s="143">
        <v>227117</v>
      </c>
      <c r="H226" s="143">
        <v>5155</v>
      </c>
      <c r="I226" s="384">
        <v>2.3224696119155532</v>
      </c>
      <c r="J226" s="143">
        <v>-30829</v>
      </c>
      <c r="K226" s="384">
        <v>-11.951726330317198</v>
      </c>
      <c r="N226" s="385"/>
      <c r="O226" s="403"/>
    </row>
    <row r="227" spans="1:15" ht="12" customHeight="1" x14ac:dyDescent="0.2">
      <c r="A227" s="383">
        <v>44927</v>
      </c>
      <c r="B227" s="143">
        <v>22877</v>
      </c>
      <c r="C227" s="143">
        <v>-198</v>
      </c>
      <c r="D227" s="384">
        <v>-0.85807150595882986</v>
      </c>
      <c r="E227" s="143">
        <v>-4122</v>
      </c>
      <c r="F227" s="384">
        <v>-15.267232119708137</v>
      </c>
      <c r="G227" s="143">
        <v>224006</v>
      </c>
      <c r="H227" s="143">
        <v>-3111</v>
      </c>
      <c r="I227" s="384">
        <v>-1.3697785722777247</v>
      </c>
      <c r="J227" s="143">
        <v>-26636</v>
      </c>
      <c r="K227" s="384">
        <v>-10.627109582591904</v>
      </c>
      <c r="N227" s="385"/>
      <c r="O227" s="403"/>
    </row>
    <row r="228" spans="1:15" ht="12" customHeight="1" x14ac:dyDescent="0.2">
      <c r="A228" s="383">
        <v>44958</v>
      </c>
      <c r="B228" s="143">
        <v>22776</v>
      </c>
      <c r="C228" s="143">
        <v>-101</v>
      </c>
      <c r="D228" s="384">
        <v>-0.44149145429907766</v>
      </c>
      <c r="E228" s="143">
        <v>-2226</v>
      </c>
      <c r="F228" s="384">
        <v>-8.9032877369810421</v>
      </c>
      <c r="G228" s="143">
        <v>221614</v>
      </c>
      <c r="H228" s="143">
        <v>-2392</v>
      </c>
      <c r="I228" s="384">
        <v>-1.0678285403069561</v>
      </c>
      <c r="J228" s="143">
        <v>-21829</v>
      </c>
      <c r="K228" s="384">
        <v>-8.966780724851402</v>
      </c>
      <c r="N228" s="385"/>
      <c r="O228" s="403"/>
    </row>
    <row r="229" spans="1:15" ht="12" customHeight="1" x14ac:dyDescent="0.2">
      <c r="A229" s="383">
        <v>44986</v>
      </c>
      <c r="B229" s="143">
        <v>22702</v>
      </c>
      <c r="C229" s="143">
        <v>-74</v>
      </c>
      <c r="D229" s="384">
        <v>-0.32490340709518789</v>
      </c>
      <c r="E229" s="143">
        <v>-2706</v>
      </c>
      <c r="F229" s="384">
        <v>-10.650188916876575</v>
      </c>
      <c r="G229" s="143">
        <v>217716</v>
      </c>
      <c r="H229" s="143">
        <v>-3898</v>
      </c>
      <c r="I229" s="384">
        <v>-1.7589141480231394</v>
      </c>
      <c r="J229" s="143">
        <v>-31391</v>
      </c>
      <c r="K229" s="384">
        <v>-12.601412244537489</v>
      </c>
      <c r="N229" s="385"/>
      <c r="O229" s="403"/>
    </row>
    <row r="230" spans="1:15" ht="12" customHeight="1" x14ac:dyDescent="0.2">
      <c r="A230" s="383">
        <v>45017</v>
      </c>
      <c r="B230" s="143">
        <v>22355</v>
      </c>
      <c r="C230" s="143">
        <v>-347</v>
      </c>
      <c r="D230" s="384">
        <v>-1.5284996916571227</v>
      </c>
      <c r="E230" s="143">
        <v>-2065</v>
      </c>
      <c r="F230" s="384">
        <v>-8.4561834561834566</v>
      </c>
      <c r="G230" s="143">
        <v>213702</v>
      </c>
      <c r="H230" s="143">
        <v>-4014</v>
      </c>
      <c r="I230" s="384">
        <v>-1.8436862701868488</v>
      </c>
      <c r="J230" s="143">
        <v>-28433</v>
      </c>
      <c r="K230" s="384">
        <v>-11.742622916967807</v>
      </c>
      <c r="N230" s="385"/>
      <c r="O230" s="403"/>
    </row>
    <row r="231" spans="1:15" ht="12" customHeight="1" x14ac:dyDescent="0.2">
      <c r="A231" s="383">
        <v>45047</v>
      </c>
      <c r="B231" s="143">
        <v>21887</v>
      </c>
      <c r="C231" s="143">
        <v>-468</v>
      </c>
      <c r="D231" s="384">
        <v>-2.0934913889510178</v>
      </c>
      <c r="E231" s="143">
        <v>-1546</v>
      </c>
      <c r="F231" s="384">
        <v>-6.5975333930781375</v>
      </c>
      <c r="G231" s="143">
        <v>209806</v>
      </c>
      <c r="H231" s="143">
        <v>-3896</v>
      </c>
      <c r="I231" s="384">
        <v>-1.8230994562521643</v>
      </c>
      <c r="J231" s="143">
        <v>-22321</v>
      </c>
      <c r="K231" s="384">
        <v>-9.6158568369900959</v>
      </c>
      <c r="N231" s="385"/>
      <c r="O231" s="403"/>
    </row>
    <row r="232" spans="1:15" ht="12" customHeight="1" x14ac:dyDescent="0.2">
      <c r="A232" s="383">
        <v>45078</v>
      </c>
      <c r="B232" s="143">
        <v>21711</v>
      </c>
      <c r="C232" s="143">
        <v>-176</v>
      </c>
      <c r="D232" s="384">
        <v>-0.80413030566089461</v>
      </c>
      <c r="E232" s="143">
        <v>-974</v>
      </c>
      <c r="F232" s="384">
        <v>-4.2935860700903685</v>
      </c>
      <c r="G232" s="143">
        <v>208118</v>
      </c>
      <c r="H232" s="143">
        <v>-1688</v>
      </c>
      <c r="I232" s="384">
        <v>-0.80455277732762642</v>
      </c>
      <c r="J232" s="143">
        <v>-19028</v>
      </c>
      <c r="K232" s="384">
        <v>-8.3769910101872807</v>
      </c>
      <c r="N232" s="385"/>
      <c r="O232" s="403"/>
    </row>
    <row r="233" spans="1:15" ht="12" customHeight="1" x14ac:dyDescent="0.2">
      <c r="A233" s="383">
        <v>45108</v>
      </c>
      <c r="B233" s="143">
        <v>21474</v>
      </c>
      <c r="C233" s="143">
        <v>-237</v>
      </c>
      <c r="D233" s="384">
        <v>-1.0916125466353461</v>
      </c>
      <c r="E233" s="143">
        <v>-1210</v>
      </c>
      <c r="F233" s="384">
        <v>-5.3341562334685237</v>
      </c>
      <c r="G233" s="143">
        <v>209304</v>
      </c>
      <c r="H233" s="143">
        <v>1186</v>
      </c>
      <c r="I233" s="384">
        <v>0.56986901661557388</v>
      </c>
      <c r="J233" s="143">
        <v>-18818</v>
      </c>
      <c r="K233" s="384">
        <v>-8.2490947826163197</v>
      </c>
      <c r="N233" s="385"/>
      <c r="O233" s="403"/>
    </row>
    <row r="234" spans="1:15" ht="12" customHeight="1" x14ac:dyDescent="0.2">
      <c r="A234" s="383">
        <v>45139</v>
      </c>
      <c r="B234" s="143">
        <v>21695</v>
      </c>
      <c r="C234" s="143">
        <v>221</v>
      </c>
      <c r="D234" s="384">
        <v>1.0291515320853124</v>
      </c>
      <c r="E234" s="143">
        <v>-1071</v>
      </c>
      <c r="F234" s="384">
        <v>-4.7043837301238689</v>
      </c>
      <c r="G234" s="143">
        <v>214096</v>
      </c>
      <c r="H234" s="143">
        <v>4792</v>
      </c>
      <c r="I234" s="384">
        <v>2.2894927951687496</v>
      </c>
      <c r="J234" s="143">
        <v>-19121</v>
      </c>
      <c r="K234" s="384">
        <v>-8.1988019741271003</v>
      </c>
      <c r="N234" s="385"/>
      <c r="O234" s="403"/>
    </row>
    <row r="235" spans="1:15" ht="12" customHeight="1" x14ac:dyDescent="0.2">
      <c r="A235" s="383">
        <v>45170</v>
      </c>
      <c r="B235" s="143">
        <v>21584</v>
      </c>
      <c r="C235" s="143">
        <v>-111</v>
      </c>
      <c r="D235" s="384">
        <v>-0.51163862641161562</v>
      </c>
      <c r="E235" s="143">
        <v>-1014</v>
      </c>
      <c r="F235" s="384">
        <v>-4.4871227542260375</v>
      </c>
      <c r="G235" s="143">
        <v>210378</v>
      </c>
      <c r="H235" s="143">
        <v>1074</v>
      </c>
      <c r="I235" s="384">
        <v>0.51312922829950691</v>
      </c>
      <c r="J235" s="143">
        <v>-18074</v>
      </c>
      <c r="K235" s="384">
        <v>-7.9115087633288397</v>
      </c>
      <c r="N235" s="385"/>
      <c r="O235" s="403"/>
    </row>
    <row r="236" spans="1:15" ht="12" customHeight="1" x14ac:dyDescent="0.2">
      <c r="A236" s="383">
        <v>45200</v>
      </c>
      <c r="B236" s="143">
        <v>21522</v>
      </c>
      <c r="C236" s="143">
        <v>-62</v>
      </c>
      <c r="D236" s="384">
        <v>-0.28724981467753891</v>
      </c>
      <c r="E236" s="143">
        <v>-1001</v>
      </c>
      <c r="F236" s="384">
        <v>-4.444345779869467</v>
      </c>
      <c r="G236" s="143">
        <v>209565</v>
      </c>
      <c r="H236" s="143">
        <v>-813</v>
      </c>
      <c r="I236" s="384">
        <v>-0.38644725208909675</v>
      </c>
      <c r="J236" s="143">
        <v>-14321</v>
      </c>
      <c r="K236" s="384">
        <v>-6.3965589630436916</v>
      </c>
      <c r="N236" s="385"/>
      <c r="O236" s="403"/>
    </row>
    <row r="237" spans="1:15" ht="12" customHeight="1" x14ac:dyDescent="0.2">
      <c r="A237" s="383">
        <v>45231</v>
      </c>
      <c r="B237" s="143">
        <v>21625</v>
      </c>
      <c r="C237" s="143">
        <v>103</v>
      </c>
      <c r="D237" s="384">
        <v>0.47858005761546324</v>
      </c>
      <c r="E237" s="143">
        <v>-721</v>
      </c>
      <c r="F237" s="384">
        <v>-3.2265282377159221</v>
      </c>
      <c r="G237" s="143">
        <v>208493</v>
      </c>
      <c r="H237" s="143">
        <v>-1072</v>
      </c>
      <c r="I237" s="384">
        <v>-0.51153580034834056</v>
      </c>
      <c r="J237" s="143">
        <v>-13469</v>
      </c>
      <c r="K237" s="384">
        <v>-6.0681558104540416</v>
      </c>
      <c r="N237" s="385"/>
      <c r="O237" s="403"/>
    </row>
    <row r="238" spans="1:15" ht="12" customHeight="1" x14ac:dyDescent="0.2">
      <c r="A238" s="383">
        <v>45261</v>
      </c>
      <c r="B238" s="143">
        <v>22307</v>
      </c>
      <c r="C238" s="143">
        <v>682</v>
      </c>
      <c r="D238" s="384">
        <v>3.1537572254335262</v>
      </c>
      <c r="E238" s="143">
        <v>-768</v>
      </c>
      <c r="F238" s="384">
        <v>-3.3282773564463706</v>
      </c>
      <c r="G238" s="143">
        <v>213778</v>
      </c>
      <c r="H238" s="143">
        <v>5285</v>
      </c>
      <c r="I238" s="384">
        <v>2.5348572853764875</v>
      </c>
      <c r="J238" s="143">
        <v>-13339</v>
      </c>
      <c r="K238" s="384">
        <v>-5.8731843058863937</v>
      </c>
      <c r="N238" s="385"/>
      <c r="O238" s="403"/>
    </row>
    <row r="239" spans="1:15" ht="12" customHeight="1" x14ac:dyDescent="0.2">
      <c r="A239" s="383">
        <v>45292</v>
      </c>
      <c r="B239" s="143">
        <v>22519</v>
      </c>
      <c r="C239" s="143">
        <v>212</v>
      </c>
      <c r="D239" s="384">
        <v>0.95037432196171601</v>
      </c>
      <c r="E239" s="143">
        <v>-358</v>
      </c>
      <c r="F239" s="384">
        <v>-1.5648905013769288</v>
      </c>
      <c r="G239" s="143">
        <v>212544</v>
      </c>
      <c r="H239" s="143">
        <v>-1234</v>
      </c>
      <c r="I239" s="384">
        <v>-0.57723432719924406</v>
      </c>
      <c r="J239" s="143">
        <v>-11462</v>
      </c>
      <c r="K239" s="384">
        <v>-5.1168272278421112</v>
      </c>
      <c r="N239" s="385"/>
      <c r="O239" s="403"/>
    </row>
    <row r="240" spans="1:15" ht="12" customHeight="1" x14ac:dyDescent="0.2">
      <c r="A240" s="383">
        <v>45323</v>
      </c>
      <c r="B240" s="143">
        <v>22168</v>
      </c>
      <c r="C240" s="143">
        <v>-351</v>
      </c>
      <c r="D240" s="384">
        <v>-1.5586837781429015</v>
      </c>
      <c r="E240" s="143">
        <v>-608</v>
      </c>
      <c r="F240" s="384">
        <v>-2.6694766420793816</v>
      </c>
      <c r="G240" s="143">
        <v>210111</v>
      </c>
      <c r="H240" s="143">
        <v>-2433</v>
      </c>
      <c r="I240" s="384">
        <v>-1.1447041553748871</v>
      </c>
      <c r="J240" s="143">
        <v>-11503</v>
      </c>
      <c r="K240" s="384">
        <v>-5.1905565532863447</v>
      </c>
      <c r="N240" s="385"/>
      <c r="O240" s="403"/>
    </row>
    <row r="241" spans="1:15" ht="12" customHeight="1" x14ac:dyDescent="0.2">
      <c r="A241" s="386">
        <v>45352</v>
      </c>
      <c r="B241" s="387">
        <v>22188</v>
      </c>
      <c r="C241" s="387">
        <f>B241-B240</f>
        <v>20</v>
      </c>
      <c r="D241" s="388">
        <f>100*C241/B240</f>
        <v>9.0220137134608441E-2</v>
      </c>
      <c r="E241" s="387">
        <f>B241-B229</f>
        <v>-514</v>
      </c>
      <c r="F241" s="388">
        <f>100*E241/B229</f>
        <v>-2.2641176988811558</v>
      </c>
      <c r="G241" s="387">
        <v>209778</v>
      </c>
      <c r="H241" s="387">
        <f>G241-G240</f>
        <v>-333</v>
      </c>
      <c r="I241" s="388">
        <f>100*H241/G240</f>
        <v>-0.15848765652440852</v>
      </c>
      <c r="J241" s="387">
        <f>G241-G229</f>
        <v>-7938</v>
      </c>
      <c r="K241" s="388">
        <f>100*J241/G229</f>
        <v>-3.6460342831946204</v>
      </c>
      <c r="N241" s="385"/>
      <c r="O241" s="403"/>
    </row>
    <row r="242" spans="1:15" ht="12" customHeight="1" x14ac:dyDescent="0.2">
      <c r="A242" s="389"/>
      <c r="B242" s="351"/>
      <c r="C242" s="351"/>
      <c r="D242" s="390"/>
      <c r="E242" s="351"/>
      <c r="F242" s="390"/>
      <c r="G242" s="351"/>
      <c r="H242" s="351"/>
      <c r="I242" s="390"/>
      <c r="J242" s="351"/>
      <c r="K242" s="390"/>
      <c r="N242" s="385"/>
      <c r="O242" s="403"/>
    </row>
    <row r="243" spans="1:15" x14ac:dyDescent="0.2">
      <c r="A243" s="66" t="s">
        <v>135</v>
      </c>
    </row>
    <row r="244" spans="1:15" ht="15.75" customHeight="1" x14ac:dyDescent="0.2">
      <c r="A244" s="66"/>
    </row>
    <row r="245" spans="1:15" x14ac:dyDescent="0.2">
      <c r="A245" s="400"/>
      <c r="B245" s="401" t="s">
        <v>622</v>
      </c>
      <c r="C245" s="401"/>
      <c r="D245" s="401"/>
      <c r="E245" s="401"/>
      <c r="F245" s="401"/>
      <c r="G245" s="401"/>
      <c r="H245" s="401"/>
      <c r="I245" s="401"/>
      <c r="J245" s="401"/>
      <c r="K245" s="401"/>
    </row>
    <row r="246" spans="1:15" ht="21" customHeight="1" x14ac:dyDescent="0.2">
      <c r="B246" s="401"/>
      <c r="C246" s="401"/>
      <c r="D246" s="401"/>
      <c r="E246" s="401"/>
      <c r="F246" s="401"/>
      <c r="G246" s="401"/>
      <c r="H246" s="401"/>
      <c r="I246" s="401"/>
      <c r="J246" s="401"/>
      <c r="K246" s="401"/>
    </row>
    <row r="248" spans="1:15" x14ac:dyDescent="0.2">
      <c r="A248" s="391" t="s">
        <v>619</v>
      </c>
    </row>
    <row r="250" spans="1:15" x14ac:dyDescent="0.2">
      <c r="F250" s="103" t="s">
        <v>60</v>
      </c>
    </row>
  </sheetData>
  <mergeCells count="12">
    <mergeCell ref="J8:K8"/>
    <mergeCell ref="B245:K246"/>
    <mergeCell ref="A5:K5"/>
    <mergeCell ref="A6:A9"/>
    <mergeCell ref="B6:K6"/>
    <mergeCell ref="B7:F7"/>
    <mergeCell ref="G7:K7"/>
    <mergeCell ref="B8:B9"/>
    <mergeCell ref="C8:D8"/>
    <mergeCell ref="E8:F8"/>
    <mergeCell ref="G8:G9"/>
    <mergeCell ref="H8:I8"/>
  </mergeCells>
  <hyperlinks>
    <hyperlink ref="I2" location="ÍNDICE!A1" display="VOLVER AL ÍNDICE"/>
    <hyperlink ref="A248" location="'ADVERTENCIA EFECTO COVID-19'!A1" display="(*) Ver nota &quot;Advertencia Efecto COVID-19&quot;"/>
  </hyperlinks>
  <pageMargins left="0.70866141732283472" right="0.70866141732283472" top="0.74803149606299213" bottom="0.74803149606299213" header="0.31496062992125984" footer="0.31496062992125984"/>
  <pageSetup paperSize="9" orientation="portrait" r:id="rId1"/>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3"/>
  <dimension ref="A2:N259"/>
  <sheetViews>
    <sheetView zoomScaleNormal="100" workbookViewId="0"/>
  </sheetViews>
  <sheetFormatPr baseColWidth="10" defaultColWidth="9.140625" defaultRowHeight="15" x14ac:dyDescent="0.2"/>
  <cols>
    <col min="1" max="1" width="7.85546875" style="27" customWidth="1"/>
    <col min="2" max="2" width="8.140625" style="27" customWidth="1"/>
    <col min="3" max="9" width="7.42578125" style="27" customWidth="1"/>
    <col min="10" max="10" width="9" style="27" customWidth="1"/>
    <col min="11" max="11" width="7.42578125" style="27" customWidth="1"/>
    <col min="12" max="16384" width="9.140625" style="27"/>
  </cols>
  <sheetData>
    <row r="2" spans="1:11" ht="18" customHeight="1" x14ac:dyDescent="0.25">
      <c r="D2" s="121"/>
      <c r="I2" s="377" t="s">
        <v>61</v>
      </c>
    </row>
    <row r="3" spans="1:11" ht="18.75" customHeight="1" x14ac:dyDescent="0.2"/>
    <row r="4" spans="1:11" ht="24" customHeight="1" x14ac:dyDescent="0.25">
      <c r="C4" s="30"/>
      <c r="K4" s="2" t="s">
        <v>651</v>
      </c>
    </row>
    <row r="5" spans="1:11" s="32" customFormat="1" ht="31.5" customHeight="1" x14ac:dyDescent="0.2">
      <c r="A5" s="378" t="s">
        <v>54</v>
      </c>
      <c r="B5" s="378"/>
      <c r="C5" s="378"/>
      <c r="D5" s="378"/>
      <c r="E5" s="378"/>
      <c r="F5" s="378"/>
      <c r="G5" s="378"/>
      <c r="H5" s="378"/>
      <c r="I5" s="378"/>
      <c r="J5" s="378"/>
      <c r="K5" s="378"/>
    </row>
    <row r="6" spans="1:11" s="32" customFormat="1" ht="16.5" customHeight="1" x14ac:dyDescent="0.2">
      <c r="A6" s="235"/>
      <c r="B6" s="270" t="s">
        <v>624</v>
      </c>
      <c r="C6" s="271"/>
      <c r="D6" s="271"/>
      <c r="E6" s="271"/>
      <c r="F6" s="271"/>
      <c r="G6" s="271"/>
      <c r="H6" s="271"/>
      <c r="I6" s="271"/>
      <c r="J6" s="271"/>
      <c r="K6" s="272"/>
    </row>
    <row r="7" spans="1:11" s="32" customFormat="1" ht="16.5" customHeight="1" x14ac:dyDescent="0.2">
      <c r="A7" s="235"/>
      <c r="B7" s="34" t="s">
        <v>616</v>
      </c>
      <c r="C7" s="35"/>
      <c r="D7" s="35"/>
      <c r="E7" s="35"/>
      <c r="F7" s="36"/>
      <c r="G7" s="34" t="s">
        <v>617</v>
      </c>
      <c r="H7" s="35"/>
      <c r="I7" s="35"/>
      <c r="J7" s="35"/>
      <c r="K7" s="36"/>
    </row>
    <row r="8" spans="1:11" s="32" customFormat="1" ht="25.5" customHeight="1" x14ac:dyDescent="0.2">
      <c r="A8" s="235"/>
      <c r="B8" s="242" t="s">
        <v>65</v>
      </c>
      <c r="C8" s="243" t="s">
        <v>66</v>
      </c>
      <c r="D8" s="244"/>
      <c r="E8" s="243" t="s">
        <v>67</v>
      </c>
      <c r="F8" s="244"/>
      <c r="G8" s="242" t="s">
        <v>65</v>
      </c>
      <c r="H8" s="243" t="s">
        <v>66</v>
      </c>
      <c r="I8" s="244"/>
      <c r="J8" s="243" t="s">
        <v>67</v>
      </c>
      <c r="K8" s="244"/>
    </row>
    <row r="9" spans="1:11" s="32" customFormat="1" ht="15" customHeight="1" x14ac:dyDescent="0.2">
      <c r="A9" s="246"/>
      <c r="B9" s="247"/>
      <c r="C9" s="40" t="s">
        <v>151</v>
      </c>
      <c r="D9" s="41" t="s">
        <v>69</v>
      </c>
      <c r="E9" s="40" t="s">
        <v>151</v>
      </c>
      <c r="F9" s="41" t="s">
        <v>69</v>
      </c>
      <c r="G9" s="247"/>
      <c r="H9" s="40" t="s">
        <v>151</v>
      </c>
      <c r="I9" s="41" t="s">
        <v>69</v>
      </c>
      <c r="J9" s="40" t="s">
        <v>151</v>
      </c>
      <c r="K9" s="41" t="s">
        <v>69</v>
      </c>
    </row>
    <row r="10" spans="1:11" s="32" customFormat="1" ht="3" customHeight="1" x14ac:dyDescent="0.2">
      <c r="A10" s="42"/>
      <c r="B10" s="42"/>
      <c r="C10" s="42"/>
      <c r="D10" s="42"/>
      <c r="G10" s="42"/>
      <c r="H10" s="42"/>
      <c r="I10" s="42"/>
    </row>
    <row r="11" spans="1:11" ht="12" customHeight="1" x14ac:dyDescent="0.2">
      <c r="A11" s="395">
        <v>38353</v>
      </c>
      <c r="B11" s="396">
        <v>22967</v>
      </c>
      <c r="C11" s="397">
        <v>462.22999999999956</v>
      </c>
      <c r="D11" s="398">
        <v>2.0539201244891618</v>
      </c>
      <c r="E11" s="397">
        <v>-3234.66</v>
      </c>
      <c r="F11" s="399">
        <v>-12.34524835449357</v>
      </c>
      <c r="G11" s="396">
        <v>311643</v>
      </c>
      <c r="H11" s="396">
        <v>8061</v>
      </c>
      <c r="I11" s="398">
        <v>2.6552957685238257</v>
      </c>
      <c r="J11" s="396">
        <v>-9429</v>
      </c>
      <c r="K11" s="398">
        <v>-2.9367244730153983</v>
      </c>
    </row>
    <row r="12" spans="1:11" ht="12" customHeight="1" x14ac:dyDescent="0.2">
      <c r="A12" s="395">
        <v>38384</v>
      </c>
      <c r="B12" s="396">
        <v>22747</v>
      </c>
      <c r="C12" s="397">
        <v>-220</v>
      </c>
      <c r="D12" s="398">
        <v>-0.9578961118126007</v>
      </c>
      <c r="E12" s="397">
        <v>-3179.9700000000012</v>
      </c>
      <c r="F12" s="399">
        <v>-12.265104638143219</v>
      </c>
      <c r="G12" s="396">
        <v>309165</v>
      </c>
      <c r="H12" s="396">
        <v>-2478</v>
      </c>
      <c r="I12" s="398">
        <v>-0.7951405935637893</v>
      </c>
      <c r="J12" s="396">
        <v>-7323</v>
      </c>
      <c r="K12" s="398">
        <v>-2.3138318040494426</v>
      </c>
    </row>
    <row r="13" spans="1:11" ht="12" customHeight="1" x14ac:dyDescent="0.2">
      <c r="A13" s="395">
        <v>38412</v>
      </c>
      <c r="B13" s="396">
        <v>22926</v>
      </c>
      <c r="C13" s="397">
        <v>179</v>
      </c>
      <c r="D13" s="398">
        <v>0.78691695608212076</v>
      </c>
      <c r="E13" s="397">
        <v>-2567.5600000000013</v>
      </c>
      <c r="F13" s="399">
        <v>-10.07140626887732</v>
      </c>
      <c r="G13" s="396">
        <v>310497</v>
      </c>
      <c r="H13" s="396">
        <v>1332</v>
      </c>
      <c r="I13" s="398">
        <v>0.43083790209111639</v>
      </c>
      <c r="J13" s="396">
        <v>-1108</v>
      </c>
      <c r="K13" s="398">
        <v>-0.35557837647021068</v>
      </c>
    </row>
    <row r="14" spans="1:11" ht="12" customHeight="1" x14ac:dyDescent="0.2">
      <c r="A14" s="395">
        <v>38443</v>
      </c>
      <c r="B14" s="396">
        <v>22778</v>
      </c>
      <c r="C14" s="397">
        <v>-148</v>
      </c>
      <c r="D14" s="398">
        <v>-0.64555526476489578</v>
      </c>
      <c r="E14" s="397">
        <v>-2790.9199999999983</v>
      </c>
      <c r="F14" s="399">
        <v>-10.915283085871435</v>
      </c>
      <c r="G14" s="396">
        <v>304003</v>
      </c>
      <c r="H14" s="396">
        <v>-6494</v>
      </c>
      <c r="I14" s="398">
        <v>-2.0914855860121033</v>
      </c>
      <c r="J14" s="396">
        <v>-7160</v>
      </c>
      <c r="K14" s="398">
        <v>-2.3010447900296631</v>
      </c>
    </row>
    <row r="15" spans="1:11" ht="12" customHeight="1" x14ac:dyDescent="0.2">
      <c r="A15" s="395">
        <v>38473</v>
      </c>
      <c r="B15" s="396">
        <v>21995</v>
      </c>
      <c r="C15" s="397">
        <v>-783</v>
      </c>
      <c r="D15" s="398">
        <v>-3.4375274387566952</v>
      </c>
      <c r="E15" s="397">
        <v>-2846.4799999999996</v>
      </c>
      <c r="F15" s="399">
        <v>-11.458576542138388</v>
      </c>
      <c r="G15" s="396">
        <v>295928</v>
      </c>
      <c r="H15" s="396">
        <v>-8075</v>
      </c>
      <c r="I15" s="398">
        <v>-2.6562237872652572</v>
      </c>
      <c r="J15" s="396">
        <v>-6856</v>
      </c>
      <c r="K15" s="398">
        <v>-2.2643204396533503</v>
      </c>
    </row>
    <row r="16" spans="1:11" ht="12" customHeight="1" x14ac:dyDescent="0.2">
      <c r="A16" s="395">
        <v>38504</v>
      </c>
      <c r="B16" s="396">
        <v>21624</v>
      </c>
      <c r="C16" s="397">
        <v>-371</v>
      </c>
      <c r="D16" s="398">
        <v>-1.6867469879518073</v>
      </c>
      <c r="E16" s="397">
        <v>-2118.0699999999997</v>
      </c>
      <c r="F16" s="399">
        <v>-8.9211682047942737</v>
      </c>
      <c r="G16" s="396">
        <v>287583</v>
      </c>
      <c r="H16" s="396">
        <v>-8345</v>
      </c>
      <c r="I16" s="398">
        <v>-2.8199426887621315</v>
      </c>
      <c r="J16" s="396">
        <v>-7322</v>
      </c>
      <c r="K16" s="398">
        <v>-2.4828334548413897</v>
      </c>
    </row>
    <row r="17" spans="1:11" ht="12" customHeight="1" x14ac:dyDescent="0.2">
      <c r="A17" s="395">
        <v>38534</v>
      </c>
      <c r="B17" s="396">
        <v>21232</v>
      </c>
      <c r="C17" s="397">
        <v>-392</v>
      </c>
      <c r="D17" s="398">
        <v>-1.8128005919348871</v>
      </c>
      <c r="E17" s="397">
        <v>-1882.9000000000015</v>
      </c>
      <c r="F17" s="399">
        <v>-8.1458280156955087</v>
      </c>
      <c r="G17" s="396">
        <v>287705</v>
      </c>
      <c r="H17" s="396">
        <v>122</v>
      </c>
      <c r="I17" s="398">
        <v>4.2422535407169407E-2</v>
      </c>
      <c r="J17" s="396">
        <v>-2224</v>
      </c>
      <c r="K17" s="398">
        <v>-0.76708435513522277</v>
      </c>
    </row>
    <row r="18" spans="1:11" ht="12" customHeight="1" x14ac:dyDescent="0.2">
      <c r="A18" s="395">
        <v>38565</v>
      </c>
      <c r="B18" s="396">
        <v>21751</v>
      </c>
      <c r="C18" s="397">
        <v>519</v>
      </c>
      <c r="D18" s="398">
        <v>2.4444235116804824</v>
      </c>
      <c r="E18" s="397">
        <v>-2059.5200000000004</v>
      </c>
      <c r="F18" s="399">
        <v>-8.6496220998113458</v>
      </c>
      <c r="G18" s="396">
        <v>297670</v>
      </c>
      <c r="H18" s="396">
        <v>9965</v>
      </c>
      <c r="I18" s="398">
        <v>3.4636172468326931</v>
      </c>
      <c r="J18" s="396">
        <v>-4375</v>
      </c>
      <c r="K18" s="398">
        <v>-1.4484596666059693</v>
      </c>
    </row>
    <row r="19" spans="1:11" ht="12" customHeight="1" x14ac:dyDescent="0.2">
      <c r="A19" s="395">
        <v>38596</v>
      </c>
      <c r="B19" s="396">
        <v>21009</v>
      </c>
      <c r="C19" s="397">
        <v>-742</v>
      </c>
      <c r="D19" s="398">
        <v>-3.4113374097742635</v>
      </c>
      <c r="E19" s="397">
        <v>-2588.369999999999</v>
      </c>
      <c r="F19" s="399">
        <v>-10.968891872272202</v>
      </c>
      <c r="G19" s="396">
        <v>290639</v>
      </c>
      <c r="H19" s="396">
        <v>-7031</v>
      </c>
      <c r="I19" s="398">
        <v>-2.3620116236100381</v>
      </c>
      <c r="J19" s="396">
        <v>-5789</v>
      </c>
      <c r="K19" s="398">
        <v>-1.9529194273145587</v>
      </c>
    </row>
    <row r="20" spans="1:11" ht="12" customHeight="1" x14ac:dyDescent="0.2">
      <c r="A20" s="395">
        <v>38626</v>
      </c>
      <c r="B20" s="396">
        <v>20879</v>
      </c>
      <c r="C20" s="397">
        <v>-130</v>
      </c>
      <c r="D20" s="398">
        <v>-0.61878242657908511</v>
      </c>
      <c r="E20" s="397">
        <v>-2391.2999999999993</v>
      </c>
      <c r="F20" s="399">
        <v>-10.276188961895633</v>
      </c>
      <c r="G20" s="396">
        <v>293124</v>
      </c>
      <c r="H20" s="396">
        <v>2485</v>
      </c>
      <c r="I20" s="398">
        <v>0.85501257573828704</v>
      </c>
      <c r="J20" s="396">
        <v>-2194</v>
      </c>
      <c r="K20" s="398">
        <v>-0.7429279623998537</v>
      </c>
    </row>
    <row r="21" spans="1:11" ht="12" customHeight="1" x14ac:dyDescent="0.2">
      <c r="A21" s="395">
        <v>38657</v>
      </c>
      <c r="B21" s="396">
        <v>20599</v>
      </c>
      <c r="C21" s="397">
        <v>-280</v>
      </c>
      <c r="D21" s="398">
        <v>-1.3410603956128166</v>
      </c>
      <c r="E21" s="397">
        <v>-2350.619999999999</v>
      </c>
      <c r="F21" s="399">
        <v>-10.242522534142173</v>
      </c>
      <c r="G21" s="396">
        <v>293531</v>
      </c>
      <c r="H21" s="396">
        <v>407</v>
      </c>
      <c r="I21" s="398">
        <v>0.13884908775808191</v>
      </c>
      <c r="J21" s="396">
        <v>-1480</v>
      </c>
      <c r="K21" s="398">
        <v>-0.50167620868374396</v>
      </c>
    </row>
    <row r="22" spans="1:11" ht="12" customHeight="1" x14ac:dyDescent="0.2">
      <c r="A22" s="395">
        <v>38687</v>
      </c>
      <c r="B22" s="396">
        <v>20554</v>
      </c>
      <c r="C22" s="397">
        <v>-45</v>
      </c>
      <c r="D22" s="398">
        <v>-0.21845720666051749</v>
      </c>
      <c r="E22" s="397">
        <v>-1950.7700000000004</v>
      </c>
      <c r="F22" s="399">
        <v>-8.6682512196303296</v>
      </c>
      <c r="G22" s="396">
        <v>301319</v>
      </c>
      <c r="H22" s="396">
        <v>7788</v>
      </c>
      <c r="I22" s="398">
        <v>2.6532120968483737</v>
      </c>
      <c r="J22" s="396">
        <v>-2263</v>
      </c>
      <c r="K22" s="398">
        <v>-0.74543286492611549</v>
      </c>
    </row>
    <row r="23" spans="1:11" ht="12" customHeight="1" x14ac:dyDescent="0.2">
      <c r="A23" s="395">
        <v>38718</v>
      </c>
      <c r="B23" s="396">
        <v>20992</v>
      </c>
      <c r="C23" s="397">
        <v>438</v>
      </c>
      <c r="D23" s="398">
        <v>2.1309720735623237</v>
      </c>
      <c r="E23" s="397">
        <v>-1975</v>
      </c>
      <c r="F23" s="399">
        <v>-8.599294640135847</v>
      </c>
      <c r="G23" s="396">
        <v>305207</v>
      </c>
      <c r="H23" s="396">
        <v>3888</v>
      </c>
      <c r="I23" s="398">
        <v>1.2903268628928146</v>
      </c>
      <c r="J23" s="396">
        <v>-6436</v>
      </c>
      <c r="K23" s="398">
        <v>-2.0651835593932799</v>
      </c>
    </row>
    <row r="24" spans="1:11" ht="12" customHeight="1" x14ac:dyDescent="0.2">
      <c r="A24" s="395">
        <v>38749</v>
      </c>
      <c r="B24" s="396">
        <v>20992</v>
      </c>
      <c r="C24" s="397">
        <v>0</v>
      </c>
      <c r="D24" s="398">
        <v>0</v>
      </c>
      <c r="E24" s="397">
        <v>-1755</v>
      </c>
      <c r="F24" s="399">
        <v>-7.7153031168945354</v>
      </c>
      <c r="G24" s="396">
        <v>303153</v>
      </c>
      <c r="H24" s="396">
        <v>-2054</v>
      </c>
      <c r="I24" s="398">
        <v>-0.67298587516013719</v>
      </c>
      <c r="J24" s="396">
        <v>-6012</v>
      </c>
      <c r="K24" s="398">
        <v>-1.9445926932220658</v>
      </c>
    </row>
    <row r="25" spans="1:11" ht="12" customHeight="1" x14ac:dyDescent="0.2">
      <c r="A25" s="395">
        <v>38777</v>
      </c>
      <c r="B25" s="396">
        <v>20692</v>
      </c>
      <c r="C25" s="397">
        <v>-300</v>
      </c>
      <c r="D25" s="398">
        <v>-1.4291158536585367</v>
      </c>
      <c r="E25" s="397">
        <v>-2234</v>
      </c>
      <c r="F25" s="399">
        <v>-9.744395010032278</v>
      </c>
      <c r="G25" s="396">
        <v>299694</v>
      </c>
      <c r="H25" s="396">
        <v>-3459</v>
      </c>
      <c r="I25" s="398">
        <v>-1.141008005858428</v>
      </c>
      <c r="J25" s="396">
        <v>-10803</v>
      </c>
      <c r="K25" s="398">
        <v>-3.4792606691852095</v>
      </c>
    </row>
    <row r="26" spans="1:11" ht="12" customHeight="1" x14ac:dyDescent="0.2">
      <c r="A26" s="395">
        <v>38808</v>
      </c>
      <c r="B26" s="396">
        <v>20325</v>
      </c>
      <c r="C26" s="397">
        <v>-367</v>
      </c>
      <c r="D26" s="398">
        <v>-1.7736323216702108</v>
      </c>
      <c r="E26" s="397">
        <v>-2453</v>
      </c>
      <c r="F26" s="399">
        <v>-10.769163227675827</v>
      </c>
      <c r="G26" s="396">
        <v>295033</v>
      </c>
      <c r="H26" s="396">
        <v>-4661</v>
      </c>
      <c r="I26" s="398">
        <v>-1.5552530247519136</v>
      </c>
      <c r="J26" s="396">
        <v>-8970</v>
      </c>
      <c r="K26" s="398">
        <v>-2.9506287766897037</v>
      </c>
    </row>
    <row r="27" spans="1:11" ht="12" customHeight="1" x14ac:dyDescent="0.2">
      <c r="A27" s="395">
        <v>38838</v>
      </c>
      <c r="B27" s="396">
        <v>20018</v>
      </c>
      <c r="C27" s="397">
        <v>-307</v>
      </c>
      <c r="D27" s="398">
        <v>-1.5104551045510455</v>
      </c>
      <c r="E27" s="397">
        <v>-1977</v>
      </c>
      <c r="F27" s="399">
        <v>-8.988406456012731</v>
      </c>
      <c r="G27" s="396">
        <v>285714</v>
      </c>
      <c r="H27" s="396">
        <v>-9319</v>
      </c>
      <c r="I27" s="398">
        <v>-3.1586297126084202</v>
      </c>
      <c r="J27" s="396">
        <v>-10214</v>
      </c>
      <c r="K27" s="398">
        <v>-3.4515152334351598</v>
      </c>
    </row>
    <row r="28" spans="1:11" ht="12" customHeight="1" x14ac:dyDescent="0.2">
      <c r="A28" s="395">
        <v>38869</v>
      </c>
      <c r="B28" s="396">
        <v>19080</v>
      </c>
      <c r="C28" s="397">
        <v>-938</v>
      </c>
      <c r="D28" s="398">
        <v>-4.6857827954840641</v>
      </c>
      <c r="E28" s="397">
        <v>-2544</v>
      </c>
      <c r="F28" s="399">
        <v>-11.764705882352942</v>
      </c>
      <c r="G28" s="396">
        <v>278270</v>
      </c>
      <c r="H28" s="396">
        <v>-7444</v>
      </c>
      <c r="I28" s="398">
        <v>-2.6054026054026056</v>
      </c>
      <c r="J28" s="396">
        <v>-9313</v>
      </c>
      <c r="K28" s="398">
        <v>-3.2383694446472844</v>
      </c>
    </row>
    <row r="29" spans="1:11" ht="12" customHeight="1" x14ac:dyDescent="0.2">
      <c r="A29" s="395">
        <v>38899</v>
      </c>
      <c r="B29" s="396">
        <v>19409</v>
      </c>
      <c r="C29" s="397">
        <v>329</v>
      </c>
      <c r="D29" s="398">
        <v>1.7243186582809225</v>
      </c>
      <c r="E29" s="397">
        <v>-1823</v>
      </c>
      <c r="F29" s="399">
        <v>-8.5860964581763373</v>
      </c>
      <c r="G29" s="396">
        <v>276777</v>
      </c>
      <c r="H29" s="396">
        <v>-1493</v>
      </c>
      <c r="I29" s="398">
        <v>-0.53652927013332374</v>
      </c>
      <c r="J29" s="396">
        <v>-10928</v>
      </c>
      <c r="K29" s="398">
        <v>-3.7983351001894303</v>
      </c>
    </row>
    <row r="30" spans="1:11" ht="12" customHeight="1" x14ac:dyDescent="0.2">
      <c r="A30" s="395">
        <v>38930</v>
      </c>
      <c r="B30" s="396">
        <v>19964</v>
      </c>
      <c r="C30" s="397">
        <v>555</v>
      </c>
      <c r="D30" s="398">
        <v>2.8594981709516203</v>
      </c>
      <c r="E30" s="397">
        <v>-1787</v>
      </c>
      <c r="F30" s="399">
        <v>-8.2157142200358599</v>
      </c>
      <c r="G30" s="396">
        <v>285012</v>
      </c>
      <c r="H30" s="396">
        <v>8235</v>
      </c>
      <c r="I30" s="398">
        <v>2.9753194810262413</v>
      </c>
      <c r="J30" s="396">
        <v>-12658</v>
      </c>
      <c r="K30" s="398">
        <v>-4.25235999596869</v>
      </c>
    </row>
    <row r="31" spans="1:11" ht="12" customHeight="1" x14ac:dyDescent="0.2">
      <c r="A31" s="395">
        <v>38961</v>
      </c>
      <c r="B31" s="396">
        <v>19729</v>
      </c>
      <c r="C31" s="397">
        <v>-235</v>
      </c>
      <c r="D31" s="398">
        <v>-1.1771188138649569</v>
      </c>
      <c r="E31" s="397">
        <v>-1280</v>
      </c>
      <c r="F31" s="399">
        <v>-6.0926269693940691</v>
      </c>
      <c r="G31" s="396">
        <v>277276</v>
      </c>
      <c r="H31" s="396">
        <v>-7736</v>
      </c>
      <c r="I31" s="398">
        <v>-2.7142716797889213</v>
      </c>
      <c r="J31" s="396">
        <v>-13363</v>
      </c>
      <c r="K31" s="398">
        <v>-4.5978000199560283</v>
      </c>
    </row>
    <row r="32" spans="1:11" ht="12" customHeight="1" x14ac:dyDescent="0.2">
      <c r="A32" s="395">
        <v>38991</v>
      </c>
      <c r="B32" s="396">
        <v>19563</v>
      </c>
      <c r="C32" s="397">
        <v>-166</v>
      </c>
      <c r="D32" s="398">
        <v>-0.84140098332404079</v>
      </c>
      <c r="E32" s="397">
        <v>-1316</v>
      </c>
      <c r="F32" s="399">
        <v>-6.3029838593802383</v>
      </c>
      <c r="G32" s="396">
        <v>276553</v>
      </c>
      <c r="H32" s="396">
        <v>-723</v>
      </c>
      <c r="I32" s="398">
        <v>-0.26075102064369077</v>
      </c>
      <c r="J32" s="396">
        <v>-16571</v>
      </c>
      <c r="K32" s="398">
        <v>-5.6532389023075558</v>
      </c>
    </row>
    <row r="33" spans="1:11" ht="12" customHeight="1" x14ac:dyDescent="0.2">
      <c r="A33" s="395">
        <v>39022</v>
      </c>
      <c r="B33" s="396">
        <v>19585</v>
      </c>
      <c r="C33" s="397">
        <v>22</v>
      </c>
      <c r="D33" s="398">
        <v>0.11245718959259828</v>
      </c>
      <c r="E33" s="397">
        <v>-1014</v>
      </c>
      <c r="F33" s="399">
        <v>-4.9225690567503273</v>
      </c>
      <c r="G33" s="396">
        <v>275517</v>
      </c>
      <c r="H33" s="396">
        <v>-1036</v>
      </c>
      <c r="I33" s="398">
        <v>-0.37461173807552262</v>
      </c>
      <c r="J33" s="396">
        <v>-18014</v>
      </c>
      <c r="K33" s="398">
        <v>-6.1370008619191836</v>
      </c>
    </row>
    <row r="34" spans="1:11" ht="12" customHeight="1" x14ac:dyDescent="0.2">
      <c r="A34" s="395">
        <v>39052</v>
      </c>
      <c r="B34" s="396">
        <v>19645</v>
      </c>
      <c r="C34" s="397">
        <v>60</v>
      </c>
      <c r="D34" s="398">
        <v>0.30635690579525149</v>
      </c>
      <c r="E34" s="397">
        <v>-909</v>
      </c>
      <c r="F34" s="399">
        <v>-4.422496837598521</v>
      </c>
      <c r="G34" s="396">
        <v>282148</v>
      </c>
      <c r="H34" s="396">
        <v>6631</v>
      </c>
      <c r="I34" s="398">
        <v>2.4067480409557307</v>
      </c>
      <c r="J34" s="396">
        <v>-19171</v>
      </c>
      <c r="K34" s="398">
        <v>-6.3623601565118699</v>
      </c>
    </row>
    <row r="35" spans="1:11" ht="12" customHeight="1" x14ac:dyDescent="0.2">
      <c r="A35" s="395">
        <v>39083</v>
      </c>
      <c r="B35" s="396">
        <v>19951</v>
      </c>
      <c r="C35" s="397">
        <v>306</v>
      </c>
      <c r="D35" s="398">
        <v>1.5576482565538305</v>
      </c>
      <c r="E35" s="397">
        <v>-1041</v>
      </c>
      <c r="F35" s="399">
        <v>-4.9590320121951219</v>
      </c>
      <c r="G35" s="396">
        <v>283787</v>
      </c>
      <c r="H35" s="396">
        <v>1639</v>
      </c>
      <c r="I35" s="398">
        <v>0.58090080383344911</v>
      </c>
      <c r="J35" s="396">
        <v>-21420</v>
      </c>
      <c r="K35" s="398">
        <v>-7.0181876562464165</v>
      </c>
    </row>
    <row r="36" spans="1:11" ht="12" customHeight="1" x14ac:dyDescent="0.2">
      <c r="A36" s="395">
        <v>39114</v>
      </c>
      <c r="B36" s="396">
        <v>19767</v>
      </c>
      <c r="C36" s="397">
        <v>-184</v>
      </c>
      <c r="D36" s="398">
        <v>-0.92225953586286402</v>
      </c>
      <c r="E36" s="397">
        <v>-1225</v>
      </c>
      <c r="F36" s="399">
        <v>-5.8355564024390247</v>
      </c>
      <c r="G36" s="396">
        <v>280838</v>
      </c>
      <c r="H36" s="396">
        <v>-2949</v>
      </c>
      <c r="I36" s="398">
        <v>-1.0391596514287125</v>
      </c>
      <c r="J36" s="396">
        <v>-22315</v>
      </c>
      <c r="K36" s="398">
        <v>-7.3609695434318647</v>
      </c>
    </row>
    <row r="37" spans="1:11" ht="12" customHeight="1" x14ac:dyDescent="0.2">
      <c r="A37" s="395">
        <v>39142</v>
      </c>
      <c r="B37" s="396">
        <v>19982</v>
      </c>
      <c r="C37" s="397">
        <v>215</v>
      </c>
      <c r="D37" s="398">
        <v>1.0876713714777153</v>
      </c>
      <c r="E37" s="397">
        <v>-710</v>
      </c>
      <c r="F37" s="399">
        <v>-3.4312777885173014</v>
      </c>
      <c r="G37" s="396">
        <v>279615</v>
      </c>
      <c r="H37" s="396">
        <v>-1223</v>
      </c>
      <c r="I37" s="398">
        <v>-0.43548237774090404</v>
      </c>
      <c r="J37" s="396">
        <v>-20079</v>
      </c>
      <c r="K37" s="398">
        <v>-6.6998338305071172</v>
      </c>
    </row>
    <row r="38" spans="1:11" ht="12" customHeight="1" x14ac:dyDescent="0.2">
      <c r="A38" s="395">
        <v>39173</v>
      </c>
      <c r="B38" s="396">
        <v>19899</v>
      </c>
      <c r="C38" s="397">
        <v>-83</v>
      </c>
      <c r="D38" s="398">
        <v>-0.41537383645280751</v>
      </c>
      <c r="E38" s="397">
        <v>-426</v>
      </c>
      <c r="F38" s="399">
        <v>-2.0959409594095941</v>
      </c>
      <c r="G38" s="396">
        <v>277313</v>
      </c>
      <c r="H38" s="396">
        <v>-2302</v>
      </c>
      <c r="I38" s="398">
        <v>-0.82327486007546091</v>
      </c>
      <c r="J38" s="396">
        <v>-17720</v>
      </c>
      <c r="K38" s="398">
        <v>-6.006107791331817</v>
      </c>
    </row>
    <row r="39" spans="1:11" ht="12" customHeight="1" x14ac:dyDescent="0.2">
      <c r="A39" s="395">
        <v>39203</v>
      </c>
      <c r="B39" s="396">
        <v>19417</v>
      </c>
      <c r="C39" s="397">
        <v>-482</v>
      </c>
      <c r="D39" s="398">
        <v>-2.4222322729785417</v>
      </c>
      <c r="E39" s="397">
        <v>-601</v>
      </c>
      <c r="F39" s="399">
        <v>-3.002297931861325</v>
      </c>
      <c r="G39" s="396">
        <v>270156</v>
      </c>
      <c r="H39" s="396">
        <v>-7157</v>
      </c>
      <c r="I39" s="398">
        <v>-2.5808382585742464</v>
      </c>
      <c r="J39" s="396">
        <v>-15558</v>
      </c>
      <c r="K39" s="398">
        <v>-5.4453054453054452</v>
      </c>
    </row>
    <row r="40" spans="1:11" ht="12" customHeight="1" x14ac:dyDescent="0.2">
      <c r="A40" s="395">
        <v>39234</v>
      </c>
      <c r="B40" s="396">
        <v>18928</v>
      </c>
      <c r="C40" s="397">
        <v>-489</v>
      </c>
      <c r="D40" s="398">
        <v>-2.5184117010866767</v>
      </c>
      <c r="E40" s="397">
        <v>-152</v>
      </c>
      <c r="F40" s="399">
        <v>-0.79664570230607967</v>
      </c>
      <c r="G40" s="396">
        <v>265509</v>
      </c>
      <c r="H40" s="396">
        <v>-4647</v>
      </c>
      <c r="I40" s="398">
        <v>-1.7201172655798871</v>
      </c>
      <c r="J40" s="396">
        <v>-12761</v>
      </c>
      <c r="K40" s="398">
        <v>-4.5858339023250796</v>
      </c>
    </row>
    <row r="41" spans="1:11" ht="12" customHeight="1" x14ac:dyDescent="0.2">
      <c r="A41" s="395">
        <v>39264</v>
      </c>
      <c r="B41" s="396">
        <v>18720</v>
      </c>
      <c r="C41" s="397">
        <v>-208</v>
      </c>
      <c r="D41" s="398">
        <v>-1.098901098901099</v>
      </c>
      <c r="E41" s="397">
        <v>-689</v>
      </c>
      <c r="F41" s="399">
        <v>-3.549899531145345</v>
      </c>
      <c r="G41" s="396">
        <v>266067</v>
      </c>
      <c r="H41" s="396">
        <v>558</v>
      </c>
      <c r="I41" s="398">
        <v>0.21016236737737704</v>
      </c>
      <c r="J41" s="396">
        <v>-10710</v>
      </c>
      <c r="K41" s="398">
        <v>-3.8695411829740189</v>
      </c>
    </row>
    <row r="42" spans="1:11" ht="12" customHeight="1" x14ac:dyDescent="0.2">
      <c r="A42" s="395">
        <v>39295</v>
      </c>
      <c r="B42" s="396">
        <v>19184</v>
      </c>
      <c r="C42" s="397">
        <v>464</v>
      </c>
      <c r="D42" s="398">
        <v>2.4786324786324787</v>
      </c>
      <c r="E42" s="397">
        <v>-780</v>
      </c>
      <c r="F42" s="399">
        <v>-3.9070326587858144</v>
      </c>
      <c r="G42" s="396">
        <v>276997</v>
      </c>
      <c r="H42" s="396">
        <v>10930</v>
      </c>
      <c r="I42" s="398">
        <v>4.1079878376499153</v>
      </c>
      <c r="J42" s="396">
        <v>-8015</v>
      </c>
      <c r="K42" s="398">
        <v>-2.8121622949209155</v>
      </c>
    </row>
    <row r="43" spans="1:11" ht="12" customHeight="1" x14ac:dyDescent="0.2">
      <c r="A43" s="395">
        <v>39326</v>
      </c>
      <c r="B43" s="396">
        <v>18865</v>
      </c>
      <c r="C43" s="397">
        <v>-319</v>
      </c>
      <c r="D43" s="398">
        <v>-1.6628440366972477</v>
      </c>
      <c r="E43" s="397">
        <v>-864</v>
      </c>
      <c r="F43" s="399">
        <v>-4.3793400577829589</v>
      </c>
      <c r="G43" s="396">
        <v>269917</v>
      </c>
      <c r="H43" s="396">
        <v>-7080</v>
      </c>
      <c r="I43" s="398">
        <v>-2.5559843608414532</v>
      </c>
      <c r="J43" s="396">
        <v>-7359</v>
      </c>
      <c r="K43" s="398">
        <v>-2.6540342474646201</v>
      </c>
    </row>
    <row r="44" spans="1:11" ht="12" customHeight="1" x14ac:dyDescent="0.2">
      <c r="A44" s="395">
        <v>39356</v>
      </c>
      <c r="B44" s="396">
        <v>18748</v>
      </c>
      <c r="C44" s="397">
        <v>-117</v>
      </c>
      <c r="D44" s="398">
        <v>-0.62019613040021204</v>
      </c>
      <c r="E44" s="397">
        <v>-815</v>
      </c>
      <c r="F44" s="399">
        <v>-4.166027705362163</v>
      </c>
      <c r="G44" s="396">
        <v>270556</v>
      </c>
      <c r="H44" s="396">
        <v>639</v>
      </c>
      <c r="I44" s="398">
        <v>0.23673944212480133</v>
      </c>
      <c r="J44" s="396">
        <v>-5997</v>
      </c>
      <c r="K44" s="398">
        <v>-2.1684812676051246</v>
      </c>
    </row>
    <row r="45" spans="1:11" ht="12" customHeight="1" x14ac:dyDescent="0.2">
      <c r="A45" s="395">
        <v>39387</v>
      </c>
      <c r="B45" s="396">
        <v>18579</v>
      </c>
      <c r="C45" s="397">
        <v>-169</v>
      </c>
      <c r="D45" s="398">
        <v>-0.90142948581181992</v>
      </c>
      <c r="E45" s="397">
        <v>-1006</v>
      </c>
      <c r="F45" s="399">
        <v>-5.136584120500383</v>
      </c>
      <c r="G45" s="396">
        <v>271538</v>
      </c>
      <c r="H45" s="396">
        <v>982</v>
      </c>
      <c r="I45" s="398">
        <v>0.36295628261801621</v>
      </c>
      <c r="J45" s="396">
        <v>-3979</v>
      </c>
      <c r="K45" s="398">
        <v>-1.4441940061774772</v>
      </c>
    </row>
    <row r="46" spans="1:11" ht="12" customHeight="1" x14ac:dyDescent="0.2">
      <c r="A46" s="395">
        <v>39417</v>
      </c>
      <c r="B46" s="396">
        <v>18869</v>
      </c>
      <c r="C46" s="397">
        <v>290</v>
      </c>
      <c r="D46" s="398">
        <v>1.5609020937617741</v>
      </c>
      <c r="E46" s="397">
        <v>-776</v>
      </c>
      <c r="F46" s="399">
        <v>-3.9501145329600407</v>
      </c>
      <c r="G46" s="396">
        <v>279981</v>
      </c>
      <c r="H46" s="396">
        <v>8443</v>
      </c>
      <c r="I46" s="398">
        <v>3.1093253982867961</v>
      </c>
      <c r="J46" s="396">
        <v>-2167</v>
      </c>
      <c r="K46" s="398">
        <v>-0.76803663325630522</v>
      </c>
    </row>
    <row r="47" spans="1:11" ht="12" customHeight="1" x14ac:dyDescent="0.2">
      <c r="A47" s="395">
        <v>39448</v>
      </c>
      <c r="B47" s="396">
        <v>19909</v>
      </c>
      <c r="C47" s="397">
        <v>1040</v>
      </c>
      <c r="D47" s="398">
        <v>5.5116858339074675</v>
      </c>
      <c r="E47" s="397">
        <v>-42</v>
      </c>
      <c r="F47" s="399">
        <v>-0.21051576362087113</v>
      </c>
      <c r="G47" s="396">
        <v>289695</v>
      </c>
      <c r="H47" s="396">
        <v>9714</v>
      </c>
      <c r="I47" s="398">
        <v>3.4695211460777697</v>
      </c>
      <c r="J47" s="396">
        <v>5908</v>
      </c>
      <c r="K47" s="398">
        <v>2.0818430724451789</v>
      </c>
    </row>
    <row r="48" spans="1:11" ht="12" customHeight="1" x14ac:dyDescent="0.2">
      <c r="A48" s="395">
        <v>39479</v>
      </c>
      <c r="B48" s="396">
        <v>19989</v>
      </c>
      <c r="C48" s="397">
        <v>80</v>
      </c>
      <c r="D48" s="398">
        <v>0.40182831885077103</v>
      </c>
      <c r="E48" s="397">
        <v>222</v>
      </c>
      <c r="F48" s="399">
        <v>1.1230839277583853</v>
      </c>
      <c r="G48" s="396">
        <v>290985</v>
      </c>
      <c r="H48" s="396">
        <v>1290</v>
      </c>
      <c r="I48" s="398">
        <v>0.44529591466887591</v>
      </c>
      <c r="J48" s="396">
        <v>10147</v>
      </c>
      <c r="K48" s="398">
        <v>3.6131150342902312</v>
      </c>
    </row>
    <row r="49" spans="1:11" ht="12" customHeight="1" x14ac:dyDescent="0.2">
      <c r="A49" s="395">
        <v>39508</v>
      </c>
      <c r="B49" s="396">
        <v>19724</v>
      </c>
      <c r="C49" s="397">
        <v>-265</v>
      </c>
      <c r="D49" s="398">
        <v>-1.3257291510330682</v>
      </c>
      <c r="E49" s="397">
        <v>-258</v>
      </c>
      <c r="F49" s="399">
        <v>-1.2911620458412572</v>
      </c>
      <c r="G49" s="396">
        <v>292313</v>
      </c>
      <c r="H49" s="396">
        <v>1328</v>
      </c>
      <c r="I49" s="398">
        <v>0.45638091310548656</v>
      </c>
      <c r="J49" s="396">
        <v>12698</v>
      </c>
      <c r="K49" s="398">
        <v>4.5412442107898361</v>
      </c>
    </row>
    <row r="50" spans="1:11" ht="12" customHeight="1" x14ac:dyDescent="0.2">
      <c r="A50" s="395">
        <v>39539</v>
      </c>
      <c r="B50" s="396">
        <v>19953</v>
      </c>
      <c r="C50" s="397">
        <v>229</v>
      </c>
      <c r="D50" s="398">
        <v>1.1610221050496856</v>
      </c>
      <c r="E50" s="397">
        <v>54</v>
      </c>
      <c r="F50" s="399">
        <v>0.27137042062415195</v>
      </c>
      <c r="G50" s="396">
        <v>296943</v>
      </c>
      <c r="H50" s="396">
        <v>4630</v>
      </c>
      <c r="I50" s="398">
        <v>1.5839186077937006</v>
      </c>
      <c r="J50" s="396">
        <v>19630</v>
      </c>
      <c r="K50" s="398">
        <v>7.0786439871192481</v>
      </c>
    </row>
    <row r="51" spans="1:11" ht="12" customHeight="1" x14ac:dyDescent="0.2">
      <c r="A51" s="395">
        <v>39569</v>
      </c>
      <c r="B51" s="396">
        <v>20315</v>
      </c>
      <c r="C51" s="397">
        <v>362</v>
      </c>
      <c r="D51" s="398">
        <v>1.8142635192702852</v>
      </c>
      <c r="E51" s="397">
        <v>898</v>
      </c>
      <c r="F51" s="399">
        <v>4.6248133079260443</v>
      </c>
      <c r="G51" s="396">
        <v>299496</v>
      </c>
      <c r="H51" s="396">
        <v>2553</v>
      </c>
      <c r="I51" s="398">
        <v>0.85976096422545745</v>
      </c>
      <c r="J51" s="396">
        <v>29340</v>
      </c>
      <c r="K51" s="398">
        <v>10.860391773641895</v>
      </c>
    </row>
    <row r="52" spans="1:11" ht="12" customHeight="1" x14ac:dyDescent="0.2">
      <c r="A52" s="395">
        <v>39600</v>
      </c>
      <c r="B52" s="396">
        <v>20368</v>
      </c>
      <c r="C52" s="397">
        <v>53</v>
      </c>
      <c r="D52" s="398">
        <v>0.26089096726556732</v>
      </c>
      <c r="E52" s="397">
        <v>1440</v>
      </c>
      <c r="F52" s="399">
        <v>7.6077768385460693</v>
      </c>
      <c r="G52" s="396">
        <v>301480</v>
      </c>
      <c r="H52" s="396">
        <v>1984</v>
      </c>
      <c r="I52" s="398">
        <v>0.66244624302160959</v>
      </c>
      <c r="J52" s="396">
        <v>35971</v>
      </c>
      <c r="K52" s="398">
        <v>13.547939994501128</v>
      </c>
    </row>
    <row r="53" spans="1:11" ht="12" customHeight="1" x14ac:dyDescent="0.2">
      <c r="A53" s="395">
        <v>39630</v>
      </c>
      <c r="B53" s="396">
        <v>20212</v>
      </c>
      <c r="C53" s="397">
        <v>-156</v>
      </c>
      <c r="D53" s="398">
        <v>-0.7659073055773763</v>
      </c>
      <c r="E53" s="397">
        <v>1492</v>
      </c>
      <c r="F53" s="399">
        <v>7.9700854700854702</v>
      </c>
      <c r="G53" s="396">
        <v>306403</v>
      </c>
      <c r="H53" s="396">
        <v>4923</v>
      </c>
      <c r="I53" s="398">
        <v>1.6329441422316571</v>
      </c>
      <c r="J53" s="396">
        <v>40336</v>
      </c>
      <c r="K53" s="398">
        <v>15.160091255210153</v>
      </c>
    </row>
    <row r="54" spans="1:11" ht="12" customHeight="1" x14ac:dyDescent="0.2">
      <c r="A54" s="395">
        <v>39661</v>
      </c>
      <c r="B54" s="396">
        <v>21039</v>
      </c>
      <c r="C54" s="397">
        <v>827</v>
      </c>
      <c r="D54" s="398">
        <v>4.0916287354047105</v>
      </c>
      <c r="E54" s="397">
        <v>1855</v>
      </c>
      <c r="F54" s="399">
        <v>9.6695162635529606</v>
      </c>
      <c r="G54" s="396">
        <v>322284</v>
      </c>
      <c r="H54" s="396">
        <v>15881</v>
      </c>
      <c r="I54" s="398">
        <v>5.1830432469655978</v>
      </c>
      <c r="J54" s="396">
        <v>45287</v>
      </c>
      <c r="K54" s="398">
        <v>16.349274540879502</v>
      </c>
    </row>
    <row r="55" spans="1:11" ht="12" customHeight="1" x14ac:dyDescent="0.2">
      <c r="A55" s="395">
        <v>39692</v>
      </c>
      <c r="B55" s="396">
        <v>21801</v>
      </c>
      <c r="C55" s="397">
        <v>762</v>
      </c>
      <c r="D55" s="398">
        <v>3.6218451447312137</v>
      </c>
      <c r="E55" s="397">
        <v>2936</v>
      </c>
      <c r="F55" s="399">
        <v>15.563212297906176</v>
      </c>
      <c r="G55" s="396">
        <v>329286</v>
      </c>
      <c r="H55" s="396">
        <v>7002</v>
      </c>
      <c r="I55" s="398">
        <v>2.1726179394571248</v>
      </c>
      <c r="J55" s="396">
        <v>59369</v>
      </c>
      <c r="K55" s="398">
        <v>21.995280030527901</v>
      </c>
    </row>
    <row r="56" spans="1:11" ht="12" customHeight="1" x14ac:dyDescent="0.2">
      <c r="A56" s="395">
        <v>39722</v>
      </c>
      <c r="B56" s="396">
        <v>23475</v>
      </c>
      <c r="C56" s="397">
        <v>1674</v>
      </c>
      <c r="D56" s="398">
        <v>7.6785468556488237</v>
      </c>
      <c r="E56" s="397">
        <v>4727</v>
      </c>
      <c r="F56" s="399">
        <v>25.213356091316406</v>
      </c>
      <c r="G56" s="396">
        <v>349430</v>
      </c>
      <c r="H56" s="396">
        <v>20144</v>
      </c>
      <c r="I56" s="398">
        <v>6.1174784230122139</v>
      </c>
      <c r="J56" s="396">
        <v>78874</v>
      </c>
      <c r="K56" s="398">
        <v>29.152559913659278</v>
      </c>
    </row>
    <row r="57" spans="1:11" ht="12" customHeight="1" x14ac:dyDescent="0.2">
      <c r="A57" s="395">
        <v>39753</v>
      </c>
      <c r="B57" s="396">
        <v>24714</v>
      </c>
      <c r="C57" s="397">
        <v>1239</v>
      </c>
      <c r="D57" s="398">
        <v>5.2779552715654949</v>
      </c>
      <c r="E57" s="397">
        <v>6135</v>
      </c>
      <c r="F57" s="399">
        <v>33.021152914580981</v>
      </c>
      <c r="G57" s="396">
        <v>372147</v>
      </c>
      <c r="H57" s="396">
        <v>22717</v>
      </c>
      <c r="I57" s="398">
        <v>6.501159030420971</v>
      </c>
      <c r="J57" s="396">
        <v>100609</v>
      </c>
      <c r="K57" s="398">
        <v>37.051536064933821</v>
      </c>
    </row>
    <row r="58" spans="1:11" ht="12" customHeight="1" x14ac:dyDescent="0.2">
      <c r="A58" s="395">
        <v>39783</v>
      </c>
      <c r="B58" s="396">
        <v>26440</v>
      </c>
      <c r="C58" s="397">
        <v>1726</v>
      </c>
      <c r="D58" s="398">
        <v>6.983895767581128</v>
      </c>
      <c r="E58" s="397">
        <v>7571</v>
      </c>
      <c r="F58" s="399">
        <v>40.124012931262918</v>
      </c>
      <c r="G58" s="396">
        <v>399872</v>
      </c>
      <c r="H58" s="396">
        <v>27725</v>
      </c>
      <c r="I58" s="398">
        <v>7.4500130324844749</v>
      </c>
      <c r="J58" s="396">
        <v>119891</v>
      </c>
      <c r="K58" s="398">
        <v>42.821120004571739</v>
      </c>
    </row>
    <row r="59" spans="1:11" ht="12" customHeight="1" x14ac:dyDescent="0.2">
      <c r="A59" s="379">
        <v>39814</v>
      </c>
      <c r="B59" s="136">
        <v>35221</v>
      </c>
      <c r="C59" s="380">
        <v>2991.1534969799941</v>
      </c>
      <c r="D59" s="187">
        <v>9.2806942059116437</v>
      </c>
      <c r="E59" s="380">
        <v>11279.927698885662</v>
      </c>
      <c r="F59" s="381">
        <v>47.115382122465064</v>
      </c>
      <c r="G59" s="136">
        <v>442682</v>
      </c>
      <c r="H59" s="136">
        <v>29256.602241503831</v>
      </c>
      <c r="I59" s="187">
        <v>7.0766339949424619</v>
      </c>
      <c r="J59" s="136">
        <v>143189.25895132462</v>
      </c>
      <c r="K59" s="187">
        <v>47.810594156621853</v>
      </c>
    </row>
    <row r="60" spans="1:11" ht="12" customHeight="1" x14ac:dyDescent="0.2">
      <c r="A60" s="379">
        <v>39845</v>
      </c>
      <c r="B60" s="136">
        <v>37088</v>
      </c>
      <c r="C60" s="380">
        <v>1867</v>
      </c>
      <c r="D60" s="187">
        <v>5.3008148547741403</v>
      </c>
      <c r="E60" s="380">
        <v>12818.55530700499</v>
      </c>
      <c r="F60" s="381">
        <v>52.817670404732674</v>
      </c>
      <c r="G60" s="136">
        <v>468573</v>
      </c>
      <c r="H60" s="136">
        <v>25891</v>
      </c>
      <c r="I60" s="187">
        <v>5.8486678925278195</v>
      </c>
      <c r="J60" s="136">
        <v>167558.92583530809</v>
      </c>
      <c r="K60" s="187">
        <v>55.664814444401244</v>
      </c>
    </row>
    <row r="61" spans="1:11" ht="12" customHeight="1" x14ac:dyDescent="0.2">
      <c r="A61" s="379">
        <v>39873</v>
      </c>
      <c r="B61" s="136">
        <v>38963</v>
      </c>
      <c r="C61" s="380">
        <v>1875</v>
      </c>
      <c r="D61" s="187">
        <v>5.0555435720448667</v>
      </c>
      <c r="E61" s="380">
        <v>14937.04485383577</v>
      </c>
      <c r="F61" s="381">
        <v>62.170451759211268</v>
      </c>
      <c r="G61" s="136">
        <v>488895</v>
      </c>
      <c r="H61" s="136">
        <v>20322</v>
      </c>
      <c r="I61" s="187">
        <v>4.3369976503127585</v>
      </c>
      <c r="J61" s="136">
        <v>186615.11020061409</v>
      </c>
      <c r="K61" s="187">
        <v>61.735866823447935</v>
      </c>
    </row>
    <row r="62" spans="1:11" ht="12" customHeight="1" x14ac:dyDescent="0.2">
      <c r="A62" s="379">
        <v>39904</v>
      </c>
      <c r="B62" s="136">
        <v>39444</v>
      </c>
      <c r="C62" s="380">
        <v>481</v>
      </c>
      <c r="D62" s="187">
        <v>1.2345045299386597</v>
      </c>
      <c r="E62" s="380">
        <v>15104.571156510636</v>
      </c>
      <c r="F62" s="381">
        <v>62.058034531697764</v>
      </c>
      <c r="G62" s="136">
        <v>497672</v>
      </c>
      <c r="H62" s="136">
        <v>8777</v>
      </c>
      <c r="I62" s="187">
        <v>1.7952730136327841</v>
      </c>
      <c r="J62" s="136">
        <v>190599.49349384918</v>
      </c>
      <c r="K62" s="187">
        <v>62.069866059477839</v>
      </c>
    </row>
    <row r="63" spans="1:11" ht="12" customHeight="1" x14ac:dyDescent="0.2">
      <c r="A63" s="379">
        <v>39934</v>
      </c>
      <c r="B63" s="136">
        <v>39832</v>
      </c>
      <c r="C63" s="380">
        <v>388</v>
      </c>
      <c r="D63" s="187">
        <v>0.98367305547104755</v>
      </c>
      <c r="E63" s="380">
        <v>15037.462662806876</v>
      </c>
      <c r="F63" s="381">
        <v>60.64828900940968</v>
      </c>
      <c r="G63" s="136">
        <v>494991</v>
      </c>
      <c r="H63" s="136">
        <v>-2681</v>
      </c>
      <c r="I63" s="187">
        <v>-0.5387082254979183</v>
      </c>
      <c r="J63" s="136">
        <v>185300.26834946504</v>
      </c>
      <c r="K63" s="187">
        <v>59.833972867668471</v>
      </c>
    </row>
    <row r="64" spans="1:11" ht="12" customHeight="1" x14ac:dyDescent="0.2">
      <c r="A64" s="379">
        <v>39965</v>
      </c>
      <c r="B64" s="136">
        <v>40518</v>
      </c>
      <c r="C64" s="380">
        <v>686</v>
      </c>
      <c r="D64" s="187">
        <v>1.7222333801968266</v>
      </c>
      <c r="E64" s="380">
        <v>15575.755984560557</v>
      </c>
      <c r="F64" s="381">
        <v>62.447292131850865</v>
      </c>
      <c r="G64" s="136">
        <v>484357</v>
      </c>
      <c r="H64" s="136">
        <v>-10634</v>
      </c>
      <c r="I64" s="187">
        <v>-2.1483218886808042</v>
      </c>
      <c r="J64" s="136">
        <v>172522.65343743097</v>
      </c>
      <c r="K64" s="187">
        <v>55.32509659028679</v>
      </c>
    </row>
    <row r="65" spans="1:11" ht="12" customHeight="1" x14ac:dyDescent="0.2">
      <c r="A65" s="379">
        <v>39995</v>
      </c>
      <c r="B65" s="136">
        <v>39292</v>
      </c>
      <c r="C65" s="380">
        <v>-1226</v>
      </c>
      <c r="D65" s="187">
        <v>-3.0258156868552248</v>
      </c>
      <c r="E65" s="380">
        <v>14425.479940293699</v>
      </c>
      <c r="F65" s="381">
        <v>58.01165545342527</v>
      </c>
      <c r="G65" s="136">
        <v>477446</v>
      </c>
      <c r="H65" s="136">
        <v>-6911</v>
      </c>
      <c r="I65" s="187">
        <v>-1.4268401199941365</v>
      </c>
      <c r="J65" s="136">
        <v>160530.58490450075</v>
      </c>
      <c r="K65" s="187">
        <v>50.654079056434185</v>
      </c>
    </row>
    <row r="66" spans="1:11" ht="12" customHeight="1" x14ac:dyDescent="0.2">
      <c r="A66" s="379">
        <v>40026</v>
      </c>
      <c r="B66" s="136">
        <v>39724</v>
      </c>
      <c r="C66" s="380">
        <v>432</v>
      </c>
      <c r="D66" s="187">
        <v>1.0994604499643694</v>
      </c>
      <c r="E66" s="380">
        <v>13853.257337917257</v>
      </c>
      <c r="F66" s="381">
        <v>53.54796929823425</v>
      </c>
      <c r="G66" s="136">
        <v>488917</v>
      </c>
      <c r="H66" s="136">
        <v>11471</v>
      </c>
      <c r="I66" s="187">
        <v>2.4025753697800378</v>
      </c>
      <c r="J66" s="136">
        <v>155674.062523784</v>
      </c>
      <c r="K66" s="187">
        <v>46.714887253955581</v>
      </c>
    </row>
    <row r="67" spans="1:11" ht="12" customHeight="1" x14ac:dyDescent="0.2">
      <c r="A67" s="379">
        <v>40057</v>
      </c>
      <c r="B67" s="136">
        <v>40134</v>
      </c>
      <c r="C67" s="380">
        <v>410</v>
      </c>
      <c r="D67" s="187">
        <v>1.0321216393112476</v>
      </c>
      <c r="E67" s="380">
        <v>13307.991366209651</v>
      </c>
      <c r="F67" s="381">
        <v>49.608540531992347</v>
      </c>
      <c r="G67" s="136">
        <v>488280</v>
      </c>
      <c r="H67" s="136">
        <v>-637</v>
      </c>
      <c r="I67" s="187">
        <v>-0.13028796298758277</v>
      </c>
      <c r="J67" s="136">
        <v>147621.97138654953</v>
      </c>
      <c r="K67" s="187">
        <v>43.334358502396633</v>
      </c>
    </row>
    <row r="68" spans="1:11" ht="12" customHeight="1" x14ac:dyDescent="0.2">
      <c r="A68" s="379">
        <v>40087</v>
      </c>
      <c r="B68" s="136">
        <v>40780</v>
      </c>
      <c r="C68" s="380">
        <v>646</v>
      </c>
      <c r="D68" s="187">
        <v>1.6096078138236907</v>
      </c>
      <c r="E68" s="380">
        <v>11757.869739321046</v>
      </c>
      <c r="F68" s="381">
        <v>40.513462084660837</v>
      </c>
      <c r="G68" s="136">
        <v>494085</v>
      </c>
      <c r="H68" s="136">
        <v>5805</v>
      </c>
      <c r="I68" s="187">
        <v>1.1888670434996313</v>
      </c>
      <c r="J68" s="136">
        <v>132448.4551249778</v>
      </c>
      <c r="K68" s="187">
        <v>36.624742991820867</v>
      </c>
    </row>
    <row r="69" spans="1:11" ht="12" customHeight="1" x14ac:dyDescent="0.2">
      <c r="A69" s="379">
        <v>40118</v>
      </c>
      <c r="B69" s="136">
        <v>41041</v>
      </c>
      <c r="C69" s="380">
        <v>261</v>
      </c>
      <c r="D69" s="187">
        <v>0.64001961745953895</v>
      </c>
      <c r="E69" s="380">
        <v>10585.973207058785</v>
      </c>
      <c r="F69" s="381">
        <v>34.759362646538122</v>
      </c>
      <c r="G69" s="136">
        <v>497325</v>
      </c>
      <c r="H69" s="136">
        <v>3240</v>
      </c>
      <c r="I69" s="187">
        <v>0.65575761255654397</v>
      </c>
      <c r="J69" s="136">
        <v>112229.69995166379</v>
      </c>
      <c r="K69" s="187">
        <v>29.143357485167176</v>
      </c>
    </row>
    <row r="70" spans="1:11" ht="12" customHeight="1" x14ac:dyDescent="0.2">
      <c r="A70" s="379">
        <v>40148</v>
      </c>
      <c r="B70" s="136">
        <v>41148</v>
      </c>
      <c r="C70" s="380">
        <v>107</v>
      </c>
      <c r="D70" s="187">
        <v>0.26071489486123633</v>
      </c>
      <c r="E70" s="380">
        <v>8918.1534969799941</v>
      </c>
      <c r="F70" s="381">
        <v>27.670480826349404</v>
      </c>
      <c r="G70" s="136">
        <v>508802</v>
      </c>
      <c r="H70" s="136">
        <v>11477</v>
      </c>
      <c r="I70" s="187">
        <v>2.3077464434725785</v>
      </c>
      <c r="J70" s="136">
        <v>95376.602241503831</v>
      </c>
      <c r="K70" s="187">
        <v>23.069845916243974</v>
      </c>
    </row>
    <row r="71" spans="1:11" ht="12" customHeight="1" x14ac:dyDescent="0.2">
      <c r="A71" s="379">
        <v>40179</v>
      </c>
      <c r="B71" s="136">
        <v>41770.000000000153</v>
      </c>
      <c r="C71" s="380">
        <v>622.0000000001528</v>
      </c>
      <c r="D71" s="187">
        <v>1.5116166034804919</v>
      </c>
      <c r="E71" s="380">
        <v>6549.0000000001528</v>
      </c>
      <c r="F71" s="381">
        <v>18.594020612703083</v>
      </c>
      <c r="G71" s="136">
        <v>517675</v>
      </c>
      <c r="H71" s="136">
        <v>8873</v>
      </c>
      <c r="I71" s="187">
        <v>1.7439003777500874</v>
      </c>
      <c r="J71" s="136">
        <v>74993</v>
      </c>
      <c r="K71" s="187">
        <v>16.940602961042011</v>
      </c>
    </row>
    <row r="72" spans="1:11" ht="12" customHeight="1" x14ac:dyDescent="0.2">
      <c r="A72" s="379">
        <v>40210</v>
      </c>
      <c r="B72" s="136">
        <v>42315.000000000073</v>
      </c>
      <c r="C72" s="380">
        <v>544.99999999991996</v>
      </c>
      <c r="D72" s="187">
        <v>1.304764184821446</v>
      </c>
      <c r="E72" s="380">
        <v>5227.0000000000728</v>
      </c>
      <c r="F72" s="381">
        <v>14.093507333908738</v>
      </c>
      <c r="G72" s="136">
        <v>522791</v>
      </c>
      <c r="H72" s="136">
        <v>5116</v>
      </c>
      <c r="I72" s="187">
        <v>0.98826483797749554</v>
      </c>
      <c r="J72" s="136">
        <v>54218</v>
      </c>
      <c r="K72" s="187">
        <v>11.57087582937984</v>
      </c>
    </row>
    <row r="73" spans="1:11" ht="12" customHeight="1" x14ac:dyDescent="0.2">
      <c r="A73" s="379">
        <v>40238</v>
      </c>
      <c r="B73" s="136">
        <v>42582.000000000029</v>
      </c>
      <c r="C73" s="380">
        <v>266.99999999995634</v>
      </c>
      <c r="D73" s="187">
        <v>0.63098192130439767</v>
      </c>
      <c r="E73" s="380">
        <v>3619.0000000000291</v>
      </c>
      <c r="F73" s="381">
        <v>9.2882991556092431</v>
      </c>
      <c r="G73" s="136">
        <v>525886</v>
      </c>
      <c r="H73" s="136">
        <v>3095</v>
      </c>
      <c r="I73" s="187">
        <v>0.5920147821978573</v>
      </c>
      <c r="J73" s="136">
        <v>36991</v>
      </c>
      <c r="K73" s="187">
        <v>7.5662463310117714</v>
      </c>
    </row>
    <row r="74" spans="1:11" ht="12" customHeight="1" x14ac:dyDescent="0.2">
      <c r="A74" s="379">
        <v>40269</v>
      </c>
      <c r="B74" s="136">
        <v>42247.000000000007</v>
      </c>
      <c r="C74" s="380">
        <v>-335.00000000002183</v>
      </c>
      <c r="D74" s="187">
        <v>-0.78671739232544646</v>
      </c>
      <c r="E74" s="380">
        <v>2803.0000000000073</v>
      </c>
      <c r="F74" s="381">
        <v>7.1062772538282299</v>
      </c>
      <c r="G74" s="136">
        <v>519840</v>
      </c>
      <c r="H74" s="136">
        <v>-6046</v>
      </c>
      <c r="I74" s="187">
        <v>-1.1496788277307248</v>
      </c>
      <c r="J74" s="136">
        <v>22168</v>
      </c>
      <c r="K74" s="187">
        <v>4.4543394042662641</v>
      </c>
    </row>
    <row r="75" spans="1:11" ht="12" customHeight="1" x14ac:dyDescent="0.2">
      <c r="A75" s="379">
        <v>40299</v>
      </c>
      <c r="B75" s="136">
        <v>41900.999999999935</v>
      </c>
      <c r="C75" s="380">
        <v>-346.00000000007276</v>
      </c>
      <c r="D75" s="187">
        <v>-0.81899306459647481</v>
      </c>
      <c r="E75" s="380">
        <v>2068.9999999999345</v>
      </c>
      <c r="F75" s="381">
        <v>5.1943161277363288</v>
      </c>
      <c r="G75" s="136">
        <v>508275</v>
      </c>
      <c r="H75" s="136">
        <v>-11565</v>
      </c>
      <c r="I75" s="187">
        <v>-2.2247229916897506</v>
      </c>
      <c r="J75" s="136">
        <v>13284</v>
      </c>
      <c r="K75" s="187">
        <v>2.6836851579119618</v>
      </c>
    </row>
    <row r="76" spans="1:11" ht="12" customHeight="1" x14ac:dyDescent="0.2">
      <c r="A76" s="379">
        <v>40330</v>
      </c>
      <c r="B76" s="136">
        <v>41975.000000000058</v>
      </c>
      <c r="C76" s="380">
        <v>74.000000000123691</v>
      </c>
      <c r="D76" s="187">
        <v>0.17660676356202432</v>
      </c>
      <c r="E76" s="380">
        <v>1457.0000000000582</v>
      </c>
      <c r="F76" s="381">
        <v>3.5959326718990527</v>
      </c>
      <c r="G76" s="136">
        <v>492873</v>
      </c>
      <c r="H76" s="136">
        <v>-15402</v>
      </c>
      <c r="I76" s="187">
        <v>-3.0302493728788549</v>
      </c>
      <c r="J76" s="136">
        <v>8516</v>
      </c>
      <c r="K76" s="187">
        <v>1.7582072727347804</v>
      </c>
    </row>
    <row r="77" spans="1:11" ht="12" customHeight="1" x14ac:dyDescent="0.2">
      <c r="A77" s="379">
        <v>40360</v>
      </c>
      <c r="B77" s="136">
        <v>40713.000000000007</v>
      </c>
      <c r="C77" s="380">
        <v>-1262.0000000000509</v>
      </c>
      <c r="D77" s="187">
        <v>-3.0065515187612846</v>
      </c>
      <c r="E77" s="380">
        <v>1421.0000000000073</v>
      </c>
      <c r="F77" s="381">
        <v>3.6165122671281873</v>
      </c>
      <c r="G77" s="136">
        <v>479856</v>
      </c>
      <c r="H77" s="136">
        <v>-13017</v>
      </c>
      <c r="I77" s="187">
        <v>-2.6410454620155699</v>
      </c>
      <c r="J77" s="136">
        <v>2410</v>
      </c>
      <c r="K77" s="187">
        <v>0.50476912572311838</v>
      </c>
    </row>
    <row r="78" spans="1:11" ht="12" customHeight="1" x14ac:dyDescent="0.2">
      <c r="A78" s="379">
        <v>40391</v>
      </c>
      <c r="B78" s="136">
        <v>40783.999999999898</v>
      </c>
      <c r="C78" s="380">
        <v>70.999999999890861</v>
      </c>
      <c r="D78" s="187">
        <v>0.17439147201112876</v>
      </c>
      <c r="E78" s="380">
        <v>1059.9999999998981</v>
      </c>
      <c r="F78" s="381">
        <v>2.6684120430971152</v>
      </c>
      <c r="G78" s="136">
        <v>489046</v>
      </c>
      <c r="H78" s="136">
        <v>9190</v>
      </c>
      <c r="I78" s="187">
        <v>1.9151578806975427</v>
      </c>
      <c r="J78" s="136">
        <v>129</v>
      </c>
      <c r="K78" s="187">
        <v>2.6384846507689443E-2</v>
      </c>
    </row>
    <row r="79" spans="1:11" ht="12" customHeight="1" x14ac:dyDescent="0.2">
      <c r="A79" s="379">
        <v>40422</v>
      </c>
      <c r="B79" s="136">
        <v>40490.000000000138</v>
      </c>
      <c r="C79" s="380">
        <v>-293.99999999975989</v>
      </c>
      <c r="D79" s="187">
        <v>-0.72087092977579592</v>
      </c>
      <c r="E79" s="380">
        <v>356.00000000013824</v>
      </c>
      <c r="F79" s="381">
        <v>0.88702845467717706</v>
      </c>
      <c r="G79" s="136">
        <v>484747</v>
      </c>
      <c r="H79" s="136">
        <v>-4299</v>
      </c>
      <c r="I79" s="187">
        <v>-0.87905841168315457</v>
      </c>
      <c r="J79" s="136">
        <v>-3533</v>
      </c>
      <c r="K79" s="187">
        <v>-0.72356025231424592</v>
      </c>
    </row>
    <row r="80" spans="1:11" ht="12" customHeight="1" x14ac:dyDescent="0.2">
      <c r="A80" s="379">
        <v>40452</v>
      </c>
      <c r="B80" s="136">
        <v>40012.000000000036</v>
      </c>
      <c r="C80" s="380">
        <v>-478.00000000010186</v>
      </c>
      <c r="D80" s="187">
        <v>-1.1805384045445795</v>
      </c>
      <c r="E80" s="380">
        <v>-767.99999999996362</v>
      </c>
      <c r="F80" s="381">
        <v>-1.8832761157429221</v>
      </c>
      <c r="G80" s="136">
        <v>487185</v>
      </c>
      <c r="H80" s="136">
        <v>2438</v>
      </c>
      <c r="I80" s="187">
        <v>0.50294277220900796</v>
      </c>
      <c r="J80" s="136">
        <v>-6900</v>
      </c>
      <c r="K80" s="187">
        <v>-1.3965208415556027</v>
      </c>
    </row>
    <row r="81" spans="1:11" ht="12" customHeight="1" x14ac:dyDescent="0.2">
      <c r="A81" s="379">
        <v>40483</v>
      </c>
      <c r="B81" s="136">
        <v>39423.000000000146</v>
      </c>
      <c r="C81" s="380">
        <v>-588.99999999989086</v>
      </c>
      <c r="D81" s="187">
        <v>-1.4720583824849802</v>
      </c>
      <c r="E81" s="380">
        <v>-1617.9999999998545</v>
      </c>
      <c r="F81" s="381">
        <v>-3.9423990643499294</v>
      </c>
      <c r="G81" s="136">
        <v>485441</v>
      </c>
      <c r="H81" s="136">
        <v>-1744</v>
      </c>
      <c r="I81" s="187">
        <v>-0.35797489659985426</v>
      </c>
      <c r="J81" s="136">
        <v>-11884</v>
      </c>
      <c r="K81" s="187">
        <v>-2.3895842758759365</v>
      </c>
    </row>
    <row r="82" spans="1:11" ht="12" customHeight="1" x14ac:dyDescent="0.2">
      <c r="A82" s="379">
        <v>40513</v>
      </c>
      <c r="B82" s="136">
        <v>39059.000000000146</v>
      </c>
      <c r="C82" s="380">
        <v>-364</v>
      </c>
      <c r="D82" s="187">
        <v>-0.92331887476853269</v>
      </c>
      <c r="E82" s="380">
        <v>-2088.9999999998545</v>
      </c>
      <c r="F82" s="381">
        <v>-5.0767959560606943</v>
      </c>
      <c r="G82" s="136">
        <v>491638</v>
      </c>
      <c r="H82" s="136">
        <v>6197</v>
      </c>
      <c r="I82" s="187">
        <v>1.2765712002076461</v>
      </c>
      <c r="J82" s="136">
        <v>-17164</v>
      </c>
      <c r="K82" s="187">
        <v>-3.3734144126791956</v>
      </c>
    </row>
    <row r="83" spans="1:11" ht="12" customHeight="1" x14ac:dyDescent="0.2">
      <c r="A83" s="379">
        <v>40544</v>
      </c>
      <c r="B83" s="136">
        <v>39529.999999999971</v>
      </c>
      <c r="C83" s="380">
        <v>470.99999999982538</v>
      </c>
      <c r="D83" s="187">
        <v>1.2058680457764501</v>
      </c>
      <c r="E83" s="380">
        <v>-2240.0000000001819</v>
      </c>
      <c r="F83" s="381">
        <v>-5.3627005027535883</v>
      </c>
      <c r="G83" s="136">
        <v>499904</v>
      </c>
      <c r="H83" s="136">
        <v>8266</v>
      </c>
      <c r="I83" s="187">
        <v>1.6813183683930046</v>
      </c>
      <c r="J83" s="136">
        <v>-17771</v>
      </c>
      <c r="K83" s="187">
        <v>-3.4328487950934465</v>
      </c>
    </row>
    <row r="84" spans="1:11" ht="12" customHeight="1" x14ac:dyDescent="0.2">
      <c r="A84" s="379">
        <v>40575</v>
      </c>
      <c r="B84" s="136">
        <v>39458.999999999978</v>
      </c>
      <c r="C84" s="380">
        <v>-70.999999999992724</v>
      </c>
      <c r="D84" s="187">
        <v>-0.17961042246393316</v>
      </c>
      <c r="E84" s="380">
        <v>-2856.0000000000946</v>
      </c>
      <c r="F84" s="381">
        <v>-6.7493796526056702</v>
      </c>
      <c r="G84" s="136">
        <v>503463</v>
      </c>
      <c r="H84" s="136">
        <v>3559</v>
      </c>
      <c r="I84" s="187">
        <v>0.71193669184483421</v>
      </c>
      <c r="J84" s="136">
        <v>-19328</v>
      </c>
      <c r="K84" s="187">
        <v>-3.6970797125428709</v>
      </c>
    </row>
    <row r="85" spans="1:11" ht="12" customHeight="1" x14ac:dyDescent="0.2">
      <c r="A85" s="379">
        <v>40603</v>
      </c>
      <c r="B85" s="136">
        <v>39434</v>
      </c>
      <c r="C85" s="380">
        <v>-24.999999999978172</v>
      </c>
      <c r="D85" s="187">
        <v>-6.3356902100859591E-2</v>
      </c>
      <c r="E85" s="380">
        <v>-3148.0000000000291</v>
      </c>
      <c r="F85" s="381">
        <v>-7.3927950777324387</v>
      </c>
      <c r="G85" s="136">
        <v>505173</v>
      </c>
      <c r="H85" s="136">
        <v>1710</v>
      </c>
      <c r="I85" s="187">
        <v>0.33964760071743105</v>
      </c>
      <c r="J85" s="136">
        <v>-20713</v>
      </c>
      <c r="K85" s="187">
        <v>-3.9386863312581055</v>
      </c>
    </row>
    <row r="86" spans="1:11" ht="12" customHeight="1" x14ac:dyDescent="0.2">
      <c r="A86" s="379">
        <v>40634</v>
      </c>
      <c r="B86" s="136">
        <v>39115.000000000022</v>
      </c>
      <c r="C86" s="380">
        <v>-318.99999999997817</v>
      </c>
      <c r="D86" s="187">
        <v>-0.80894659430942373</v>
      </c>
      <c r="E86" s="380">
        <v>-3131.9999999999854</v>
      </c>
      <c r="F86" s="381">
        <v>-7.4135441569815255</v>
      </c>
      <c r="G86" s="136">
        <v>501080</v>
      </c>
      <c r="H86" s="136">
        <v>-4093</v>
      </c>
      <c r="I86" s="187">
        <v>-0.81021748985001174</v>
      </c>
      <c r="J86" s="136">
        <v>-18760</v>
      </c>
      <c r="K86" s="187">
        <v>-3.6088027085257002</v>
      </c>
    </row>
    <row r="87" spans="1:11" ht="12" customHeight="1" x14ac:dyDescent="0.2">
      <c r="A87" s="379">
        <v>40664</v>
      </c>
      <c r="B87" s="136">
        <v>38970.000000000058</v>
      </c>
      <c r="C87" s="380">
        <v>-144.99999999996362</v>
      </c>
      <c r="D87" s="187">
        <v>-0.3707017768118715</v>
      </c>
      <c r="E87" s="380">
        <v>-2930.9999999998763</v>
      </c>
      <c r="F87" s="381">
        <v>-6.9950597837757602</v>
      </c>
      <c r="G87" s="136">
        <v>490417</v>
      </c>
      <c r="H87" s="136">
        <v>-10663</v>
      </c>
      <c r="I87" s="187">
        <v>-2.1280035124131875</v>
      </c>
      <c r="J87" s="136">
        <v>-17858</v>
      </c>
      <c r="K87" s="187">
        <v>-3.5134523633859622</v>
      </c>
    </row>
    <row r="88" spans="1:11" ht="12" customHeight="1" x14ac:dyDescent="0.2">
      <c r="A88" s="379">
        <v>40695</v>
      </c>
      <c r="B88" s="136">
        <v>39165.000000000065</v>
      </c>
      <c r="C88" s="380">
        <v>195.00000000000728</v>
      </c>
      <c r="D88" s="187">
        <v>0.50038491147037978</v>
      </c>
      <c r="E88" s="380">
        <v>-2809.9999999999927</v>
      </c>
      <c r="F88" s="381">
        <v>-6.6944609886837148</v>
      </c>
      <c r="G88" s="136">
        <v>479525</v>
      </c>
      <c r="H88" s="136">
        <v>-10892</v>
      </c>
      <c r="I88" s="187">
        <v>-2.2209670545678475</v>
      </c>
      <c r="J88" s="136">
        <v>-13348</v>
      </c>
      <c r="K88" s="187">
        <v>-2.7082027215935951</v>
      </c>
    </row>
    <row r="89" spans="1:11" ht="12" customHeight="1" x14ac:dyDescent="0.2">
      <c r="A89" s="379">
        <v>40725</v>
      </c>
      <c r="B89" s="136">
        <v>38901.999999999956</v>
      </c>
      <c r="C89" s="380">
        <v>-263.00000000010914</v>
      </c>
      <c r="D89" s="187">
        <v>-0.67151793693376405</v>
      </c>
      <c r="E89" s="380">
        <v>-1811.0000000000509</v>
      </c>
      <c r="F89" s="381">
        <v>-4.4482106452485706</v>
      </c>
      <c r="G89" s="136">
        <v>471278</v>
      </c>
      <c r="H89" s="136">
        <v>-8247</v>
      </c>
      <c r="I89" s="187">
        <v>-1.7198269120483811</v>
      </c>
      <c r="J89" s="136">
        <v>-8578</v>
      </c>
      <c r="K89" s="187">
        <v>-1.787619619219099</v>
      </c>
    </row>
    <row r="90" spans="1:11" ht="12" customHeight="1" x14ac:dyDescent="0.2">
      <c r="A90" s="379">
        <v>40756</v>
      </c>
      <c r="B90" s="136">
        <v>39354.999999999884</v>
      </c>
      <c r="C90" s="380">
        <v>452.99999999992724</v>
      </c>
      <c r="D90" s="187">
        <v>1.1644645519508707</v>
      </c>
      <c r="E90" s="380">
        <v>-1429.0000000000146</v>
      </c>
      <c r="F90" s="381">
        <v>-3.5038250294233477</v>
      </c>
      <c r="G90" s="136">
        <v>480699</v>
      </c>
      <c r="H90" s="136">
        <v>9421</v>
      </c>
      <c r="I90" s="187">
        <v>1.9990324182329751</v>
      </c>
      <c r="J90" s="136">
        <v>-8347</v>
      </c>
      <c r="K90" s="187">
        <v>-1.7067924080761319</v>
      </c>
    </row>
    <row r="91" spans="1:11" ht="12" customHeight="1" x14ac:dyDescent="0.2">
      <c r="A91" s="379">
        <v>40787</v>
      </c>
      <c r="B91" s="136">
        <v>40051.999999999956</v>
      </c>
      <c r="C91" s="380">
        <v>697.00000000007276</v>
      </c>
      <c r="D91" s="187">
        <v>1.7710583153349633</v>
      </c>
      <c r="E91" s="380">
        <v>-438.0000000001819</v>
      </c>
      <c r="F91" s="381">
        <v>-1.0817485798967161</v>
      </c>
      <c r="G91" s="136">
        <v>484475</v>
      </c>
      <c r="H91" s="136">
        <v>3776</v>
      </c>
      <c r="I91" s="187">
        <v>0.78552274916319775</v>
      </c>
      <c r="J91" s="136">
        <v>-272</v>
      </c>
      <c r="K91" s="187">
        <v>-5.6111744889602203E-2</v>
      </c>
    </row>
    <row r="92" spans="1:11" ht="12" customHeight="1" x14ac:dyDescent="0.2">
      <c r="A92" s="379">
        <v>40817</v>
      </c>
      <c r="B92" s="136">
        <v>40943.000000000167</v>
      </c>
      <c r="C92" s="380">
        <v>891.000000000211</v>
      </c>
      <c r="D92" s="187">
        <v>2.2246080095880654</v>
      </c>
      <c r="E92" s="380">
        <v>931.00000000013097</v>
      </c>
      <c r="F92" s="381">
        <v>2.3268019594125016</v>
      </c>
      <c r="G92" s="136">
        <v>497047</v>
      </c>
      <c r="H92" s="136">
        <v>12572</v>
      </c>
      <c r="I92" s="187">
        <v>2.5949739408638215</v>
      </c>
      <c r="J92" s="136">
        <v>9862</v>
      </c>
      <c r="K92" s="187">
        <v>2.02428235680491</v>
      </c>
    </row>
    <row r="93" spans="1:11" ht="12" customHeight="1" x14ac:dyDescent="0.2">
      <c r="A93" s="379">
        <v>40848</v>
      </c>
      <c r="B93" s="136">
        <v>40538.999999999993</v>
      </c>
      <c r="C93" s="380">
        <v>-404.00000000017462</v>
      </c>
      <c r="D93" s="187">
        <v>-0.9867376596736267</v>
      </c>
      <c r="E93" s="380">
        <v>1115.9999999998472</v>
      </c>
      <c r="F93" s="381">
        <v>2.8308347918723666</v>
      </c>
      <c r="G93" s="136">
        <v>500436</v>
      </c>
      <c r="H93" s="136">
        <v>3389</v>
      </c>
      <c r="I93" s="187">
        <v>0.68182686949121507</v>
      </c>
      <c r="J93" s="136">
        <v>14995</v>
      </c>
      <c r="K93" s="187">
        <v>3.0889438675348808</v>
      </c>
    </row>
    <row r="94" spans="1:11" ht="12" customHeight="1" x14ac:dyDescent="0.2">
      <c r="A94" s="379">
        <v>40878</v>
      </c>
      <c r="B94" s="136">
        <v>40614.999999999811</v>
      </c>
      <c r="C94" s="380">
        <v>75.999999999818101</v>
      </c>
      <c r="D94" s="187">
        <v>0.18747379067026348</v>
      </c>
      <c r="E94" s="380">
        <v>1555.9999999996653</v>
      </c>
      <c r="F94" s="381">
        <v>3.9837169410370454</v>
      </c>
      <c r="G94" s="136">
        <v>509470</v>
      </c>
      <c r="H94" s="136">
        <v>9034</v>
      </c>
      <c r="I94" s="187">
        <v>1.8052258430648473</v>
      </c>
      <c r="J94" s="136">
        <v>17832</v>
      </c>
      <c r="K94" s="187">
        <v>3.6270589336056203</v>
      </c>
    </row>
    <row r="95" spans="1:11" ht="12" customHeight="1" x14ac:dyDescent="0.2">
      <c r="A95" s="379">
        <v>40909</v>
      </c>
      <c r="B95" s="136">
        <v>42195.000000000058</v>
      </c>
      <c r="C95" s="380">
        <v>1580.0000000002474</v>
      </c>
      <c r="D95" s="187">
        <v>3.8901883540570101</v>
      </c>
      <c r="E95" s="380">
        <v>2665.0000000000873</v>
      </c>
      <c r="F95" s="381">
        <v>6.7417151530485437</v>
      </c>
      <c r="G95" s="136">
        <v>524575</v>
      </c>
      <c r="H95" s="136">
        <v>15105</v>
      </c>
      <c r="I95" s="187">
        <v>2.964845820166055</v>
      </c>
      <c r="J95" s="136">
        <v>24671</v>
      </c>
      <c r="K95" s="187">
        <v>4.9351475483292795</v>
      </c>
    </row>
    <row r="96" spans="1:11" ht="12" customHeight="1" x14ac:dyDescent="0.2">
      <c r="A96" s="379">
        <v>40940</v>
      </c>
      <c r="B96" s="136">
        <v>43027.000000000007</v>
      </c>
      <c r="C96" s="380">
        <v>831.99999999994907</v>
      </c>
      <c r="D96" s="187">
        <v>1.97179760635134</v>
      </c>
      <c r="E96" s="380">
        <v>3568.0000000000291</v>
      </c>
      <c r="F96" s="381">
        <v>9.0422970678426502</v>
      </c>
      <c r="G96" s="136">
        <v>534844</v>
      </c>
      <c r="H96" s="136">
        <v>10269</v>
      </c>
      <c r="I96" s="187">
        <v>1.9575847114330649</v>
      </c>
      <c r="J96" s="136">
        <v>31381</v>
      </c>
      <c r="K96" s="187">
        <v>6.2330300339846225</v>
      </c>
    </row>
    <row r="97" spans="1:11" ht="12" customHeight="1" x14ac:dyDescent="0.2">
      <c r="A97" s="379">
        <v>40969</v>
      </c>
      <c r="B97" s="136">
        <v>43378.999999999862</v>
      </c>
      <c r="C97" s="380">
        <v>351.99999999985448</v>
      </c>
      <c r="D97" s="187">
        <v>0.81809096613720322</v>
      </c>
      <c r="E97" s="380">
        <v>3944.9999999998618</v>
      </c>
      <c r="F97" s="381">
        <v>10.004057412384901</v>
      </c>
      <c r="G97" s="136">
        <v>539832</v>
      </c>
      <c r="H97" s="136">
        <v>4988</v>
      </c>
      <c r="I97" s="187">
        <v>0.93260838674454605</v>
      </c>
      <c r="J97" s="136">
        <v>34659</v>
      </c>
      <c r="K97" s="187">
        <v>6.8608179772078079</v>
      </c>
    </row>
    <row r="98" spans="1:11" ht="12" customHeight="1" x14ac:dyDescent="0.2">
      <c r="A98" s="379">
        <v>41000</v>
      </c>
      <c r="B98" s="136">
        <v>43620.999999999978</v>
      </c>
      <c r="C98" s="380">
        <v>242.00000000011642</v>
      </c>
      <c r="D98" s="187">
        <v>0.55787362548725694</v>
      </c>
      <c r="E98" s="380">
        <v>4505.9999999999563</v>
      </c>
      <c r="F98" s="381">
        <v>11.519877284928937</v>
      </c>
      <c r="G98" s="136">
        <v>541660</v>
      </c>
      <c r="H98" s="136">
        <v>1828</v>
      </c>
      <c r="I98" s="187">
        <v>0.33862386816639251</v>
      </c>
      <c r="J98" s="136">
        <v>40580</v>
      </c>
      <c r="K98" s="187">
        <v>8.0985072243953056</v>
      </c>
    </row>
    <row r="99" spans="1:11" ht="12" customHeight="1" x14ac:dyDescent="0.2">
      <c r="A99" s="379">
        <v>41030</v>
      </c>
      <c r="B99" s="136">
        <v>44338.999999999862</v>
      </c>
      <c r="C99" s="380">
        <v>717.99999999988358</v>
      </c>
      <c r="D99" s="187">
        <v>1.6459961944932118</v>
      </c>
      <c r="E99" s="380">
        <v>5368.9999999998035</v>
      </c>
      <c r="F99" s="381">
        <v>13.777264562483436</v>
      </c>
      <c r="G99" s="136">
        <v>538339</v>
      </c>
      <c r="H99" s="136">
        <v>-3321</v>
      </c>
      <c r="I99" s="187">
        <v>-0.61311523834139492</v>
      </c>
      <c r="J99" s="136">
        <v>47922</v>
      </c>
      <c r="K99" s="187">
        <v>9.7716840974109793</v>
      </c>
    </row>
    <row r="100" spans="1:11" ht="12" customHeight="1" x14ac:dyDescent="0.2">
      <c r="A100" s="379">
        <v>41061</v>
      </c>
      <c r="B100" s="136">
        <v>43843.000000000153</v>
      </c>
      <c r="C100" s="380">
        <v>-495.99999999970896</v>
      </c>
      <c r="D100" s="187">
        <v>-1.1186540066300785</v>
      </c>
      <c r="E100" s="380">
        <v>4678.0000000000873</v>
      </c>
      <c r="F100" s="381">
        <v>11.944338056938797</v>
      </c>
      <c r="G100" s="136">
        <v>528369</v>
      </c>
      <c r="H100" s="136">
        <v>-9970</v>
      </c>
      <c r="I100" s="187">
        <v>-1.8519928892389368</v>
      </c>
      <c r="J100" s="136">
        <v>48844</v>
      </c>
      <c r="K100" s="187">
        <v>10.185913143214639</v>
      </c>
    </row>
    <row r="101" spans="1:11" ht="12" customHeight="1" x14ac:dyDescent="0.2">
      <c r="A101" s="379">
        <v>41091</v>
      </c>
      <c r="B101" s="136">
        <v>43441.99999999984</v>
      </c>
      <c r="C101" s="380">
        <v>-401.00000000031287</v>
      </c>
      <c r="D101" s="187">
        <v>-0.91462719248297664</v>
      </c>
      <c r="E101" s="380">
        <v>4539.9999999998836</v>
      </c>
      <c r="F101" s="381">
        <v>11.670351138758647</v>
      </c>
      <c r="G101" s="136">
        <v>520921</v>
      </c>
      <c r="H101" s="136">
        <v>-7448</v>
      </c>
      <c r="I101" s="187">
        <v>-1.409620927798565</v>
      </c>
      <c r="J101" s="136">
        <v>49643</v>
      </c>
      <c r="K101" s="187">
        <v>10.533697732548516</v>
      </c>
    </row>
    <row r="102" spans="1:11" ht="12" customHeight="1" x14ac:dyDescent="0.2">
      <c r="A102" s="379">
        <v>41122</v>
      </c>
      <c r="B102" s="136">
        <v>43716.999999999949</v>
      </c>
      <c r="C102" s="380">
        <v>275.00000000010914</v>
      </c>
      <c r="D102" s="187">
        <v>0.63302794530663908</v>
      </c>
      <c r="E102" s="380">
        <v>4362.0000000000655</v>
      </c>
      <c r="F102" s="381">
        <v>11.083725066700744</v>
      </c>
      <c r="G102" s="136">
        <v>527669</v>
      </c>
      <c r="H102" s="136">
        <v>6748</v>
      </c>
      <c r="I102" s="187">
        <v>1.2953979586156059</v>
      </c>
      <c r="J102" s="136">
        <v>46970</v>
      </c>
      <c r="K102" s="187">
        <v>9.7711873750517473</v>
      </c>
    </row>
    <row r="103" spans="1:11" ht="12" customHeight="1" x14ac:dyDescent="0.2">
      <c r="A103" s="379">
        <v>41153</v>
      </c>
      <c r="B103" s="136">
        <v>44212.00000000008</v>
      </c>
      <c r="C103" s="380">
        <v>495.00000000013097</v>
      </c>
      <c r="D103" s="187">
        <v>1.1322826360457752</v>
      </c>
      <c r="E103" s="380">
        <v>4160.0000000001237</v>
      </c>
      <c r="F103" s="381">
        <v>10.386497553181185</v>
      </c>
      <c r="G103" s="136">
        <v>526703</v>
      </c>
      <c r="H103" s="136">
        <v>-966</v>
      </c>
      <c r="I103" s="187">
        <v>-0.18306931049578429</v>
      </c>
      <c r="J103" s="136">
        <v>42228</v>
      </c>
      <c r="K103" s="187">
        <v>8.7162392280303429</v>
      </c>
    </row>
    <row r="104" spans="1:11" ht="12" customHeight="1" x14ac:dyDescent="0.2">
      <c r="A104" s="379">
        <v>41183</v>
      </c>
      <c r="B104" s="136">
        <v>45121.999999999949</v>
      </c>
      <c r="C104" s="380">
        <v>909.99999999986903</v>
      </c>
      <c r="D104" s="187">
        <v>2.058264724508883</v>
      </c>
      <c r="E104" s="380">
        <v>4178.9999999997817</v>
      </c>
      <c r="F104" s="381">
        <v>10.206872969737843</v>
      </c>
      <c r="G104" s="136">
        <v>535591</v>
      </c>
      <c r="H104" s="136">
        <v>8888</v>
      </c>
      <c r="I104" s="187">
        <v>1.6874785220513269</v>
      </c>
      <c r="J104" s="136">
        <v>38544</v>
      </c>
      <c r="K104" s="187">
        <v>7.7545986596840946</v>
      </c>
    </row>
    <row r="105" spans="1:11" ht="12" customHeight="1" x14ac:dyDescent="0.2">
      <c r="A105" s="379">
        <v>41214</v>
      </c>
      <c r="B105" s="136">
        <v>45400.00000000008</v>
      </c>
      <c r="C105" s="380">
        <v>278.00000000013097</v>
      </c>
      <c r="D105" s="187">
        <v>0.61610744204629952</v>
      </c>
      <c r="E105" s="380">
        <v>4861.0000000000873</v>
      </c>
      <c r="F105" s="381">
        <v>11.990922321715109</v>
      </c>
      <c r="G105" s="136">
        <v>540261</v>
      </c>
      <c r="H105" s="136">
        <v>4670</v>
      </c>
      <c r="I105" s="187">
        <v>0.87193399440991348</v>
      </c>
      <c r="J105" s="136">
        <v>39825</v>
      </c>
      <c r="K105" s="187">
        <v>7.958060571181929</v>
      </c>
    </row>
    <row r="106" spans="1:11" ht="12" customHeight="1" x14ac:dyDescent="0.2">
      <c r="A106" s="379">
        <v>41244</v>
      </c>
      <c r="B106" s="136">
        <v>45212.999999999949</v>
      </c>
      <c r="C106" s="380">
        <v>-187.00000000013097</v>
      </c>
      <c r="D106" s="187">
        <v>-0.41189427312804106</v>
      </c>
      <c r="E106" s="380">
        <v>4598.0000000001382</v>
      </c>
      <c r="F106" s="381">
        <v>11.320940539210046</v>
      </c>
      <c r="G106" s="136">
        <v>543055</v>
      </c>
      <c r="H106" s="136">
        <v>2794</v>
      </c>
      <c r="I106" s="187">
        <v>0.51715744797421992</v>
      </c>
      <c r="J106" s="136">
        <v>33585</v>
      </c>
      <c r="K106" s="187">
        <v>6.5921447779064515</v>
      </c>
    </row>
    <row r="107" spans="1:11" ht="12" customHeight="1" x14ac:dyDescent="0.2">
      <c r="A107" s="379">
        <v>41275</v>
      </c>
      <c r="B107" s="136">
        <v>46388.999999999876</v>
      </c>
      <c r="C107" s="380">
        <v>1175.9999999999272</v>
      </c>
      <c r="D107" s="187">
        <v>2.6010218300044867</v>
      </c>
      <c r="E107" s="380">
        <v>4193.9999999998181</v>
      </c>
      <c r="F107" s="381">
        <v>9.9395662993241203</v>
      </c>
      <c r="G107" s="136">
        <v>550818</v>
      </c>
      <c r="H107" s="136">
        <v>7763</v>
      </c>
      <c r="I107" s="187">
        <v>1.4295052987266483</v>
      </c>
      <c r="J107" s="136">
        <v>26243</v>
      </c>
      <c r="K107" s="187">
        <v>5.002716484773388</v>
      </c>
    </row>
    <row r="108" spans="1:11" ht="12" customHeight="1" x14ac:dyDescent="0.2">
      <c r="A108" s="379">
        <v>41306</v>
      </c>
      <c r="B108" s="136">
        <v>46634.999999999971</v>
      </c>
      <c r="C108" s="380">
        <v>246.00000000009459</v>
      </c>
      <c r="D108" s="187">
        <v>0.530298131022646</v>
      </c>
      <c r="E108" s="380">
        <v>3607.9999999999636</v>
      </c>
      <c r="F108" s="381">
        <v>8.385432402909716</v>
      </c>
      <c r="G108" s="136">
        <v>552399</v>
      </c>
      <c r="H108" s="136">
        <v>1581</v>
      </c>
      <c r="I108" s="187">
        <v>0.28702765704824462</v>
      </c>
      <c r="J108" s="136">
        <v>17555</v>
      </c>
      <c r="K108" s="187">
        <v>3.2822654830193478</v>
      </c>
    </row>
    <row r="109" spans="1:11" ht="12" customHeight="1" x14ac:dyDescent="0.2">
      <c r="A109" s="379">
        <v>41334</v>
      </c>
      <c r="B109" s="136">
        <v>46695.999999999716</v>
      </c>
      <c r="C109" s="380">
        <v>60.999999999745341</v>
      </c>
      <c r="D109" s="187">
        <v>0.13080304492279485</v>
      </c>
      <c r="E109" s="380">
        <v>3316.9999999998545</v>
      </c>
      <c r="F109" s="381">
        <v>7.6465570898357846</v>
      </c>
      <c r="G109" s="136">
        <v>554037</v>
      </c>
      <c r="H109" s="136">
        <v>1638</v>
      </c>
      <c r="I109" s="187">
        <v>0.29652479457783232</v>
      </c>
      <c r="J109" s="136">
        <v>14205</v>
      </c>
      <c r="K109" s="187">
        <v>2.631374205308318</v>
      </c>
    </row>
    <row r="110" spans="1:11" ht="12" customHeight="1" x14ac:dyDescent="0.2">
      <c r="A110" s="379">
        <v>41365</v>
      </c>
      <c r="B110" s="136">
        <v>46493.999999999905</v>
      </c>
      <c r="C110" s="380">
        <v>-201.99999999981083</v>
      </c>
      <c r="D110" s="187">
        <v>-0.43258523213939537</v>
      </c>
      <c r="E110" s="380">
        <v>2872.9999999999272</v>
      </c>
      <c r="F110" s="381">
        <v>6.586277251782235</v>
      </c>
      <c r="G110" s="136">
        <v>549333</v>
      </c>
      <c r="H110" s="136">
        <v>-4704</v>
      </c>
      <c r="I110" s="187">
        <v>-0.84904076803534778</v>
      </c>
      <c r="J110" s="136">
        <v>7673</v>
      </c>
      <c r="K110" s="187">
        <v>1.416571280877303</v>
      </c>
    </row>
    <row r="111" spans="1:11" ht="12" customHeight="1" x14ac:dyDescent="0.2">
      <c r="A111" s="379">
        <v>41395</v>
      </c>
      <c r="B111" s="136">
        <v>45567.000000000298</v>
      </c>
      <c r="C111" s="380">
        <v>-926.9999999996071</v>
      </c>
      <c r="D111" s="187">
        <v>-1.9938056523413967</v>
      </c>
      <c r="E111" s="380">
        <v>1228.0000000004366</v>
      </c>
      <c r="F111" s="381">
        <v>2.7695708067399814</v>
      </c>
      <c r="G111" s="136">
        <v>540482</v>
      </c>
      <c r="H111" s="136">
        <v>-8851</v>
      </c>
      <c r="I111" s="187">
        <v>-1.6112267058414478</v>
      </c>
      <c r="J111" s="136">
        <v>2143</v>
      </c>
      <c r="K111" s="187">
        <v>0.3980763050791416</v>
      </c>
    </row>
    <row r="112" spans="1:11" ht="12" customHeight="1" x14ac:dyDescent="0.2">
      <c r="A112" s="379">
        <v>41426</v>
      </c>
      <c r="B112" s="136">
        <v>44571.000000000073</v>
      </c>
      <c r="C112" s="380">
        <v>-996.00000000022555</v>
      </c>
      <c r="D112" s="187">
        <v>-2.1857923497272567</v>
      </c>
      <c r="E112" s="380">
        <v>727.99999999991996</v>
      </c>
      <c r="F112" s="381">
        <v>1.6604703145312079</v>
      </c>
      <c r="G112" s="136">
        <v>527077</v>
      </c>
      <c r="H112" s="136">
        <v>-13405</v>
      </c>
      <c r="I112" s="187">
        <v>-2.4801936049674178</v>
      </c>
      <c r="J112" s="136">
        <v>-1292</v>
      </c>
      <c r="K112" s="187">
        <v>-0.24452607931199596</v>
      </c>
    </row>
    <row r="113" spans="1:11" ht="12" customHeight="1" x14ac:dyDescent="0.2">
      <c r="A113" s="379">
        <v>41456</v>
      </c>
      <c r="B113" s="136">
        <v>43571.999999999985</v>
      </c>
      <c r="C113" s="380">
        <v>-999.00000000008731</v>
      </c>
      <c r="D113" s="187">
        <v>-2.2413677054588987</v>
      </c>
      <c r="E113" s="380">
        <v>130.00000000014552</v>
      </c>
      <c r="F113" s="381">
        <v>0.29924957414517289</v>
      </c>
      <c r="G113" s="136">
        <v>515844</v>
      </c>
      <c r="H113" s="136">
        <v>-11233</v>
      </c>
      <c r="I113" s="187">
        <v>-2.1311876632825943</v>
      </c>
      <c r="J113" s="136">
        <v>-5077</v>
      </c>
      <c r="K113" s="187">
        <v>-0.97461995196968443</v>
      </c>
    </row>
    <row r="114" spans="1:11" ht="12" customHeight="1" x14ac:dyDescent="0.2">
      <c r="A114" s="379">
        <v>41487</v>
      </c>
      <c r="B114" s="136">
        <v>43769.999999999862</v>
      </c>
      <c r="C114" s="380">
        <v>197.99999999987631</v>
      </c>
      <c r="D114" s="187">
        <v>0.45442026989781598</v>
      </c>
      <c r="E114" s="380">
        <v>52.999999999912689</v>
      </c>
      <c r="F114" s="381">
        <v>0.12123430244507342</v>
      </c>
      <c r="G114" s="136">
        <v>519271</v>
      </c>
      <c r="H114" s="136">
        <v>3427</v>
      </c>
      <c r="I114" s="187">
        <v>0.66434813625824862</v>
      </c>
      <c r="J114" s="136">
        <v>-8398</v>
      </c>
      <c r="K114" s="187">
        <v>-1.5915280223018597</v>
      </c>
    </row>
    <row r="115" spans="1:11" ht="12" customHeight="1" x14ac:dyDescent="0.2">
      <c r="A115" s="379">
        <v>41518</v>
      </c>
      <c r="B115" s="136">
        <v>43867.000000000073</v>
      </c>
      <c r="C115" s="380">
        <v>97.000000000211003</v>
      </c>
      <c r="D115" s="187">
        <v>0.22161297692531715</v>
      </c>
      <c r="E115" s="380">
        <v>-345.00000000000728</v>
      </c>
      <c r="F115" s="381">
        <v>-0.78033113181943059</v>
      </c>
      <c r="G115" s="136">
        <v>512299</v>
      </c>
      <c r="H115" s="136">
        <v>-6972</v>
      </c>
      <c r="I115" s="187">
        <v>-1.3426515249262909</v>
      </c>
      <c r="J115" s="136">
        <v>-14404</v>
      </c>
      <c r="K115" s="187">
        <v>-2.7347480458626587</v>
      </c>
    </row>
    <row r="116" spans="1:11" ht="12" customHeight="1" x14ac:dyDescent="0.2">
      <c r="A116" s="379">
        <v>41548</v>
      </c>
      <c r="B116" s="136">
        <v>44074.000000000116</v>
      </c>
      <c r="C116" s="380">
        <v>207.00000000004366</v>
      </c>
      <c r="D116" s="187">
        <v>0.47188091275912031</v>
      </c>
      <c r="E116" s="380">
        <v>-1047.9999999998327</v>
      </c>
      <c r="F116" s="381">
        <v>-2.3225920836838654</v>
      </c>
      <c r="G116" s="136">
        <v>514564</v>
      </c>
      <c r="H116" s="136">
        <v>2265</v>
      </c>
      <c r="I116" s="187">
        <v>0.44212461863091673</v>
      </c>
      <c r="J116" s="136">
        <v>-21027</v>
      </c>
      <c r="K116" s="187">
        <v>-3.9259434904619384</v>
      </c>
    </row>
    <row r="117" spans="1:11" ht="12" customHeight="1" x14ac:dyDescent="0.2">
      <c r="A117" s="379">
        <v>41579</v>
      </c>
      <c r="B117" s="136">
        <v>43798</v>
      </c>
      <c r="C117" s="380">
        <v>-276.00000000011642</v>
      </c>
      <c r="D117" s="187">
        <v>-0.62621953986503531</v>
      </c>
      <c r="E117" s="380">
        <v>-1602.00000000008</v>
      </c>
      <c r="F117" s="381">
        <v>-3.5286343612336504</v>
      </c>
      <c r="G117" s="136">
        <v>510258</v>
      </c>
      <c r="H117" s="136">
        <v>-4306</v>
      </c>
      <c r="I117" s="187">
        <v>-0.83682496249251792</v>
      </c>
      <c r="J117" s="136">
        <v>-30003</v>
      </c>
      <c r="K117" s="187">
        <v>-5.5534269547496491</v>
      </c>
    </row>
    <row r="118" spans="1:11" ht="12" customHeight="1" x14ac:dyDescent="0.2">
      <c r="A118" s="379">
        <v>41609</v>
      </c>
      <c r="B118" s="136">
        <v>43269.000000000211</v>
      </c>
      <c r="C118" s="380">
        <v>-528.999999999789</v>
      </c>
      <c r="D118" s="187">
        <v>-1.2078177085706858</v>
      </c>
      <c r="E118" s="380">
        <v>-1943.9999999997381</v>
      </c>
      <c r="F118" s="381">
        <v>-4.2996483312315936</v>
      </c>
      <c r="G118" s="136">
        <v>508954</v>
      </c>
      <c r="H118" s="136">
        <v>-1304</v>
      </c>
      <c r="I118" s="187">
        <v>-0.25555699273700755</v>
      </c>
      <c r="J118" s="136">
        <v>-34101</v>
      </c>
      <c r="K118" s="187">
        <v>-6.2794744547053245</v>
      </c>
    </row>
    <row r="119" spans="1:11" ht="12" customHeight="1" x14ac:dyDescent="0.2">
      <c r="A119" s="379">
        <v>41640</v>
      </c>
      <c r="B119" s="136">
        <v>43570.999999999956</v>
      </c>
      <c r="C119" s="380">
        <v>301.99999999974534</v>
      </c>
      <c r="D119" s="187">
        <v>0.69795927800444635</v>
      </c>
      <c r="E119" s="380">
        <v>-2817.99999999992</v>
      </c>
      <c r="F119" s="381">
        <v>-6.074715988704062</v>
      </c>
      <c r="G119" s="136">
        <v>512531</v>
      </c>
      <c r="H119" s="136">
        <v>3577</v>
      </c>
      <c r="I119" s="187">
        <v>0.70281400676681982</v>
      </c>
      <c r="J119" s="136">
        <v>-38287</v>
      </c>
      <c r="K119" s="187">
        <v>-6.950934791528236</v>
      </c>
    </row>
    <row r="120" spans="1:11" ht="12" customHeight="1" x14ac:dyDescent="0.2">
      <c r="A120" s="379">
        <v>41671</v>
      </c>
      <c r="B120" s="136">
        <v>43337.000000000044</v>
      </c>
      <c r="C120" s="380">
        <v>-233.99999999991269</v>
      </c>
      <c r="D120" s="187">
        <v>-0.53705446283058211</v>
      </c>
      <c r="E120" s="380">
        <v>-3297.9999999999272</v>
      </c>
      <c r="F120" s="381">
        <v>-7.071941674707686</v>
      </c>
      <c r="G120" s="136">
        <v>507583</v>
      </c>
      <c r="H120" s="136">
        <v>-4948</v>
      </c>
      <c r="I120" s="187">
        <v>-0.96540501940370438</v>
      </c>
      <c r="J120" s="136">
        <v>-44816</v>
      </c>
      <c r="K120" s="187">
        <v>-8.1129763087912909</v>
      </c>
    </row>
    <row r="121" spans="1:11" ht="12" customHeight="1" x14ac:dyDescent="0.2">
      <c r="A121" s="379">
        <v>41699</v>
      </c>
      <c r="B121" s="136">
        <v>43058.00000000024</v>
      </c>
      <c r="C121" s="380">
        <v>-278.99999999980355</v>
      </c>
      <c r="D121" s="187">
        <v>-0.64379167916515512</v>
      </c>
      <c r="E121" s="380">
        <v>-3637.9999999994761</v>
      </c>
      <c r="F121" s="381">
        <v>-7.7908172006156811</v>
      </c>
      <c r="G121" s="136">
        <v>502018</v>
      </c>
      <c r="H121" s="136">
        <v>-5565</v>
      </c>
      <c r="I121" s="187">
        <v>-1.0963724159398562</v>
      </c>
      <c r="J121" s="136">
        <v>-52019</v>
      </c>
      <c r="K121" s="187">
        <v>-9.3890841225405524</v>
      </c>
    </row>
    <row r="122" spans="1:11" ht="12" customHeight="1" x14ac:dyDescent="0.2">
      <c r="A122" s="379">
        <v>41730</v>
      </c>
      <c r="B122" s="136">
        <v>42617.999999999789</v>
      </c>
      <c r="C122" s="380">
        <v>-440.00000000045111</v>
      </c>
      <c r="D122" s="187">
        <v>-1.0218774676028815</v>
      </c>
      <c r="E122" s="380">
        <v>-3876.0000000001164</v>
      </c>
      <c r="F122" s="381">
        <v>-8.336559556072018</v>
      </c>
      <c r="G122" s="136">
        <v>493736</v>
      </c>
      <c r="H122" s="136">
        <v>-8282</v>
      </c>
      <c r="I122" s="187">
        <v>-1.6497416427299421</v>
      </c>
      <c r="J122" s="136">
        <v>-55597</v>
      </c>
      <c r="K122" s="187">
        <v>-10.120819248069932</v>
      </c>
    </row>
    <row r="123" spans="1:11" ht="12" customHeight="1" x14ac:dyDescent="0.2">
      <c r="A123" s="379">
        <v>41760</v>
      </c>
      <c r="B123" s="136">
        <v>41361.999999999753</v>
      </c>
      <c r="C123" s="380">
        <v>-1256.0000000000364</v>
      </c>
      <c r="D123" s="187">
        <v>-2.9471115491108044</v>
      </c>
      <c r="E123" s="380">
        <v>-4205.0000000005457</v>
      </c>
      <c r="F123" s="381">
        <v>-9.228169508636773</v>
      </c>
      <c r="G123" s="136">
        <v>479471</v>
      </c>
      <c r="H123" s="136">
        <v>-14265</v>
      </c>
      <c r="I123" s="187">
        <v>-2.8891958455530893</v>
      </c>
      <c r="J123" s="136">
        <v>-61011</v>
      </c>
      <c r="K123" s="187">
        <v>-11.28825751828923</v>
      </c>
    </row>
    <row r="124" spans="1:11" ht="12" customHeight="1" x14ac:dyDescent="0.2">
      <c r="A124" s="379">
        <v>41791</v>
      </c>
      <c r="B124" s="136">
        <v>40107.000000000175</v>
      </c>
      <c r="C124" s="380">
        <v>-1254.999999999578</v>
      </c>
      <c r="D124" s="187">
        <v>-3.0341859677955263</v>
      </c>
      <c r="E124" s="380">
        <v>-4463.9999999998981</v>
      </c>
      <c r="F124" s="381">
        <v>-10.015480918085506</v>
      </c>
      <c r="G124" s="136">
        <v>463961</v>
      </c>
      <c r="H124" s="136">
        <v>-15510</v>
      </c>
      <c r="I124" s="187">
        <v>-3.2348150357373022</v>
      </c>
      <c r="J124" s="136">
        <v>-63116</v>
      </c>
      <c r="K124" s="187">
        <v>-11.974720961073999</v>
      </c>
    </row>
    <row r="125" spans="1:11" ht="12" customHeight="1" x14ac:dyDescent="0.2">
      <c r="A125" s="379">
        <v>41821</v>
      </c>
      <c r="B125" s="136">
        <v>39164.999999999796</v>
      </c>
      <c r="C125" s="380">
        <v>-942.00000000037835</v>
      </c>
      <c r="D125" s="187">
        <v>-2.3487171815403154</v>
      </c>
      <c r="E125" s="380">
        <v>-4407.0000000001892</v>
      </c>
      <c r="F125" s="381">
        <v>-10.114293583035414</v>
      </c>
      <c r="G125" s="136">
        <v>454163</v>
      </c>
      <c r="H125" s="136">
        <v>-9798</v>
      </c>
      <c r="I125" s="187">
        <v>-2.1118154327626675</v>
      </c>
      <c r="J125" s="136">
        <v>-61681</v>
      </c>
      <c r="K125" s="187">
        <v>-11.957297167360675</v>
      </c>
    </row>
    <row r="126" spans="1:11" ht="12" customHeight="1" x14ac:dyDescent="0.2">
      <c r="A126" s="379">
        <v>41852</v>
      </c>
      <c r="B126" s="136">
        <v>39302.00000000016</v>
      </c>
      <c r="C126" s="380">
        <v>137.0000000003638</v>
      </c>
      <c r="D126" s="187">
        <v>0.34980211924004728</v>
      </c>
      <c r="E126" s="380">
        <v>-4467.9999999997017</v>
      </c>
      <c r="F126" s="381">
        <v>-10.207904957732959</v>
      </c>
      <c r="G126" s="136">
        <v>459943</v>
      </c>
      <c r="H126" s="136">
        <v>5780</v>
      </c>
      <c r="I126" s="187">
        <v>1.2726708252323504</v>
      </c>
      <c r="J126" s="136">
        <v>-59328</v>
      </c>
      <c r="K126" s="187">
        <v>-11.425248088185167</v>
      </c>
    </row>
    <row r="127" spans="1:11" ht="12" customHeight="1" x14ac:dyDescent="0.2">
      <c r="A127" s="379">
        <v>41883</v>
      </c>
      <c r="B127" s="136">
        <v>39324.000000000022</v>
      </c>
      <c r="C127" s="380">
        <v>21.999999999861757</v>
      </c>
      <c r="D127" s="187">
        <v>5.5976795073690057E-2</v>
      </c>
      <c r="E127" s="380">
        <v>-4543.0000000000509</v>
      </c>
      <c r="F127" s="381">
        <v>-10.356304283402201</v>
      </c>
      <c r="G127" s="136">
        <v>453223</v>
      </c>
      <c r="H127" s="136">
        <v>-6720</v>
      </c>
      <c r="I127" s="187">
        <v>-1.4610506084449595</v>
      </c>
      <c r="J127" s="136">
        <v>-59076</v>
      </c>
      <c r="K127" s="187">
        <v>-11.531547006728493</v>
      </c>
    </row>
    <row r="128" spans="1:11" ht="12" customHeight="1" x14ac:dyDescent="0.2">
      <c r="A128" s="379">
        <v>41913</v>
      </c>
      <c r="B128" s="136">
        <v>39732.999999999949</v>
      </c>
      <c r="C128" s="380">
        <v>408.99999999992724</v>
      </c>
      <c r="D128" s="187">
        <v>1.0400773064793181</v>
      </c>
      <c r="E128" s="380">
        <v>-4341.0000000001673</v>
      </c>
      <c r="F128" s="381">
        <v>-9.8493442846125969</v>
      </c>
      <c r="G128" s="136">
        <v>456266</v>
      </c>
      <c r="H128" s="136">
        <v>3043</v>
      </c>
      <c r="I128" s="187">
        <v>0.67141341017556477</v>
      </c>
      <c r="J128" s="136">
        <v>-58298</v>
      </c>
      <c r="K128" s="187">
        <v>-11.329591654293733</v>
      </c>
    </row>
    <row r="129" spans="1:11" ht="12" customHeight="1" x14ac:dyDescent="0.2">
      <c r="A129" s="379">
        <v>41944</v>
      </c>
      <c r="B129" s="136">
        <v>39210.000000000058</v>
      </c>
      <c r="C129" s="380">
        <v>-522.99999999989086</v>
      </c>
      <c r="D129" s="187">
        <v>-1.3162862104545128</v>
      </c>
      <c r="E129" s="380">
        <v>-4587.9999999999418</v>
      </c>
      <c r="F129" s="381">
        <v>-10.475364171879862</v>
      </c>
      <c r="G129" s="136">
        <v>450962</v>
      </c>
      <c r="H129" s="136">
        <v>-5304</v>
      </c>
      <c r="I129" s="187">
        <v>-1.1624797815309491</v>
      </c>
      <c r="J129" s="136">
        <v>-59296</v>
      </c>
      <c r="K129" s="187">
        <v>-11.620787915133128</v>
      </c>
    </row>
    <row r="130" spans="1:11" ht="12" customHeight="1" x14ac:dyDescent="0.2">
      <c r="A130" s="379">
        <v>41974</v>
      </c>
      <c r="B130" s="136">
        <v>38595.000000000007</v>
      </c>
      <c r="C130" s="380">
        <v>-615.00000000005093</v>
      </c>
      <c r="D130" s="187">
        <v>-1.5684774292273655</v>
      </c>
      <c r="E130" s="380">
        <v>-4674.0000000002037</v>
      </c>
      <c r="F130" s="381">
        <v>-10.802190945018792</v>
      </c>
      <c r="G130" s="136">
        <v>453397</v>
      </c>
      <c r="H130" s="136">
        <v>2435</v>
      </c>
      <c r="I130" s="187">
        <v>0.5399568034557235</v>
      </c>
      <c r="J130" s="136">
        <v>-55557</v>
      </c>
      <c r="K130" s="187">
        <v>-10.915917745022144</v>
      </c>
    </row>
    <row r="131" spans="1:11" ht="12" customHeight="1" x14ac:dyDescent="0.2">
      <c r="A131" s="379">
        <v>42005</v>
      </c>
      <c r="B131" s="136">
        <v>38501.999999999862</v>
      </c>
      <c r="C131" s="380">
        <v>-93.000000000145519</v>
      </c>
      <c r="D131" s="187">
        <v>-0.24096385542206375</v>
      </c>
      <c r="E131" s="380">
        <v>-5069.0000000000946</v>
      </c>
      <c r="F131" s="381">
        <v>-11.633884923458492</v>
      </c>
      <c r="G131" s="136">
        <v>452644</v>
      </c>
      <c r="H131" s="136">
        <v>-753</v>
      </c>
      <c r="I131" s="187">
        <v>-0.16607961675970506</v>
      </c>
      <c r="J131" s="136">
        <v>-59887</v>
      </c>
      <c r="K131" s="187">
        <v>-11.684561519205667</v>
      </c>
    </row>
    <row r="132" spans="1:11" ht="12" customHeight="1" x14ac:dyDescent="0.2">
      <c r="A132" s="379">
        <v>42036</v>
      </c>
      <c r="B132" s="136">
        <v>38007.000000000044</v>
      </c>
      <c r="C132" s="380">
        <v>-494.9999999998181</v>
      </c>
      <c r="D132" s="187">
        <v>-1.2856474988307618</v>
      </c>
      <c r="E132" s="380">
        <v>-5330</v>
      </c>
      <c r="F132" s="381">
        <v>-12.298959318826856</v>
      </c>
      <c r="G132" s="136">
        <v>446109</v>
      </c>
      <c r="H132" s="136">
        <v>-6535</v>
      </c>
      <c r="I132" s="187">
        <v>-1.4437394508708832</v>
      </c>
      <c r="J132" s="136">
        <v>-61474</v>
      </c>
      <c r="K132" s="187">
        <v>-12.111122712935618</v>
      </c>
    </row>
    <row r="133" spans="1:11" ht="12" customHeight="1" x14ac:dyDescent="0.2">
      <c r="A133" s="379">
        <v>42064</v>
      </c>
      <c r="B133" s="136">
        <v>37216.999999999869</v>
      </c>
      <c r="C133" s="380">
        <v>-790.00000000017462</v>
      </c>
      <c r="D133" s="187">
        <v>-2.0785644749655949</v>
      </c>
      <c r="E133" s="380">
        <v>-5841.0000000003711</v>
      </c>
      <c r="F133" s="381">
        <v>-13.565423382415204</v>
      </c>
      <c r="G133" s="136">
        <v>439216</v>
      </c>
      <c r="H133" s="136">
        <v>-6893</v>
      </c>
      <c r="I133" s="187">
        <v>-1.5451380716372007</v>
      </c>
      <c r="J133" s="136">
        <v>-62802</v>
      </c>
      <c r="K133" s="187">
        <v>-12.509910003226976</v>
      </c>
    </row>
    <row r="134" spans="1:11" ht="12" customHeight="1" x14ac:dyDescent="0.2">
      <c r="A134" s="379">
        <v>42095</v>
      </c>
      <c r="B134" s="136">
        <v>36222</v>
      </c>
      <c r="C134" s="380">
        <v>-994.99999999986903</v>
      </c>
      <c r="D134" s="187">
        <v>-2.6735094177388627</v>
      </c>
      <c r="E134" s="380">
        <v>-6395.999999999789</v>
      </c>
      <c r="F134" s="381">
        <v>-15.007743207095173</v>
      </c>
      <c r="G134" s="136">
        <v>427661</v>
      </c>
      <c r="H134" s="136">
        <v>-11555</v>
      </c>
      <c r="I134" s="187">
        <v>-2.6308240136971333</v>
      </c>
      <c r="J134" s="136">
        <v>-66075</v>
      </c>
      <c r="K134" s="187">
        <v>-13.382657938655475</v>
      </c>
    </row>
    <row r="135" spans="1:11" ht="12" customHeight="1" x14ac:dyDescent="0.2">
      <c r="A135" s="379">
        <v>42125</v>
      </c>
      <c r="B135" s="136">
        <v>34942.999999999985</v>
      </c>
      <c r="C135" s="380">
        <v>-1279.0000000000146</v>
      </c>
      <c r="D135" s="187">
        <v>-3.5310032576887376</v>
      </c>
      <c r="E135" s="380">
        <v>-6418.9999999997672</v>
      </c>
      <c r="F135" s="381">
        <v>-15.519075479908626</v>
      </c>
      <c r="G135" s="136">
        <v>414787</v>
      </c>
      <c r="H135" s="136">
        <v>-12874</v>
      </c>
      <c r="I135" s="187">
        <v>-3.0103282740301314</v>
      </c>
      <c r="J135" s="136">
        <v>-64684</v>
      </c>
      <c r="K135" s="187">
        <v>-13.490701210292176</v>
      </c>
    </row>
    <row r="136" spans="1:11" ht="12" customHeight="1" x14ac:dyDescent="0.2">
      <c r="A136" s="379">
        <v>42156</v>
      </c>
      <c r="B136" s="136">
        <v>33520.999999999927</v>
      </c>
      <c r="C136" s="380">
        <v>-1422.0000000000582</v>
      </c>
      <c r="D136" s="187">
        <v>-4.0694845891882743</v>
      </c>
      <c r="E136" s="380">
        <v>-6586.0000000002474</v>
      </c>
      <c r="F136" s="381">
        <v>-16.421073628045523</v>
      </c>
      <c r="G136" s="136">
        <v>400648</v>
      </c>
      <c r="H136" s="136">
        <v>-14139</v>
      </c>
      <c r="I136" s="187">
        <v>-3.4087374965946378</v>
      </c>
      <c r="J136" s="136">
        <v>-63313</v>
      </c>
      <c r="K136" s="187">
        <v>-13.646190089253192</v>
      </c>
    </row>
    <row r="137" spans="1:11" ht="12" customHeight="1" x14ac:dyDescent="0.2">
      <c r="A137" s="379">
        <v>42186</v>
      </c>
      <c r="B137" s="136">
        <v>32217.000000000051</v>
      </c>
      <c r="C137" s="380">
        <v>-1303.9999999998763</v>
      </c>
      <c r="D137" s="187">
        <v>-3.8900987440705204</v>
      </c>
      <c r="E137" s="380">
        <v>-6947.9999999997453</v>
      </c>
      <c r="F137" s="381">
        <v>-17.740329375717558</v>
      </c>
      <c r="G137" s="136">
        <v>389367</v>
      </c>
      <c r="H137" s="136">
        <v>-11281</v>
      </c>
      <c r="I137" s="187">
        <v>-2.8156885844931212</v>
      </c>
      <c r="J137" s="136">
        <v>-64796</v>
      </c>
      <c r="K137" s="187">
        <v>-14.267124358435188</v>
      </c>
    </row>
    <row r="138" spans="1:11" ht="12" customHeight="1" x14ac:dyDescent="0.2">
      <c r="A138" s="379">
        <v>42217</v>
      </c>
      <c r="B138" s="136">
        <v>32376.000000000076</v>
      </c>
      <c r="C138" s="380">
        <v>159.00000000002547</v>
      </c>
      <c r="D138" s="187">
        <v>0.49352826147693829</v>
      </c>
      <c r="E138" s="380">
        <v>-6926.0000000000837</v>
      </c>
      <c r="F138" s="381">
        <v>-17.62251284921901</v>
      </c>
      <c r="G138" s="136">
        <v>395169</v>
      </c>
      <c r="H138" s="136">
        <v>5802</v>
      </c>
      <c r="I138" s="187">
        <v>1.4901108722619021</v>
      </c>
      <c r="J138" s="136">
        <v>-64774</v>
      </c>
      <c r="K138" s="187">
        <v>-14.08304942134134</v>
      </c>
    </row>
    <row r="139" spans="1:11" ht="12" customHeight="1" x14ac:dyDescent="0.2">
      <c r="A139" s="379">
        <v>42248</v>
      </c>
      <c r="B139" s="136">
        <v>32489.999999999931</v>
      </c>
      <c r="C139" s="380">
        <v>113.99999999985448</v>
      </c>
      <c r="D139" s="187">
        <v>0.35211267605588775</v>
      </c>
      <c r="E139" s="380">
        <v>-6834.0000000000909</v>
      </c>
      <c r="F139" s="381">
        <v>-17.378700030515937</v>
      </c>
      <c r="G139" s="136">
        <v>391140</v>
      </c>
      <c r="H139" s="136">
        <v>-4029</v>
      </c>
      <c r="I139" s="187">
        <v>-1.0195637815719349</v>
      </c>
      <c r="J139" s="136">
        <v>-62083</v>
      </c>
      <c r="K139" s="187">
        <v>-13.698113290808278</v>
      </c>
    </row>
    <row r="140" spans="1:11" ht="12" customHeight="1" x14ac:dyDescent="0.2">
      <c r="A140" s="379">
        <v>42278</v>
      </c>
      <c r="B140" s="136">
        <v>32793.999999999985</v>
      </c>
      <c r="C140" s="380">
        <v>304.00000000005457</v>
      </c>
      <c r="D140" s="187">
        <v>0.93567251462005296</v>
      </c>
      <c r="E140" s="380">
        <v>-6938.9999999999636</v>
      </c>
      <c r="F140" s="381">
        <v>-17.464072685173466</v>
      </c>
      <c r="G140" s="136">
        <v>394046</v>
      </c>
      <c r="H140" s="136">
        <v>2906</v>
      </c>
      <c r="I140" s="187">
        <v>0.7429564861686353</v>
      </c>
      <c r="J140" s="136">
        <v>-62220</v>
      </c>
      <c r="K140" s="187">
        <v>-13.636782052574596</v>
      </c>
    </row>
    <row r="141" spans="1:11" ht="12" customHeight="1" x14ac:dyDescent="0.2">
      <c r="A141" s="379">
        <v>42309</v>
      </c>
      <c r="B141" s="380">
        <v>32378.999999999996</v>
      </c>
      <c r="C141" s="380">
        <v>-414.99999999998909</v>
      </c>
      <c r="D141" s="187">
        <v>-1.265475391839938</v>
      </c>
      <c r="E141" s="380">
        <v>-6831.0000000000618</v>
      </c>
      <c r="F141" s="381">
        <v>-17.421576128538771</v>
      </c>
      <c r="G141" s="136">
        <v>388735</v>
      </c>
      <c r="H141" s="380">
        <v>-5311</v>
      </c>
      <c r="I141" s="187">
        <v>-1.3478121843642621</v>
      </c>
      <c r="J141" s="136">
        <v>-62227</v>
      </c>
      <c r="K141" s="187">
        <v>-13.79872361751101</v>
      </c>
    </row>
    <row r="142" spans="1:11" ht="12" customHeight="1" x14ac:dyDescent="0.2">
      <c r="A142" s="379">
        <v>42339</v>
      </c>
      <c r="B142" s="136">
        <v>32176.999999999978</v>
      </c>
      <c r="C142" s="380">
        <v>-202.00000000001819</v>
      </c>
      <c r="D142" s="187">
        <v>-0.62386114456906705</v>
      </c>
      <c r="E142" s="380">
        <v>-6418.0000000000291</v>
      </c>
      <c r="F142" s="381">
        <v>-16.629097033294542</v>
      </c>
      <c r="G142" s="136">
        <v>393580</v>
      </c>
      <c r="H142" s="136">
        <v>4845</v>
      </c>
      <c r="I142" s="187">
        <v>1.2463503414922763</v>
      </c>
      <c r="J142" s="136">
        <v>-59817</v>
      </c>
      <c r="K142" s="187">
        <v>-13.193073619807807</v>
      </c>
    </row>
    <row r="143" spans="1:11" ht="12" customHeight="1" x14ac:dyDescent="0.2">
      <c r="A143" s="379">
        <v>42370</v>
      </c>
      <c r="B143" s="380">
        <v>32655.000000000084</v>
      </c>
      <c r="C143" s="380">
        <v>478.0000000001055</v>
      </c>
      <c r="D143" s="187">
        <v>1.4855331447931934</v>
      </c>
      <c r="E143" s="380">
        <v>-5846.9999999997781</v>
      </c>
      <c r="F143" s="381">
        <v>-15.186224092254426</v>
      </c>
      <c r="G143" s="136">
        <v>393105</v>
      </c>
      <c r="H143" s="380">
        <v>-475</v>
      </c>
      <c r="I143" s="187">
        <v>-0.12068702677981605</v>
      </c>
      <c r="J143" s="136">
        <v>-59539</v>
      </c>
      <c r="K143" s="187">
        <v>-13.153604156909182</v>
      </c>
    </row>
    <row r="144" spans="1:11" ht="12" customHeight="1" x14ac:dyDescent="0.2">
      <c r="A144" s="379">
        <v>42401</v>
      </c>
      <c r="B144" s="136">
        <v>32451.000000000113</v>
      </c>
      <c r="C144" s="380">
        <v>-203.9999999999709</v>
      </c>
      <c r="D144" s="187">
        <v>-0.62471290767101628</v>
      </c>
      <c r="E144" s="380">
        <v>-5555.9999999999309</v>
      </c>
      <c r="F144" s="381">
        <v>-14.618359775830571</v>
      </c>
      <c r="G144" s="136">
        <v>389111</v>
      </c>
      <c r="H144" s="136">
        <v>-3994</v>
      </c>
      <c r="I144" s="187">
        <v>-1.0160135332799125</v>
      </c>
      <c r="J144" s="136">
        <v>-56998</v>
      </c>
      <c r="K144" s="187">
        <v>-12.776698071547537</v>
      </c>
    </row>
    <row r="145" spans="1:11" s="85" customFormat="1" ht="12" customHeight="1" x14ac:dyDescent="0.2">
      <c r="A145" s="379">
        <v>42430</v>
      </c>
      <c r="B145" s="380">
        <v>32036.000000000025</v>
      </c>
      <c r="C145" s="380">
        <v>-415.00000000008731</v>
      </c>
      <c r="D145" s="187">
        <v>-1.2788511910267353</v>
      </c>
      <c r="E145" s="380">
        <v>-5180.9999999998436</v>
      </c>
      <c r="F145" s="381">
        <v>-13.921057581212516</v>
      </c>
      <c r="G145" s="136">
        <v>385671</v>
      </c>
      <c r="H145" s="380">
        <v>-3440</v>
      </c>
      <c r="I145" s="187">
        <v>-0.88406650030454037</v>
      </c>
      <c r="J145" s="136">
        <v>-53545</v>
      </c>
      <c r="K145" s="187">
        <v>-12.191040399256858</v>
      </c>
    </row>
    <row r="146" spans="1:11" s="85" customFormat="1" ht="12" customHeight="1" x14ac:dyDescent="0.2">
      <c r="A146" s="379">
        <v>42461</v>
      </c>
      <c r="B146" s="136">
        <v>31446.000000000044</v>
      </c>
      <c r="C146" s="380">
        <v>-589.99999999998181</v>
      </c>
      <c r="D146" s="187">
        <v>-1.8416781121238024</v>
      </c>
      <c r="E146" s="380">
        <v>-4775.9999999999563</v>
      </c>
      <c r="F146" s="381">
        <v>-13.185356965380036</v>
      </c>
      <c r="G146" s="136">
        <v>376153</v>
      </c>
      <c r="H146" s="136">
        <v>-9518</v>
      </c>
      <c r="I146" s="187">
        <v>-2.4679065835906768</v>
      </c>
      <c r="J146" s="136">
        <v>-51508</v>
      </c>
      <c r="K146" s="187">
        <v>-12.044119056916577</v>
      </c>
    </row>
    <row r="147" spans="1:11" ht="12" customHeight="1" x14ac:dyDescent="0.2">
      <c r="A147" s="379">
        <v>42491</v>
      </c>
      <c r="B147" s="380">
        <v>30435.000000000069</v>
      </c>
      <c r="C147" s="380">
        <v>-1010.9999999999745</v>
      </c>
      <c r="D147" s="187">
        <v>-3.2150352986070505</v>
      </c>
      <c r="E147" s="380">
        <v>-4507.9999999999163</v>
      </c>
      <c r="F147" s="381">
        <v>-12.901010216638291</v>
      </c>
      <c r="G147" s="136">
        <v>366676</v>
      </c>
      <c r="H147" s="380">
        <v>-9477</v>
      </c>
      <c r="I147" s="187">
        <v>-2.5194535202430925</v>
      </c>
      <c r="J147" s="136">
        <v>-48111</v>
      </c>
      <c r="K147" s="187">
        <v>-11.598965252045026</v>
      </c>
    </row>
    <row r="148" spans="1:11" ht="12" customHeight="1" x14ac:dyDescent="0.2">
      <c r="A148" s="379">
        <v>42522</v>
      </c>
      <c r="B148" s="136">
        <v>29369.000000000106</v>
      </c>
      <c r="C148" s="380">
        <v>-1065.9999999999636</v>
      </c>
      <c r="D148" s="187">
        <v>-3.5025464103826556</v>
      </c>
      <c r="E148" s="380">
        <v>-4151.9999999998217</v>
      </c>
      <c r="F148" s="381">
        <v>-12.386265326212914</v>
      </c>
      <c r="G148" s="136">
        <v>353062</v>
      </c>
      <c r="H148" s="136">
        <v>-13614</v>
      </c>
      <c r="I148" s="187">
        <v>-3.712814582901526</v>
      </c>
      <c r="J148" s="136">
        <v>-47586</v>
      </c>
      <c r="K148" s="187">
        <v>-11.877258840678101</v>
      </c>
    </row>
    <row r="149" spans="1:11" ht="12" customHeight="1" x14ac:dyDescent="0.2">
      <c r="A149" s="379">
        <v>42552</v>
      </c>
      <c r="B149" s="380">
        <v>28042.000000000051</v>
      </c>
      <c r="C149" s="380">
        <v>-1327.0000000000546</v>
      </c>
      <c r="D149" s="187">
        <v>-4.5183697095578665</v>
      </c>
      <c r="E149" s="380">
        <v>-4175</v>
      </c>
      <c r="F149" s="381">
        <v>-12.958996802930109</v>
      </c>
      <c r="G149" s="136">
        <v>343013</v>
      </c>
      <c r="H149" s="380">
        <v>-10049</v>
      </c>
      <c r="I149" s="187">
        <v>-2.8462423030515889</v>
      </c>
      <c r="J149" s="136">
        <v>-46354</v>
      </c>
      <c r="K149" s="187">
        <v>-11.904963697488487</v>
      </c>
    </row>
    <row r="150" spans="1:11" ht="12" customHeight="1" x14ac:dyDescent="0.2">
      <c r="A150" s="379">
        <v>42583</v>
      </c>
      <c r="B150" s="136">
        <v>28053.99999999996</v>
      </c>
      <c r="C150" s="380">
        <v>11.999999999909051</v>
      </c>
      <c r="D150" s="187">
        <v>4.2792953426677945E-2</v>
      </c>
      <c r="E150" s="380">
        <v>-4322.0000000001164</v>
      </c>
      <c r="F150" s="381">
        <v>-13.349394613294127</v>
      </c>
      <c r="G150" s="136">
        <v>348897</v>
      </c>
      <c r="H150" s="136">
        <v>5884</v>
      </c>
      <c r="I150" s="187">
        <v>1.7153868803806269</v>
      </c>
      <c r="J150" s="136">
        <v>-46272</v>
      </c>
      <c r="K150" s="187">
        <v>-11.709420526407689</v>
      </c>
    </row>
    <row r="151" spans="1:11" ht="12" customHeight="1" x14ac:dyDescent="0.2">
      <c r="A151" s="379">
        <v>42614</v>
      </c>
      <c r="B151" s="380">
        <v>28095.999999999931</v>
      </c>
      <c r="C151" s="380">
        <v>41.999999999970896</v>
      </c>
      <c r="D151" s="187">
        <v>0.14971127111987936</v>
      </c>
      <c r="E151" s="380">
        <v>-4394</v>
      </c>
      <c r="F151" s="381">
        <v>-13.524161280393995</v>
      </c>
      <c r="G151" s="136">
        <v>345552</v>
      </c>
      <c r="H151" s="380">
        <v>-3345</v>
      </c>
      <c r="I151" s="187">
        <v>-0.95873567270569826</v>
      </c>
      <c r="J151" s="136">
        <v>-45588</v>
      </c>
      <c r="K151" s="187">
        <v>-11.655161834637214</v>
      </c>
    </row>
    <row r="152" spans="1:11" ht="12" customHeight="1" x14ac:dyDescent="0.2">
      <c r="A152" s="379">
        <v>42644</v>
      </c>
      <c r="B152" s="136">
        <v>28240.000000000095</v>
      </c>
      <c r="C152" s="380">
        <v>144.00000000016371</v>
      </c>
      <c r="D152" s="187">
        <v>0.51252847380468414</v>
      </c>
      <c r="E152" s="380">
        <v>-4553.9999999998909</v>
      </c>
      <c r="F152" s="381">
        <v>-13.886686589009857</v>
      </c>
      <c r="G152" s="136">
        <v>346588</v>
      </c>
      <c r="H152" s="136">
        <v>1036</v>
      </c>
      <c r="I152" s="187">
        <v>0.29981015881835438</v>
      </c>
      <c r="J152" s="136">
        <v>-47458</v>
      </c>
      <c r="K152" s="187">
        <v>-12.043771539363425</v>
      </c>
    </row>
    <row r="153" spans="1:11" ht="12" customHeight="1" x14ac:dyDescent="0.2">
      <c r="A153" s="379">
        <v>42675</v>
      </c>
      <c r="B153" s="380">
        <v>27688.000000000018</v>
      </c>
      <c r="C153" s="380">
        <v>-552.0000000000764</v>
      </c>
      <c r="D153" s="187">
        <v>-1.9546742209634367</v>
      </c>
      <c r="E153" s="380">
        <v>-4690.9999999999782</v>
      </c>
      <c r="F153" s="381">
        <v>-14.487785292936714</v>
      </c>
      <c r="G153" s="136">
        <v>342786</v>
      </c>
      <c r="H153" s="380">
        <v>-3802</v>
      </c>
      <c r="I153" s="187">
        <v>-1.0969796992394427</v>
      </c>
      <c r="J153" s="136">
        <v>-45949</v>
      </c>
      <c r="K153" s="187">
        <v>-11.820134538953271</v>
      </c>
    </row>
    <row r="154" spans="1:11" ht="12" customHeight="1" x14ac:dyDescent="0.2">
      <c r="A154" s="379">
        <v>42705</v>
      </c>
      <c r="B154" s="136">
        <v>27312.999999999989</v>
      </c>
      <c r="C154" s="380">
        <v>-375.0000000000291</v>
      </c>
      <c r="D154" s="187">
        <v>-1.3543773475875067</v>
      </c>
      <c r="E154" s="380">
        <v>-4863.9999999999891</v>
      </c>
      <c r="F154" s="381">
        <v>-15.116387481741592</v>
      </c>
      <c r="G154" s="136">
        <v>345571</v>
      </c>
      <c r="H154" s="136">
        <v>2785</v>
      </c>
      <c r="I154" s="187">
        <v>0.81246025216899176</v>
      </c>
      <c r="J154" s="136">
        <v>-48009</v>
      </c>
      <c r="K154" s="187">
        <v>-12.198028355099344</v>
      </c>
    </row>
    <row r="155" spans="1:11" ht="12" customHeight="1" x14ac:dyDescent="0.2">
      <c r="A155" s="379">
        <v>42736</v>
      </c>
      <c r="B155" s="380">
        <v>27654.999999999985</v>
      </c>
      <c r="C155" s="380">
        <v>341.99999999999636</v>
      </c>
      <c r="D155" s="187">
        <v>1.2521509903708727</v>
      </c>
      <c r="E155" s="380">
        <v>-5000.0000000000982</v>
      </c>
      <c r="F155" s="381">
        <v>-15.311590874292101</v>
      </c>
      <c r="G155" s="136">
        <v>344468</v>
      </c>
      <c r="H155" s="380">
        <v>-1103</v>
      </c>
      <c r="I155" s="187">
        <v>-0.31918187579397578</v>
      </c>
      <c r="J155" s="136">
        <v>-48637</v>
      </c>
      <c r="K155" s="187">
        <v>-12.372521336538584</v>
      </c>
    </row>
    <row r="156" spans="1:11" ht="12" customHeight="1" x14ac:dyDescent="0.2">
      <c r="A156" s="379">
        <v>42767</v>
      </c>
      <c r="B156" s="136">
        <v>27525.00000000008</v>
      </c>
      <c r="C156" s="380">
        <v>-129.99999999990541</v>
      </c>
      <c r="D156" s="187">
        <v>-0.4700777436264888</v>
      </c>
      <c r="E156" s="380">
        <v>-4926.0000000000327</v>
      </c>
      <c r="F156" s="381">
        <v>-15.179809559027504</v>
      </c>
      <c r="G156" s="136">
        <v>341080</v>
      </c>
      <c r="H156" s="136">
        <v>-3388</v>
      </c>
      <c r="I156" s="187">
        <v>-0.98354564139484657</v>
      </c>
      <c r="J156" s="136">
        <v>-48031</v>
      </c>
      <c r="K156" s="187">
        <v>-12.343778510502144</v>
      </c>
    </row>
    <row r="157" spans="1:11" ht="12" customHeight="1" x14ac:dyDescent="0.2">
      <c r="A157" s="379">
        <v>42795</v>
      </c>
      <c r="B157" s="380">
        <v>26993.000000000018</v>
      </c>
      <c r="C157" s="380">
        <v>-532.00000000006185</v>
      </c>
      <c r="D157" s="187">
        <v>-1.932788374205487</v>
      </c>
      <c r="E157" s="380">
        <v>-5043.0000000000073</v>
      </c>
      <c r="F157" s="381">
        <v>-15.741665626170567</v>
      </c>
      <c r="G157" s="136">
        <v>335421</v>
      </c>
      <c r="H157" s="380">
        <v>-5659</v>
      </c>
      <c r="I157" s="187">
        <v>-1.6591415503694149</v>
      </c>
      <c r="J157" s="136">
        <v>-50250</v>
      </c>
      <c r="K157" s="187">
        <v>-13.029239948038613</v>
      </c>
    </row>
    <row r="158" spans="1:11" ht="12" customHeight="1" x14ac:dyDescent="0.2">
      <c r="A158" s="379">
        <v>42826</v>
      </c>
      <c r="B158" s="136">
        <v>26316.999999999935</v>
      </c>
      <c r="C158" s="380">
        <v>-676.00000000008367</v>
      </c>
      <c r="D158" s="187">
        <v>-2.504352980402635</v>
      </c>
      <c r="E158" s="380">
        <v>-5129.0000000001091</v>
      </c>
      <c r="F158" s="381">
        <v>-16.310500540609624</v>
      </c>
      <c r="G158" s="136">
        <v>327157</v>
      </c>
      <c r="H158" s="136">
        <v>-8264</v>
      </c>
      <c r="I158" s="187">
        <v>-2.4637694121715694</v>
      </c>
      <c r="J158" s="136">
        <v>-48996</v>
      </c>
      <c r="K158" s="187">
        <v>-13.025550773222598</v>
      </c>
    </row>
    <row r="159" spans="1:11" ht="12" customHeight="1" x14ac:dyDescent="0.2">
      <c r="A159" s="379">
        <v>42856</v>
      </c>
      <c r="B159" s="380">
        <v>25864.000000000058</v>
      </c>
      <c r="C159" s="380">
        <v>-452.99999999987631</v>
      </c>
      <c r="D159" s="187">
        <v>-1.7213208192418492</v>
      </c>
      <c r="E159" s="380">
        <v>-4571.0000000000109</v>
      </c>
      <c r="F159" s="381">
        <v>-15.018892722194844</v>
      </c>
      <c r="G159" s="136">
        <v>316433</v>
      </c>
      <c r="H159" s="380">
        <v>-10724</v>
      </c>
      <c r="I159" s="187">
        <v>-3.277936892684552</v>
      </c>
      <c r="J159" s="136">
        <v>-50243</v>
      </c>
      <c r="K159" s="187">
        <v>-13.702287578134374</v>
      </c>
    </row>
    <row r="160" spans="1:11" ht="12" customHeight="1" x14ac:dyDescent="0.2">
      <c r="A160" s="379">
        <v>42887</v>
      </c>
      <c r="B160" s="136">
        <v>25176.999999999953</v>
      </c>
      <c r="C160" s="380">
        <v>-687.0000000001055</v>
      </c>
      <c r="D160" s="187">
        <v>-2.6562016702756881</v>
      </c>
      <c r="E160" s="380">
        <v>-4192.0000000001528</v>
      </c>
      <c r="F160" s="381">
        <v>-14.273553747148823</v>
      </c>
      <c r="G160" s="136">
        <v>306385</v>
      </c>
      <c r="H160" s="136">
        <v>-10048</v>
      </c>
      <c r="I160" s="187">
        <v>-3.1753957393824286</v>
      </c>
      <c r="J160" s="136">
        <v>-46677</v>
      </c>
      <c r="K160" s="187">
        <v>-13.220624139669519</v>
      </c>
    </row>
    <row r="161" spans="1:11" ht="12" customHeight="1" x14ac:dyDescent="0.2">
      <c r="A161" s="379">
        <v>42917</v>
      </c>
      <c r="B161" s="380">
        <v>24598.000000000022</v>
      </c>
      <c r="C161" s="380">
        <v>-578.99999999993088</v>
      </c>
      <c r="D161" s="187">
        <v>-2.2997179965839138</v>
      </c>
      <c r="E161" s="380">
        <v>-3444.0000000000291</v>
      </c>
      <c r="F161" s="381">
        <v>-12.281577633549757</v>
      </c>
      <c r="G161" s="136">
        <v>301128</v>
      </c>
      <c r="H161" s="380">
        <v>-5257</v>
      </c>
      <c r="I161" s="187">
        <v>-1.7158150692755847</v>
      </c>
      <c r="J161" s="136">
        <v>-41885</v>
      </c>
      <c r="K161" s="187">
        <v>-12.210907458317907</v>
      </c>
    </row>
    <row r="162" spans="1:11" ht="12" customHeight="1" x14ac:dyDescent="0.2">
      <c r="A162" s="379">
        <v>42948</v>
      </c>
      <c r="B162" s="136">
        <v>24847.999999999989</v>
      </c>
      <c r="C162" s="380">
        <v>249.99999999996726</v>
      </c>
      <c r="D162" s="187">
        <v>1.0163427920967845</v>
      </c>
      <c r="E162" s="380">
        <v>-3205.9999999999709</v>
      </c>
      <c r="F162" s="381">
        <v>-11.427960362158606</v>
      </c>
      <c r="G162" s="136">
        <v>308405</v>
      </c>
      <c r="H162" s="136">
        <v>7277</v>
      </c>
      <c r="I162" s="187">
        <v>2.4165803246459978</v>
      </c>
      <c r="J162" s="136">
        <v>-40492</v>
      </c>
      <c r="K162" s="187">
        <v>-11.605717446696303</v>
      </c>
    </row>
    <row r="163" spans="1:11" ht="12" customHeight="1" x14ac:dyDescent="0.2">
      <c r="A163" s="379">
        <v>42979</v>
      </c>
      <c r="B163" s="380">
        <v>25008.999999999993</v>
      </c>
      <c r="C163" s="380">
        <v>161.00000000000364</v>
      </c>
      <c r="D163" s="187">
        <v>0.64793947198971225</v>
      </c>
      <c r="E163" s="380">
        <v>-3086.9999999999382</v>
      </c>
      <c r="F163" s="381">
        <v>-10.987329157175205</v>
      </c>
      <c r="G163" s="136">
        <v>304783</v>
      </c>
      <c r="H163" s="380">
        <v>-3622</v>
      </c>
      <c r="I163" s="187">
        <v>-1.1744297271445014</v>
      </c>
      <c r="J163" s="136">
        <v>-40769</v>
      </c>
      <c r="K163" s="187">
        <v>-11.798224290410705</v>
      </c>
    </row>
    <row r="164" spans="1:11" ht="12" customHeight="1" x14ac:dyDescent="0.2">
      <c r="A164" s="379">
        <v>43009</v>
      </c>
      <c r="B164" s="136">
        <v>25033.000000000029</v>
      </c>
      <c r="C164" s="380">
        <v>24.00000000003638</v>
      </c>
      <c r="D164" s="187">
        <v>9.5965452437268131E-2</v>
      </c>
      <c r="E164" s="380">
        <v>-3207.0000000000655</v>
      </c>
      <c r="F164" s="381">
        <v>-11.356232294617756</v>
      </c>
      <c r="G164" s="136">
        <v>306811</v>
      </c>
      <c r="H164" s="136">
        <v>2028</v>
      </c>
      <c r="I164" s="187">
        <v>0.66539144243609383</v>
      </c>
      <c r="J164" s="136">
        <v>-39777</v>
      </c>
      <c r="K164" s="187">
        <v>-11.476738952300714</v>
      </c>
    </row>
    <row r="165" spans="1:11" ht="12" customHeight="1" x14ac:dyDescent="0.2">
      <c r="A165" s="379">
        <v>43040</v>
      </c>
      <c r="B165" s="380">
        <v>24418.000000000029</v>
      </c>
      <c r="C165" s="380">
        <v>-615</v>
      </c>
      <c r="D165" s="187">
        <v>-2.4567570806535346</v>
      </c>
      <c r="E165" s="380">
        <v>-3269.9999999999891</v>
      </c>
      <c r="F165" s="381">
        <v>-11.810170470962102</v>
      </c>
      <c r="G165" s="136">
        <v>303834</v>
      </c>
      <c r="H165" s="380">
        <v>-2977</v>
      </c>
      <c r="I165" s="187">
        <v>-0.97030419378705457</v>
      </c>
      <c r="J165" s="136">
        <v>-38952</v>
      </c>
      <c r="K165" s="187">
        <v>-11.363357896763578</v>
      </c>
    </row>
    <row r="166" spans="1:11" ht="12" customHeight="1" x14ac:dyDescent="0.2">
      <c r="A166" s="379">
        <v>43070</v>
      </c>
      <c r="B166" s="136">
        <v>24362.999999999993</v>
      </c>
      <c r="C166" s="380">
        <v>-55.00000000003638</v>
      </c>
      <c r="D166" s="187">
        <v>-0.2252436727006156</v>
      </c>
      <c r="E166" s="380">
        <v>-2949.9999999999964</v>
      </c>
      <c r="F166" s="381">
        <v>-10.800717607000321</v>
      </c>
      <c r="G166" s="136">
        <v>306563</v>
      </c>
      <c r="H166" s="136">
        <v>2729</v>
      </c>
      <c r="I166" s="187">
        <v>0.89818782624722715</v>
      </c>
      <c r="J166" s="136">
        <v>-39008</v>
      </c>
      <c r="K166" s="187">
        <v>-11.287984234788221</v>
      </c>
    </row>
    <row r="167" spans="1:11" ht="12" customHeight="1" x14ac:dyDescent="0.2">
      <c r="A167" s="379">
        <v>43101</v>
      </c>
      <c r="B167" s="380">
        <v>24812.999999999953</v>
      </c>
      <c r="C167" s="380">
        <v>449.99999999995998</v>
      </c>
      <c r="D167" s="187">
        <v>1.8470631695602353</v>
      </c>
      <c r="E167" s="380">
        <v>-2842.0000000000327</v>
      </c>
      <c r="F167" s="381">
        <v>-10.276622672211296</v>
      </c>
      <c r="G167" s="136">
        <v>307338</v>
      </c>
      <c r="H167" s="380">
        <v>775</v>
      </c>
      <c r="I167" s="187">
        <v>0.25280284965896083</v>
      </c>
      <c r="J167" s="136">
        <v>-37130</v>
      </c>
      <c r="K167" s="187">
        <v>-10.77894027892286</v>
      </c>
    </row>
    <row r="168" spans="1:11" ht="12" customHeight="1" x14ac:dyDescent="0.2">
      <c r="A168" s="379">
        <v>43132</v>
      </c>
      <c r="B168" s="136">
        <v>24457.999999999982</v>
      </c>
      <c r="C168" s="380">
        <v>-354.9999999999709</v>
      </c>
      <c r="D168" s="187">
        <v>-1.4307016483293902</v>
      </c>
      <c r="E168" s="380">
        <v>-3067.0000000000982</v>
      </c>
      <c r="F168" s="381">
        <v>-11.14259763851077</v>
      </c>
      <c r="G168" s="136">
        <v>303328</v>
      </c>
      <c r="H168" s="136">
        <v>-4010</v>
      </c>
      <c r="I168" s="187">
        <v>-1.3047524224144103</v>
      </c>
      <c r="J168" s="136">
        <v>-37752</v>
      </c>
      <c r="K168" s="187">
        <v>-11.068371056643603</v>
      </c>
    </row>
    <row r="169" spans="1:11" ht="12" customHeight="1" x14ac:dyDescent="0.2">
      <c r="A169" s="379">
        <v>43160</v>
      </c>
      <c r="B169" s="380">
        <v>24128.999999999996</v>
      </c>
      <c r="C169" s="380">
        <v>-328.99999999998545</v>
      </c>
      <c r="D169" s="187">
        <v>-1.3451631368058945</v>
      </c>
      <c r="E169" s="380">
        <v>-2864.0000000000218</v>
      </c>
      <c r="F169" s="381">
        <v>-10.610158189160227</v>
      </c>
      <c r="G169" s="136">
        <v>301657</v>
      </c>
      <c r="H169" s="380">
        <v>-1671</v>
      </c>
      <c r="I169" s="187">
        <v>-0.55088880683616415</v>
      </c>
      <c r="J169" s="136">
        <v>-33764</v>
      </c>
      <c r="K169" s="187">
        <v>-10.06615566705722</v>
      </c>
    </row>
    <row r="170" spans="1:11" ht="12" customHeight="1" x14ac:dyDescent="0.2">
      <c r="A170" s="379">
        <v>43191</v>
      </c>
      <c r="B170" s="136">
        <v>23664.999999999971</v>
      </c>
      <c r="C170" s="380">
        <v>-464.00000000002547</v>
      </c>
      <c r="D170" s="187">
        <v>-1.9229972232584256</v>
      </c>
      <c r="E170" s="380">
        <v>-2651.9999999999636</v>
      </c>
      <c r="F170" s="381">
        <v>-10.077136451723108</v>
      </c>
      <c r="G170" s="136">
        <v>294617</v>
      </c>
      <c r="H170" s="136">
        <v>-7040</v>
      </c>
      <c r="I170" s="187">
        <v>-2.3337764414550302</v>
      </c>
      <c r="J170" s="136">
        <v>-32540</v>
      </c>
      <c r="K170" s="187">
        <v>-9.9462948981681585</v>
      </c>
    </row>
    <row r="171" spans="1:11" ht="12" customHeight="1" x14ac:dyDescent="0.2">
      <c r="A171" s="379">
        <v>43221</v>
      </c>
      <c r="B171" s="380">
        <v>22879.999999999996</v>
      </c>
      <c r="C171" s="380">
        <v>-784.99999999997453</v>
      </c>
      <c r="D171" s="187">
        <v>-3.3171350095076084</v>
      </c>
      <c r="E171" s="380">
        <v>-2984.0000000000618</v>
      </c>
      <c r="F171" s="381">
        <v>-11.537271883699564</v>
      </c>
      <c r="G171" s="136">
        <v>286390</v>
      </c>
      <c r="H171" s="380">
        <v>-8227</v>
      </c>
      <c r="I171" s="187">
        <v>-2.7924389970707733</v>
      </c>
      <c r="J171" s="136">
        <v>-30043</v>
      </c>
      <c r="K171" s="187">
        <v>-9.4942689289675855</v>
      </c>
    </row>
    <row r="172" spans="1:11" ht="12" customHeight="1" x14ac:dyDescent="0.2">
      <c r="A172" s="379">
        <v>43252</v>
      </c>
      <c r="B172" s="136">
        <v>21996.999999999996</v>
      </c>
      <c r="C172" s="380">
        <v>-883</v>
      </c>
      <c r="D172" s="187">
        <v>-3.859265734265735</v>
      </c>
      <c r="E172" s="380">
        <v>-3179.9999999999563</v>
      </c>
      <c r="F172" s="381">
        <v>-12.630575525280861</v>
      </c>
      <c r="G172" s="136">
        <v>277267</v>
      </c>
      <c r="H172" s="136">
        <v>-9123</v>
      </c>
      <c r="I172" s="187">
        <v>-3.18551625405915</v>
      </c>
      <c r="J172" s="136">
        <v>-29118</v>
      </c>
      <c r="K172" s="187">
        <v>-9.5037289684547215</v>
      </c>
    </row>
    <row r="173" spans="1:11" ht="12" customHeight="1" x14ac:dyDescent="0.2">
      <c r="A173" s="379">
        <v>43282</v>
      </c>
      <c r="B173" s="380">
        <v>21446.000000000033</v>
      </c>
      <c r="C173" s="380">
        <v>-550.99999999996362</v>
      </c>
      <c r="D173" s="187">
        <v>-2.5048870300493871</v>
      </c>
      <c r="E173" s="380">
        <v>-3151.9999999999891</v>
      </c>
      <c r="F173" s="381">
        <v>-12.814049922757892</v>
      </c>
      <c r="G173" s="136">
        <v>273095</v>
      </c>
      <c r="H173" s="380">
        <v>-4172</v>
      </c>
      <c r="I173" s="187">
        <v>-1.5046868181211612</v>
      </c>
      <c r="J173" s="136">
        <v>-28033</v>
      </c>
      <c r="K173" s="187">
        <v>-9.3093302515873653</v>
      </c>
    </row>
    <row r="174" spans="1:11" ht="12" customHeight="1" x14ac:dyDescent="0.2">
      <c r="A174" s="379">
        <v>43313</v>
      </c>
      <c r="B174" s="136">
        <v>21598.999999999996</v>
      </c>
      <c r="C174" s="380">
        <v>152.99999999996362</v>
      </c>
      <c r="D174" s="187">
        <v>0.71341975193492202</v>
      </c>
      <c r="E174" s="380">
        <v>-3248.9999999999927</v>
      </c>
      <c r="F174" s="381">
        <v>-13.075499034127473</v>
      </c>
      <c r="G174" s="136">
        <v>281205</v>
      </c>
      <c r="H174" s="136">
        <v>8110</v>
      </c>
      <c r="I174" s="187">
        <v>2.9696625716325822</v>
      </c>
      <c r="J174" s="136">
        <v>-27200</v>
      </c>
      <c r="K174" s="187">
        <v>-8.81957166712602</v>
      </c>
    </row>
    <row r="175" spans="1:11" ht="12" customHeight="1" x14ac:dyDescent="0.2">
      <c r="A175" s="379">
        <v>43344</v>
      </c>
      <c r="B175" s="380">
        <v>21873.000000000025</v>
      </c>
      <c r="C175" s="380">
        <v>274.0000000000291</v>
      </c>
      <c r="D175" s="187">
        <v>1.2685772489468454</v>
      </c>
      <c r="E175" s="380">
        <v>-3135.9999999999673</v>
      </c>
      <c r="F175" s="381">
        <v>-12.539485785117231</v>
      </c>
      <c r="G175" s="136">
        <v>278790</v>
      </c>
      <c r="H175" s="380">
        <v>-2415</v>
      </c>
      <c r="I175" s="187">
        <v>-0.85880407531871761</v>
      </c>
      <c r="J175" s="136">
        <v>-25993</v>
      </c>
      <c r="K175" s="187">
        <v>-8.5283628023872726</v>
      </c>
    </row>
    <row r="176" spans="1:11" ht="12" customHeight="1" x14ac:dyDescent="0.2">
      <c r="A176" s="379">
        <v>43374</v>
      </c>
      <c r="B176" s="136">
        <v>21861.000000000047</v>
      </c>
      <c r="C176" s="380">
        <v>-11.999999999978172</v>
      </c>
      <c r="D176" s="187">
        <v>-5.4862158825849945E-2</v>
      </c>
      <c r="E176" s="380">
        <v>-3171.9999999999818</v>
      </c>
      <c r="F176" s="381">
        <v>-12.671273918427589</v>
      </c>
      <c r="G176" s="136">
        <v>281611</v>
      </c>
      <c r="H176" s="136">
        <v>2821</v>
      </c>
      <c r="I176" s="187">
        <v>1.0118727357509236</v>
      </c>
      <c r="J176" s="136">
        <v>-25200</v>
      </c>
      <c r="K176" s="187">
        <v>-8.2135255906730862</v>
      </c>
    </row>
    <row r="177" spans="1:11" ht="12" customHeight="1" x14ac:dyDescent="0.2">
      <c r="A177" s="379">
        <v>43405</v>
      </c>
      <c r="B177" s="380">
        <v>21495.999999999985</v>
      </c>
      <c r="C177" s="380">
        <v>-365.00000000006185</v>
      </c>
      <c r="D177" s="187">
        <v>-1.6696399981705368</v>
      </c>
      <c r="E177" s="380">
        <v>-2922.0000000000437</v>
      </c>
      <c r="F177" s="381">
        <v>-11.966582029650423</v>
      </c>
      <c r="G177" s="136">
        <v>280163</v>
      </c>
      <c r="H177" s="380">
        <v>-1448</v>
      </c>
      <c r="I177" s="187">
        <v>-0.51418446012407182</v>
      </c>
      <c r="J177" s="136">
        <v>-23671</v>
      </c>
      <c r="K177" s="187">
        <v>-7.7907673268956072</v>
      </c>
    </row>
    <row r="178" spans="1:11" ht="12" customHeight="1" x14ac:dyDescent="0.2">
      <c r="A178" s="379">
        <v>43435</v>
      </c>
      <c r="B178" s="136">
        <v>21478.000000000113</v>
      </c>
      <c r="C178" s="380">
        <v>-17.999999999872671</v>
      </c>
      <c r="D178" s="187">
        <v>-8.3736509117383159E-2</v>
      </c>
      <c r="E178" s="380">
        <v>-2884.9999999998799</v>
      </c>
      <c r="F178" s="381">
        <v>-11.841727209292291</v>
      </c>
      <c r="G178" s="136">
        <v>284130</v>
      </c>
      <c r="H178" s="136">
        <v>3967</v>
      </c>
      <c r="I178" s="187">
        <v>1.4159614224576407</v>
      </c>
      <c r="J178" s="136">
        <v>-22433</v>
      </c>
      <c r="K178" s="187">
        <v>-7.3175823566444747</v>
      </c>
    </row>
    <row r="179" spans="1:11" ht="12" customHeight="1" x14ac:dyDescent="0.2">
      <c r="A179" s="379">
        <v>43466</v>
      </c>
      <c r="B179" s="380">
        <v>21986.000000000011</v>
      </c>
      <c r="C179" s="380">
        <v>507.99999999989814</v>
      </c>
      <c r="D179" s="187">
        <v>2.3652109134923895</v>
      </c>
      <c r="E179" s="380">
        <v>-2826.9999999999418</v>
      </c>
      <c r="F179" s="381">
        <v>-11.393221295288548</v>
      </c>
      <c r="G179" s="136">
        <v>285332</v>
      </c>
      <c r="H179" s="380">
        <v>1202</v>
      </c>
      <c r="I179" s="187">
        <v>0.42304578889944744</v>
      </c>
      <c r="J179" s="136">
        <v>-22006</v>
      </c>
      <c r="K179" s="187">
        <v>-7.1601949645016232</v>
      </c>
    </row>
    <row r="180" spans="1:11" ht="12" customHeight="1" x14ac:dyDescent="0.2">
      <c r="A180" s="379">
        <v>43497</v>
      </c>
      <c r="B180" s="136">
        <v>21916.999999999964</v>
      </c>
      <c r="C180" s="380">
        <v>-69.000000000047294</v>
      </c>
      <c r="D180" s="187">
        <v>-0.31383607750408105</v>
      </c>
      <c r="E180" s="380">
        <v>-2541.0000000000182</v>
      </c>
      <c r="F180" s="381">
        <v>-10.389238694905634</v>
      </c>
      <c r="G180" s="136">
        <v>283028</v>
      </c>
      <c r="H180" s="136">
        <v>-2304</v>
      </c>
      <c r="I180" s="187">
        <v>-0.80748040878695693</v>
      </c>
      <c r="J180" s="136">
        <v>-20300</v>
      </c>
      <c r="K180" s="187">
        <v>-6.692425361325034</v>
      </c>
    </row>
    <row r="181" spans="1:11" ht="12" customHeight="1" x14ac:dyDescent="0.2">
      <c r="A181" s="379">
        <v>43525</v>
      </c>
      <c r="B181" s="380">
        <v>21697.999999999964</v>
      </c>
      <c r="C181" s="380">
        <v>-219</v>
      </c>
      <c r="D181" s="187">
        <v>-0.99922434639777513</v>
      </c>
      <c r="E181" s="380">
        <v>-2431.0000000000327</v>
      </c>
      <c r="F181" s="381">
        <v>-10.07501346926948</v>
      </c>
      <c r="G181" s="136">
        <v>279028</v>
      </c>
      <c r="H181" s="380">
        <v>-4000</v>
      </c>
      <c r="I181" s="187">
        <v>-1.4132877312492049</v>
      </c>
      <c r="J181" s="136">
        <v>-22629</v>
      </c>
      <c r="K181" s="187">
        <v>-7.5015663485349258</v>
      </c>
    </row>
    <row r="182" spans="1:11" ht="12" customHeight="1" x14ac:dyDescent="0.2">
      <c r="A182" s="379">
        <v>43556</v>
      </c>
      <c r="B182" s="136">
        <v>21670</v>
      </c>
      <c r="C182" s="380">
        <v>-27.99999999996362</v>
      </c>
      <c r="D182" s="187">
        <v>-0.12904415153453622</v>
      </c>
      <c r="E182" s="380">
        <v>-1994.9999999999709</v>
      </c>
      <c r="F182" s="381">
        <v>-8.4301711388124794</v>
      </c>
      <c r="G182" s="136">
        <v>275556</v>
      </c>
      <c r="H182" s="136">
        <v>-3472</v>
      </c>
      <c r="I182" s="187">
        <v>-1.2443195664951188</v>
      </c>
      <c r="J182" s="136">
        <v>-19061</v>
      </c>
      <c r="K182" s="187">
        <v>-6.4697556488593664</v>
      </c>
    </row>
    <row r="183" spans="1:11" ht="12" customHeight="1" x14ac:dyDescent="0.2">
      <c r="A183" s="379">
        <v>43586</v>
      </c>
      <c r="B183" s="380">
        <v>21232.000000000015</v>
      </c>
      <c r="C183" s="380">
        <v>-437.99999999998545</v>
      </c>
      <c r="D183" s="187">
        <v>-2.0212275034609388</v>
      </c>
      <c r="E183" s="380">
        <v>-1647.9999999999818</v>
      </c>
      <c r="F183" s="381">
        <v>-7.2027972027971252</v>
      </c>
      <c r="G183" s="136">
        <v>267471</v>
      </c>
      <c r="H183" s="380">
        <v>-8085</v>
      </c>
      <c r="I183" s="187">
        <v>-2.9340678482776639</v>
      </c>
      <c r="J183" s="136">
        <v>-18919</v>
      </c>
      <c r="K183" s="187">
        <v>-6.6060267467439502</v>
      </c>
    </row>
    <row r="184" spans="1:11" ht="12" customHeight="1" x14ac:dyDescent="0.2">
      <c r="A184" s="379">
        <v>43617</v>
      </c>
      <c r="B184" s="136">
        <v>20669.999999999938</v>
      </c>
      <c r="C184" s="380">
        <v>-562.0000000000764</v>
      </c>
      <c r="D184" s="187">
        <v>-2.6469480030146761</v>
      </c>
      <c r="E184" s="380">
        <v>-1327.0000000000582</v>
      </c>
      <c r="F184" s="381">
        <v>-6.0326408146568093</v>
      </c>
      <c r="G184" s="136">
        <v>261663</v>
      </c>
      <c r="H184" s="136">
        <v>-5808</v>
      </c>
      <c r="I184" s="187">
        <v>-2.1714503628430744</v>
      </c>
      <c r="J184" s="136">
        <v>-15604</v>
      </c>
      <c r="K184" s="187">
        <v>-5.6277883772681205</v>
      </c>
    </row>
    <row r="185" spans="1:11" ht="12" customHeight="1" x14ac:dyDescent="0.2">
      <c r="A185" s="379">
        <v>43647</v>
      </c>
      <c r="B185" s="380">
        <v>20236.000000000015</v>
      </c>
      <c r="C185" s="380">
        <v>-433.9999999999236</v>
      </c>
      <c r="D185" s="187">
        <v>-2.0996613449440007</v>
      </c>
      <c r="E185" s="380">
        <v>-1210.0000000000182</v>
      </c>
      <c r="F185" s="381">
        <v>-5.6420777767416599</v>
      </c>
      <c r="G185" s="136">
        <v>258135</v>
      </c>
      <c r="H185" s="380">
        <v>-3528</v>
      </c>
      <c r="I185" s="187">
        <v>-1.3482991481409294</v>
      </c>
      <c r="J185" s="136">
        <v>-14960</v>
      </c>
      <c r="K185" s="187">
        <v>-5.4779472344788447</v>
      </c>
    </row>
    <row r="186" spans="1:11" ht="12" customHeight="1" x14ac:dyDescent="0.2">
      <c r="A186" s="379">
        <v>43678</v>
      </c>
      <c r="B186" s="136">
        <v>20652.000000000018</v>
      </c>
      <c r="C186" s="380">
        <v>416.00000000000364</v>
      </c>
      <c r="D186" s="187">
        <v>2.05574224154973</v>
      </c>
      <c r="E186" s="380">
        <v>-946.99999999997817</v>
      </c>
      <c r="F186" s="381">
        <v>-4.3844622436222895</v>
      </c>
      <c r="G186" s="136">
        <v>265891</v>
      </c>
      <c r="H186" s="136">
        <v>7756</v>
      </c>
      <c r="I186" s="187">
        <v>3.0046293606058847</v>
      </c>
      <c r="J186" s="136">
        <v>-15314</v>
      </c>
      <c r="K186" s="187">
        <v>-5.4458491136359592</v>
      </c>
    </row>
    <row r="187" spans="1:11" ht="12" customHeight="1" x14ac:dyDescent="0.2">
      <c r="A187" s="379">
        <v>43709</v>
      </c>
      <c r="B187" s="380">
        <v>20775.999999999985</v>
      </c>
      <c r="C187" s="380">
        <v>123.99999999996726</v>
      </c>
      <c r="D187" s="187">
        <v>0.60042610885128389</v>
      </c>
      <c r="E187" s="380">
        <v>-1097.00000000004</v>
      </c>
      <c r="F187" s="381">
        <v>-5.0153156860057546</v>
      </c>
      <c r="G187" s="136">
        <v>263431</v>
      </c>
      <c r="H187" s="380">
        <v>-2460</v>
      </c>
      <c r="I187" s="187">
        <v>-0.92519114975685524</v>
      </c>
      <c r="J187" s="136">
        <v>-15359</v>
      </c>
      <c r="K187" s="187">
        <v>-5.5091646041823594</v>
      </c>
    </row>
    <row r="188" spans="1:11" ht="12" customHeight="1" x14ac:dyDescent="0.2">
      <c r="A188" s="379">
        <v>43739</v>
      </c>
      <c r="B188" s="136">
        <v>21089.000000000033</v>
      </c>
      <c r="C188" s="380">
        <v>313.00000000004729</v>
      </c>
      <c r="D188" s="187">
        <v>1.5065460146324967</v>
      </c>
      <c r="E188" s="380">
        <v>-772.00000000001455</v>
      </c>
      <c r="F188" s="381">
        <v>-3.5314029550341379</v>
      </c>
      <c r="G188" s="136">
        <v>269282</v>
      </c>
      <c r="H188" s="136">
        <v>5851</v>
      </c>
      <c r="I188" s="187">
        <v>2.2210749683977968</v>
      </c>
      <c r="J188" s="136">
        <v>-12329</v>
      </c>
      <c r="K188" s="187">
        <v>-4.3780250061254709</v>
      </c>
    </row>
    <row r="189" spans="1:11" ht="12" customHeight="1" x14ac:dyDescent="0.2">
      <c r="A189" s="379">
        <v>43770</v>
      </c>
      <c r="B189" s="380">
        <v>20872.999999999982</v>
      </c>
      <c r="C189" s="380">
        <v>-216.00000000005093</v>
      </c>
      <c r="D189" s="187">
        <v>-1.0242306415669336</v>
      </c>
      <c r="E189" s="380">
        <v>-623.00000000000364</v>
      </c>
      <c r="F189" s="381">
        <v>-2.8982136211388356</v>
      </c>
      <c r="G189" s="136">
        <v>268675</v>
      </c>
      <c r="H189" s="380">
        <v>-607</v>
      </c>
      <c r="I189" s="187">
        <v>-0.22541424974561983</v>
      </c>
      <c r="J189" s="136">
        <v>-11488</v>
      </c>
      <c r="K189" s="187">
        <v>-4.1004700834871128</v>
      </c>
    </row>
    <row r="190" spans="1:11" ht="12" customHeight="1" x14ac:dyDescent="0.2">
      <c r="A190" s="379">
        <v>43800</v>
      </c>
      <c r="B190" s="136">
        <v>20981.000000000004</v>
      </c>
      <c r="C190" s="380">
        <v>108.00000000002183</v>
      </c>
      <c r="D190" s="187">
        <v>0.51741484214066935</v>
      </c>
      <c r="E190" s="380">
        <v>-497.00000000010914</v>
      </c>
      <c r="F190" s="381">
        <v>-2.3139957165476606</v>
      </c>
      <c r="G190" s="136">
        <v>275025</v>
      </c>
      <c r="H190" s="136">
        <v>6350</v>
      </c>
      <c r="I190" s="187">
        <v>2.3634502651902856</v>
      </c>
      <c r="J190" s="136">
        <v>-9105</v>
      </c>
      <c r="K190" s="187">
        <v>-3.2045190581775946</v>
      </c>
    </row>
    <row r="191" spans="1:11" ht="12" customHeight="1" x14ac:dyDescent="0.2">
      <c r="A191" s="379">
        <v>43831</v>
      </c>
      <c r="B191" s="380">
        <v>21430.999999999989</v>
      </c>
      <c r="C191" s="380">
        <v>449.99999999998545</v>
      </c>
      <c r="D191" s="187">
        <v>2.144797674086008</v>
      </c>
      <c r="E191" s="380">
        <v>-555.00000000002183</v>
      </c>
      <c r="F191" s="381">
        <v>-2.5243336668790208</v>
      </c>
      <c r="G191" s="136">
        <v>277744</v>
      </c>
      <c r="H191" s="380">
        <v>2719</v>
      </c>
      <c r="I191" s="187">
        <v>0.98863739660030903</v>
      </c>
      <c r="J191" s="136">
        <v>-7588</v>
      </c>
      <c r="K191" s="187">
        <v>-2.6593582213000997</v>
      </c>
    </row>
    <row r="192" spans="1:11" ht="12" customHeight="1" x14ac:dyDescent="0.2">
      <c r="A192" s="379">
        <v>43862</v>
      </c>
      <c r="B192" s="136">
        <v>21292.000000000015</v>
      </c>
      <c r="C192" s="380">
        <v>-138.99999999997453</v>
      </c>
      <c r="D192" s="187">
        <v>-0.6485931594418114</v>
      </c>
      <c r="E192" s="380">
        <v>-624.99999999994907</v>
      </c>
      <c r="F192" s="381">
        <v>-2.8516676552445595</v>
      </c>
      <c r="G192" s="136">
        <v>275485</v>
      </c>
      <c r="H192" s="136">
        <v>-2259</v>
      </c>
      <c r="I192" s="187">
        <v>-0.81333890201048442</v>
      </c>
      <c r="J192" s="136">
        <v>-7543</v>
      </c>
      <c r="K192" s="187">
        <v>-2.6651073392031885</v>
      </c>
    </row>
    <row r="193" spans="1:11" ht="12" customHeight="1" x14ac:dyDescent="0.2">
      <c r="A193" s="379">
        <v>43891</v>
      </c>
      <c r="B193" s="380">
        <v>21664.000000000011</v>
      </c>
      <c r="C193" s="380">
        <v>371.99999999999636</v>
      </c>
      <c r="D193" s="187">
        <v>1.7471350742062564</v>
      </c>
      <c r="E193" s="380">
        <v>-33.999999999952706</v>
      </c>
      <c r="F193" s="381">
        <v>-0.15669646972049389</v>
      </c>
      <c r="G193" s="136">
        <v>300679</v>
      </c>
      <c r="H193" s="380">
        <v>25194</v>
      </c>
      <c r="I193" s="187">
        <v>9.145325516815797</v>
      </c>
      <c r="J193" s="136">
        <v>21651</v>
      </c>
      <c r="K193" s="187">
        <v>7.759436328970569</v>
      </c>
    </row>
    <row r="194" spans="1:11" ht="12" customHeight="1" x14ac:dyDescent="0.2">
      <c r="A194" s="379">
        <v>43922</v>
      </c>
      <c r="B194" s="380">
        <v>23609</v>
      </c>
      <c r="C194" s="380">
        <v>1944.9999999999891</v>
      </c>
      <c r="D194" s="187">
        <v>8.978028064992559</v>
      </c>
      <c r="E194" s="380">
        <v>1939</v>
      </c>
      <c r="F194" s="381">
        <v>8.9478541762805719</v>
      </c>
      <c r="G194" s="136">
        <v>327511</v>
      </c>
      <c r="H194" s="136">
        <v>26832</v>
      </c>
      <c r="I194" s="187">
        <v>8.923802460431224</v>
      </c>
      <c r="J194" s="136">
        <v>51955</v>
      </c>
      <c r="K194" s="187">
        <v>18.854606686118249</v>
      </c>
    </row>
    <row r="195" spans="1:11" ht="12" customHeight="1" x14ac:dyDescent="0.2">
      <c r="A195" s="379">
        <v>43952</v>
      </c>
      <c r="B195" s="136">
        <v>24290</v>
      </c>
      <c r="C195" s="380">
        <v>681</v>
      </c>
      <c r="D195" s="187">
        <v>2.884493201745097</v>
      </c>
      <c r="E195" s="380">
        <v>3057.9999999999854</v>
      </c>
      <c r="F195" s="381">
        <v>14.40278824415968</v>
      </c>
      <c r="G195" s="136">
        <v>327249</v>
      </c>
      <c r="H195" s="136">
        <v>-6787</v>
      </c>
      <c r="I195" s="187">
        <v>-2.0722968083514752</v>
      </c>
      <c r="J195" s="136">
        <v>53253</v>
      </c>
      <c r="K195" s="187">
        <v>19.909821999394328</v>
      </c>
    </row>
    <row r="196" spans="1:11" ht="12" customHeight="1" x14ac:dyDescent="0.2">
      <c r="A196" s="379">
        <v>43983</v>
      </c>
      <c r="B196" s="136">
        <v>24168</v>
      </c>
      <c r="C196" s="380">
        <v>-122</v>
      </c>
      <c r="D196" s="187">
        <v>-0.50226430629888841</v>
      </c>
      <c r="E196" s="380">
        <v>3498.0000000000618</v>
      </c>
      <c r="F196" s="381">
        <v>16.923076923077272</v>
      </c>
      <c r="G196" s="136">
        <v>319479</v>
      </c>
      <c r="H196" s="136">
        <v>-15927</v>
      </c>
      <c r="I196" s="187">
        <v>-4.965952033524152</v>
      </c>
      <c r="J196" s="136">
        <v>43134</v>
      </c>
      <c r="K196" s="187">
        <v>16.484562204056363</v>
      </c>
    </row>
    <row r="197" spans="1:11" ht="12" customHeight="1" x14ac:dyDescent="0.2">
      <c r="A197" s="379">
        <v>44013</v>
      </c>
      <c r="B197" s="380">
        <v>24228</v>
      </c>
      <c r="C197" s="380">
        <v>60</v>
      </c>
      <c r="D197" s="187">
        <v>0.24826216484607747</v>
      </c>
      <c r="E197" s="380">
        <v>3991.9999999999854</v>
      </c>
      <c r="F197" s="381">
        <v>19.727218817948124</v>
      </c>
      <c r="G197" s="136">
        <v>310035</v>
      </c>
      <c r="H197" s="136">
        <v>-6556</v>
      </c>
      <c r="I197" s="187">
        <v>-2.1509398058379841</v>
      </c>
      <c r="J197" s="136">
        <v>40106</v>
      </c>
      <c r="K197" s="187">
        <v>15.536831502895772</v>
      </c>
    </row>
    <row r="198" spans="1:11" ht="12" customHeight="1" x14ac:dyDescent="0.2">
      <c r="A198" s="382">
        <v>44044</v>
      </c>
      <c r="B198" s="380">
        <v>24470</v>
      </c>
      <c r="C198" s="380">
        <v>242</v>
      </c>
      <c r="D198" s="381">
        <v>0.99884431236585769</v>
      </c>
      <c r="E198" s="380">
        <v>3817.9999999999818</v>
      </c>
      <c r="F198" s="381">
        <v>18.487313577377389</v>
      </c>
      <c r="G198" s="404">
        <v>313016</v>
      </c>
      <c r="H198" s="380">
        <v>2981</v>
      </c>
      <c r="I198" s="381">
        <v>0.96150434628348413</v>
      </c>
      <c r="J198" s="380">
        <v>47125</v>
      </c>
      <c r="K198" s="381">
        <v>17.723428021256829</v>
      </c>
    </row>
    <row r="199" spans="1:11" ht="12" customHeight="1" x14ac:dyDescent="0.2">
      <c r="A199" s="382">
        <v>44075</v>
      </c>
      <c r="B199" s="380">
        <v>24122</v>
      </c>
      <c r="C199" s="380">
        <v>-348</v>
      </c>
      <c r="D199" s="381">
        <v>-1.4221495709031466</v>
      </c>
      <c r="E199" s="380">
        <v>3346.0000000000146</v>
      </c>
      <c r="F199" s="381">
        <v>16.105121293800622</v>
      </c>
      <c r="G199" s="404">
        <v>304921</v>
      </c>
      <c r="H199" s="380">
        <v>-8095</v>
      </c>
      <c r="I199" s="381">
        <v>-2.5861297825031309</v>
      </c>
      <c r="J199" s="380">
        <v>41490</v>
      </c>
      <c r="K199" s="381">
        <v>15.749854800687846</v>
      </c>
    </row>
    <row r="200" spans="1:11" ht="12" customHeight="1" x14ac:dyDescent="0.2">
      <c r="A200" s="383">
        <v>44105</v>
      </c>
      <c r="B200" s="143">
        <v>24527</v>
      </c>
      <c r="C200" s="143">
        <v>405</v>
      </c>
      <c r="D200" s="384">
        <v>1.6789652599286957</v>
      </c>
      <c r="E200" s="143">
        <v>3437.9999999999673</v>
      </c>
      <c r="F200" s="384">
        <v>16.302337711603027</v>
      </c>
      <c r="G200" s="145">
        <v>305707</v>
      </c>
      <c r="H200" s="143">
        <v>786</v>
      </c>
      <c r="I200" s="384">
        <v>0.25777168512499959</v>
      </c>
      <c r="J200" s="143">
        <v>36425</v>
      </c>
      <c r="K200" s="384">
        <v>13.52671177427381</v>
      </c>
    </row>
    <row r="201" spans="1:11" ht="12" customHeight="1" x14ac:dyDescent="0.2">
      <c r="A201" s="383">
        <v>44136</v>
      </c>
      <c r="B201" s="143">
        <v>24231</v>
      </c>
      <c r="C201" s="143">
        <v>-296</v>
      </c>
      <c r="D201" s="384">
        <v>-1.2068332857667061</v>
      </c>
      <c r="E201" s="143">
        <v>3358.0000000000182</v>
      </c>
      <c r="F201" s="384">
        <v>16.087768888037278</v>
      </c>
      <c r="G201" s="145">
        <v>305405</v>
      </c>
      <c r="H201" s="143">
        <v>-302</v>
      </c>
      <c r="I201" s="384">
        <v>-9.8787401008154863E-2</v>
      </c>
      <c r="J201" s="143">
        <v>36730</v>
      </c>
      <c r="K201" s="384">
        <v>13.670791848888062</v>
      </c>
    </row>
    <row r="202" spans="1:11" ht="12" customHeight="1" x14ac:dyDescent="0.2">
      <c r="A202" s="383">
        <v>44166</v>
      </c>
      <c r="B202" s="143">
        <v>24624</v>
      </c>
      <c r="C202" s="143">
        <v>393</v>
      </c>
      <c r="D202" s="384">
        <v>1.6218893153398539</v>
      </c>
      <c r="E202" s="143">
        <v>3642.9999999999964</v>
      </c>
      <c r="F202" s="384">
        <v>17.363328725990161</v>
      </c>
      <c r="G202" s="145">
        <v>315290</v>
      </c>
      <c r="H202" s="143">
        <v>9885</v>
      </c>
      <c r="I202" s="384">
        <v>3.2366857124146624</v>
      </c>
      <c r="J202" s="143">
        <v>40265</v>
      </c>
      <c r="K202" s="384">
        <v>14.640487228433779</v>
      </c>
    </row>
    <row r="203" spans="1:11" ht="12" customHeight="1" x14ac:dyDescent="0.2">
      <c r="A203" s="383">
        <v>44197</v>
      </c>
      <c r="B203" s="143">
        <v>24770</v>
      </c>
      <c r="C203" s="143">
        <v>146</v>
      </c>
      <c r="D203" s="384">
        <v>0.59291747888239121</v>
      </c>
      <c r="E203" s="143">
        <v>3339.0000000000109</v>
      </c>
      <c r="F203" s="384">
        <v>15.580234240119513</v>
      </c>
      <c r="G203" s="145">
        <v>316413</v>
      </c>
      <c r="H203" s="143">
        <v>1123</v>
      </c>
      <c r="I203" s="384">
        <v>0.35618002473912908</v>
      </c>
      <c r="J203" s="143">
        <v>38669</v>
      </c>
      <c r="K203" s="384">
        <v>13.92253298001037</v>
      </c>
    </row>
    <row r="204" spans="1:11" ht="12" customHeight="1" x14ac:dyDescent="0.2">
      <c r="A204" s="383">
        <v>44228</v>
      </c>
      <c r="B204" s="143">
        <v>24898</v>
      </c>
      <c r="C204" s="143">
        <v>128</v>
      </c>
      <c r="D204" s="384">
        <v>0.51675413807024628</v>
      </c>
      <c r="E204" s="143">
        <v>3605.9999999999854</v>
      </c>
      <c r="F204" s="384">
        <v>16.935938380612356</v>
      </c>
      <c r="G204" s="145">
        <v>317042</v>
      </c>
      <c r="H204" s="143">
        <v>629</v>
      </c>
      <c r="I204" s="384">
        <v>0.19879082085755009</v>
      </c>
      <c r="J204" s="143">
        <v>41557</v>
      </c>
      <c r="K204" s="384">
        <v>15.085031852913952</v>
      </c>
    </row>
    <row r="205" spans="1:11" ht="12" customHeight="1" x14ac:dyDescent="0.2">
      <c r="A205" s="383">
        <v>44256</v>
      </c>
      <c r="B205" s="143">
        <v>24529</v>
      </c>
      <c r="C205" s="143">
        <v>-369</v>
      </c>
      <c r="D205" s="384">
        <v>-1.4820467507430315</v>
      </c>
      <c r="E205" s="143">
        <v>2864.9999999999891</v>
      </c>
      <c r="F205" s="384">
        <v>13.224704579025053</v>
      </c>
      <c r="G205" s="145">
        <v>313367</v>
      </c>
      <c r="H205" s="143">
        <v>-3675</v>
      </c>
      <c r="I205" s="384">
        <v>-1.1591524151374266</v>
      </c>
      <c r="J205" s="143">
        <v>12688</v>
      </c>
      <c r="K205" s="384">
        <v>4.2197825588085633</v>
      </c>
    </row>
    <row r="206" spans="1:11" ht="12" customHeight="1" x14ac:dyDescent="0.2">
      <c r="A206" s="383">
        <v>44287</v>
      </c>
      <c r="B206" s="143">
        <v>24338</v>
      </c>
      <c r="C206" s="143">
        <v>-191</v>
      </c>
      <c r="D206" s="384">
        <v>-0.77867014554201153</v>
      </c>
      <c r="E206" s="143">
        <v>729</v>
      </c>
      <c r="F206" s="384">
        <v>3.087805497903342</v>
      </c>
      <c r="G206" s="145">
        <v>308240</v>
      </c>
      <c r="H206" s="143">
        <v>-5127</v>
      </c>
      <c r="I206" s="384">
        <v>-1.6361008019351113</v>
      </c>
      <c r="J206" s="143">
        <v>-19271</v>
      </c>
      <c r="K206" s="384">
        <v>-5.8840771760337818</v>
      </c>
    </row>
    <row r="207" spans="1:11" ht="12" customHeight="1" x14ac:dyDescent="0.2">
      <c r="A207" s="383">
        <v>44317</v>
      </c>
      <c r="B207" s="143">
        <v>23685</v>
      </c>
      <c r="C207" s="143">
        <v>-653</v>
      </c>
      <c r="D207" s="384">
        <v>-2.6830470868600544</v>
      </c>
      <c r="E207" s="143">
        <v>-605</v>
      </c>
      <c r="F207" s="384">
        <v>-2.4907369287772747</v>
      </c>
      <c r="G207" s="145">
        <v>298837</v>
      </c>
      <c r="H207" s="143">
        <v>-9403</v>
      </c>
      <c r="I207" s="384">
        <v>-3.0505450298468726</v>
      </c>
      <c r="J207" s="143">
        <v>-28412</v>
      </c>
      <c r="K207" s="384">
        <v>-8.6820738948018175</v>
      </c>
    </row>
    <row r="208" spans="1:11" ht="12" customHeight="1" x14ac:dyDescent="0.2">
      <c r="A208" s="383">
        <v>44348</v>
      </c>
      <c r="B208" s="143">
        <v>23197</v>
      </c>
      <c r="C208" s="143">
        <v>-488</v>
      </c>
      <c r="D208" s="384">
        <v>-2.0603757652522692</v>
      </c>
      <c r="E208" s="143">
        <v>-971</v>
      </c>
      <c r="F208" s="384">
        <v>-4.0177093677590205</v>
      </c>
      <c r="G208" s="145">
        <v>286139</v>
      </c>
      <c r="H208" s="143">
        <v>-12698</v>
      </c>
      <c r="I208" s="384">
        <v>-4.2491391628212032</v>
      </c>
      <c r="J208" s="143">
        <v>-33340</v>
      </c>
      <c r="K208" s="384">
        <v>-10.435740690311412</v>
      </c>
    </row>
    <row r="209" spans="1:11" ht="12" customHeight="1" x14ac:dyDescent="0.2">
      <c r="A209" s="383">
        <v>44378</v>
      </c>
      <c r="B209" s="143">
        <v>22720</v>
      </c>
      <c r="C209" s="143">
        <v>-477</v>
      </c>
      <c r="D209" s="384">
        <v>-2.056300383670302</v>
      </c>
      <c r="E209" s="143">
        <v>-1508</v>
      </c>
      <c r="F209" s="384">
        <v>-6.2242034010236091</v>
      </c>
      <c r="G209" s="145">
        <v>272981</v>
      </c>
      <c r="H209" s="143">
        <v>-13158</v>
      </c>
      <c r="I209" s="384">
        <v>-4.5984643826951235</v>
      </c>
      <c r="J209" s="143">
        <v>-37054</v>
      </c>
      <c r="K209" s="384">
        <v>-11.951553856822617</v>
      </c>
    </row>
    <row r="210" spans="1:11" ht="12" customHeight="1" x14ac:dyDescent="0.2">
      <c r="A210" s="383">
        <v>44409</v>
      </c>
      <c r="B210" s="143">
        <v>23002</v>
      </c>
      <c r="C210" s="143">
        <v>282</v>
      </c>
      <c r="D210" s="384">
        <v>1.2411971830985915</v>
      </c>
      <c r="E210" s="143">
        <v>-1468</v>
      </c>
      <c r="F210" s="384">
        <v>-5.9991826726604005</v>
      </c>
      <c r="G210" s="145">
        <v>271855</v>
      </c>
      <c r="H210" s="143">
        <v>-1126</v>
      </c>
      <c r="I210" s="384">
        <v>-0.41248292005670723</v>
      </c>
      <c r="J210" s="143">
        <v>-41161</v>
      </c>
      <c r="K210" s="384">
        <v>-13.149807038617833</v>
      </c>
    </row>
    <row r="211" spans="1:11" ht="12" customHeight="1" x14ac:dyDescent="0.2">
      <c r="A211" s="383">
        <v>44440</v>
      </c>
      <c r="B211" s="143">
        <v>22751</v>
      </c>
      <c r="C211" s="143">
        <v>-251</v>
      </c>
      <c r="D211" s="384">
        <v>-1.0912094600469524</v>
      </c>
      <c r="E211" s="143">
        <v>-1371</v>
      </c>
      <c r="F211" s="384">
        <v>-5.6836083243512148</v>
      </c>
      <c r="G211" s="145">
        <v>265187</v>
      </c>
      <c r="H211" s="143">
        <v>-6668</v>
      </c>
      <c r="I211" s="384">
        <v>-2.4527781354030642</v>
      </c>
      <c r="J211" s="143">
        <v>-39734</v>
      </c>
      <c r="K211" s="384">
        <v>-13.030916204525106</v>
      </c>
    </row>
    <row r="212" spans="1:11" ht="12" customHeight="1" x14ac:dyDescent="0.2">
      <c r="A212" s="383">
        <v>44470</v>
      </c>
      <c r="B212" s="143">
        <v>22391</v>
      </c>
      <c r="C212" s="143">
        <v>-360</v>
      </c>
      <c r="D212" s="384">
        <v>-1.5823480286580809</v>
      </c>
      <c r="E212" s="143">
        <v>-2136</v>
      </c>
      <c r="F212" s="384">
        <v>-8.7087699270192029</v>
      </c>
      <c r="G212" s="145">
        <v>264340</v>
      </c>
      <c r="H212" s="143">
        <v>-847</v>
      </c>
      <c r="I212" s="384">
        <v>-0.31939725552157533</v>
      </c>
      <c r="J212" s="143">
        <v>-41367</v>
      </c>
      <c r="K212" s="384">
        <v>-13.531584163921664</v>
      </c>
    </row>
    <row r="213" spans="1:11" ht="12" customHeight="1" x14ac:dyDescent="0.2">
      <c r="A213" s="383">
        <v>44501</v>
      </c>
      <c r="B213" s="143">
        <v>21689</v>
      </c>
      <c r="C213" s="143">
        <v>-702</v>
      </c>
      <c r="D213" s="384">
        <v>-3.1351882452771203</v>
      </c>
      <c r="E213" s="143">
        <v>-2542</v>
      </c>
      <c r="F213" s="384">
        <v>-10.490693739424703</v>
      </c>
      <c r="G213" s="145">
        <v>256651</v>
      </c>
      <c r="H213" s="143">
        <v>-7689</v>
      </c>
      <c r="I213" s="384">
        <v>-2.9087538775819022</v>
      </c>
      <c r="J213" s="143">
        <v>-48754</v>
      </c>
      <c r="K213" s="384">
        <v>-15.963720305823415</v>
      </c>
    </row>
    <row r="214" spans="1:11" ht="12" customHeight="1" x14ac:dyDescent="0.2">
      <c r="A214" s="383">
        <v>44531</v>
      </c>
      <c r="B214" s="143">
        <v>20833</v>
      </c>
      <c r="C214" s="143">
        <v>-856</v>
      </c>
      <c r="D214" s="384">
        <v>-3.9467010927198118</v>
      </c>
      <c r="E214" s="143">
        <v>-3791</v>
      </c>
      <c r="F214" s="384">
        <v>-15.39554905782976</v>
      </c>
      <c r="G214" s="145">
        <v>258405</v>
      </c>
      <c r="H214" s="143">
        <v>1754</v>
      </c>
      <c r="I214" s="384">
        <v>0.68341833852196177</v>
      </c>
      <c r="J214" s="143">
        <v>-56885</v>
      </c>
      <c r="K214" s="384">
        <v>-18.042119953059089</v>
      </c>
    </row>
    <row r="215" spans="1:11" ht="12" customHeight="1" x14ac:dyDescent="0.2">
      <c r="A215" s="383">
        <v>44562</v>
      </c>
      <c r="B215" s="143">
        <v>20511</v>
      </c>
      <c r="C215" s="143">
        <v>-322</v>
      </c>
      <c r="D215" s="384">
        <v>-1.54562472999568</v>
      </c>
      <c r="E215" s="143">
        <v>-4259</v>
      </c>
      <c r="F215" s="384">
        <v>-17.194186515946711</v>
      </c>
      <c r="G215" s="145">
        <v>255984</v>
      </c>
      <c r="H215" s="143">
        <v>-2421</v>
      </c>
      <c r="I215" s="384">
        <v>-0.93690137574737331</v>
      </c>
      <c r="J215" s="143">
        <v>-60429</v>
      </c>
      <c r="K215" s="384">
        <v>-19.098140721146098</v>
      </c>
    </row>
    <row r="216" spans="1:11" ht="12" customHeight="1" x14ac:dyDescent="0.2">
      <c r="A216" s="383">
        <v>44593</v>
      </c>
      <c r="B216" s="143">
        <v>19816</v>
      </c>
      <c r="C216" s="143">
        <v>-695</v>
      </c>
      <c r="D216" s="384">
        <v>-3.3884257227828969</v>
      </c>
      <c r="E216" s="143">
        <v>-5082</v>
      </c>
      <c r="F216" s="384">
        <v>-20.411278014298336</v>
      </c>
      <c r="G216" s="145">
        <v>253359</v>
      </c>
      <c r="H216" s="143">
        <v>-2625</v>
      </c>
      <c r="I216" s="384">
        <v>-1.0254547159197449</v>
      </c>
      <c r="J216" s="143">
        <v>-63683</v>
      </c>
      <c r="K216" s="384">
        <v>-20.08661313012156</v>
      </c>
    </row>
    <row r="217" spans="1:11" ht="12" customHeight="1" x14ac:dyDescent="0.2">
      <c r="A217" s="383">
        <v>44621</v>
      </c>
      <c r="B217" s="143">
        <v>19784</v>
      </c>
      <c r="C217" s="143">
        <v>-32</v>
      </c>
      <c r="D217" s="384">
        <v>-0.16148566814695195</v>
      </c>
      <c r="E217" s="143">
        <v>-4745</v>
      </c>
      <c r="F217" s="384">
        <v>-19.344449427208609</v>
      </c>
      <c r="G217" s="145">
        <v>254532</v>
      </c>
      <c r="H217" s="143">
        <v>1173</v>
      </c>
      <c r="I217" s="384">
        <v>0.46297940866517473</v>
      </c>
      <c r="J217" s="143">
        <v>-58835</v>
      </c>
      <c r="K217" s="384">
        <v>-18.775110333889657</v>
      </c>
    </row>
    <row r="218" spans="1:11" ht="12" customHeight="1" x14ac:dyDescent="0.2">
      <c r="A218" s="383">
        <v>44652</v>
      </c>
      <c r="B218" s="143">
        <v>19221</v>
      </c>
      <c r="C218" s="143">
        <v>-563</v>
      </c>
      <c r="D218" s="384">
        <v>-2.8457339264051758</v>
      </c>
      <c r="E218" s="143">
        <v>-5117</v>
      </c>
      <c r="F218" s="384">
        <v>-21.024734982332156</v>
      </c>
      <c r="G218" s="145">
        <v>250192</v>
      </c>
      <c r="H218" s="143">
        <v>-4340</v>
      </c>
      <c r="I218" s="384">
        <v>-1.7050901261923845</v>
      </c>
      <c r="J218" s="143">
        <v>-58048</v>
      </c>
      <c r="K218" s="384">
        <v>-18.832078899558784</v>
      </c>
    </row>
    <row r="219" spans="1:11" ht="12" customHeight="1" x14ac:dyDescent="0.2">
      <c r="A219" s="383">
        <v>44682</v>
      </c>
      <c r="B219" s="143">
        <v>18552</v>
      </c>
      <c r="C219" s="143">
        <v>-669</v>
      </c>
      <c r="D219" s="384">
        <v>-3.4805681286093337</v>
      </c>
      <c r="E219" s="143">
        <v>-5133</v>
      </c>
      <c r="F219" s="384">
        <v>-21.671944268524381</v>
      </c>
      <c r="G219" s="145">
        <v>242224</v>
      </c>
      <c r="H219" s="143">
        <v>-7968</v>
      </c>
      <c r="I219" s="384">
        <v>-3.1847541088444076</v>
      </c>
      <c r="J219" s="143">
        <v>-56613</v>
      </c>
      <c r="K219" s="384">
        <v>-18.94444128404448</v>
      </c>
    </row>
    <row r="220" spans="1:11" ht="12" customHeight="1" x14ac:dyDescent="0.2">
      <c r="A220" s="383">
        <v>44713</v>
      </c>
      <c r="B220" s="143">
        <v>17810</v>
      </c>
      <c r="C220" s="143">
        <v>-742</v>
      </c>
      <c r="D220" s="384">
        <v>-3.9995687796463995</v>
      </c>
      <c r="E220" s="143">
        <v>-5387</v>
      </c>
      <c r="F220" s="384">
        <v>-23.222830538431694</v>
      </c>
      <c r="G220" s="145">
        <v>235076</v>
      </c>
      <c r="H220" s="143">
        <v>-7148</v>
      </c>
      <c r="I220" s="384">
        <v>-2.9509875156879581</v>
      </c>
      <c r="J220" s="143">
        <v>-51063</v>
      </c>
      <c r="K220" s="384">
        <v>-17.845522630609597</v>
      </c>
    </row>
    <row r="221" spans="1:11" ht="12" customHeight="1" x14ac:dyDescent="0.2">
      <c r="A221" s="383">
        <v>44743</v>
      </c>
      <c r="B221" s="143">
        <v>17683</v>
      </c>
      <c r="C221" s="143">
        <v>-127</v>
      </c>
      <c r="D221" s="384">
        <v>-0.71308253790005616</v>
      </c>
      <c r="E221" s="143">
        <v>-5037</v>
      </c>
      <c r="F221" s="384">
        <v>-22.169894366197184</v>
      </c>
      <c r="G221" s="145">
        <v>233167</v>
      </c>
      <c r="H221" s="143">
        <v>-1909</v>
      </c>
      <c r="I221" s="384">
        <v>-0.81207779611700048</v>
      </c>
      <c r="J221" s="143">
        <v>-39814</v>
      </c>
      <c r="K221" s="384">
        <v>-14.584897850033519</v>
      </c>
    </row>
    <row r="222" spans="1:11" ht="12" customHeight="1" x14ac:dyDescent="0.2">
      <c r="A222" s="383">
        <v>44774</v>
      </c>
      <c r="B222" s="143">
        <v>17814</v>
      </c>
      <c r="C222" s="143">
        <v>131</v>
      </c>
      <c r="D222" s="384">
        <v>0.74082452072612115</v>
      </c>
      <c r="E222" s="143">
        <v>-5188</v>
      </c>
      <c r="F222" s="384">
        <v>-22.554560473002347</v>
      </c>
      <c r="G222" s="145">
        <v>238141</v>
      </c>
      <c r="H222" s="143">
        <v>4974</v>
      </c>
      <c r="I222" s="384">
        <v>2.1332349775053929</v>
      </c>
      <c r="J222" s="143">
        <v>-33714</v>
      </c>
      <c r="K222" s="384">
        <v>-12.401464015743686</v>
      </c>
    </row>
    <row r="223" spans="1:11" ht="12" customHeight="1" x14ac:dyDescent="0.2">
      <c r="A223" s="383">
        <v>44805</v>
      </c>
      <c r="B223" s="143">
        <v>18055</v>
      </c>
      <c r="C223" s="143">
        <v>241</v>
      </c>
      <c r="D223" s="384">
        <v>1.3528685303693724</v>
      </c>
      <c r="E223" s="143">
        <v>-4696</v>
      </c>
      <c r="F223" s="384">
        <v>-20.640850951606524</v>
      </c>
      <c r="G223" s="145">
        <v>237902</v>
      </c>
      <c r="H223" s="143">
        <v>-239</v>
      </c>
      <c r="I223" s="384">
        <v>-0.10036071067140896</v>
      </c>
      <c r="J223" s="143">
        <v>-27285</v>
      </c>
      <c r="K223" s="384">
        <v>-10.288965899535045</v>
      </c>
    </row>
    <row r="224" spans="1:11" ht="12" customHeight="1" x14ac:dyDescent="0.2">
      <c r="A224" s="383">
        <v>44835</v>
      </c>
      <c r="B224" s="143">
        <v>18105</v>
      </c>
      <c r="C224" s="143">
        <v>50</v>
      </c>
      <c r="D224" s="384">
        <v>0.27693159789531985</v>
      </c>
      <c r="E224" s="143">
        <v>-4286</v>
      </c>
      <c r="F224" s="384">
        <v>-19.141619400652047</v>
      </c>
      <c r="G224" s="145">
        <v>237351</v>
      </c>
      <c r="H224" s="143">
        <v>-551</v>
      </c>
      <c r="I224" s="384">
        <v>-0.23160797303091188</v>
      </c>
      <c r="J224" s="143">
        <v>-26989</v>
      </c>
      <c r="K224" s="384">
        <v>-10.209956873723236</v>
      </c>
    </row>
    <row r="225" spans="1:11" ht="12" customHeight="1" x14ac:dyDescent="0.2">
      <c r="A225" s="383">
        <v>44866</v>
      </c>
      <c r="B225" s="143">
        <v>17535</v>
      </c>
      <c r="C225" s="143">
        <v>-570</v>
      </c>
      <c r="D225" s="384">
        <v>-3.1483015741507869</v>
      </c>
      <c r="E225" s="143">
        <v>-4154</v>
      </c>
      <c r="F225" s="384">
        <v>-19.152565816773478</v>
      </c>
      <c r="G225" s="145">
        <v>233568</v>
      </c>
      <c r="H225" s="143">
        <v>-3783</v>
      </c>
      <c r="I225" s="384">
        <v>-1.5938420314218182</v>
      </c>
      <c r="J225" s="143">
        <v>-23083</v>
      </c>
      <c r="K225" s="384">
        <v>-8.9939256032511068</v>
      </c>
    </row>
    <row r="226" spans="1:11" ht="12" customHeight="1" x14ac:dyDescent="0.2">
      <c r="A226" s="383">
        <v>44896</v>
      </c>
      <c r="B226" s="143">
        <v>17165</v>
      </c>
      <c r="C226" s="143">
        <v>-370</v>
      </c>
      <c r="D226" s="384">
        <v>-2.1100655831194755</v>
      </c>
      <c r="E226" s="143">
        <v>-3668</v>
      </c>
      <c r="F226" s="384">
        <v>-17.60668170690731</v>
      </c>
      <c r="G226" s="145">
        <v>233843</v>
      </c>
      <c r="H226" s="143">
        <v>275</v>
      </c>
      <c r="I226" s="384">
        <v>0.11773873133305933</v>
      </c>
      <c r="J226" s="143">
        <v>-24562</v>
      </c>
      <c r="K226" s="384">
        <v>-9.5052340318492288</v>
      </c>
    </row>
    <row r="227" spans="1:11" ht="12" customHeight="1" x14ac:dyDescent="0.2">
      <c r="A227" s="383">
        <v>44927</v>
      </c>
      <c r="B227" s="143">
        <v>17783</v>
      </c>
      <c r="C227" s="143">
        <v>618</v>
      </c>
      <c r="D227" s="384">
        <v>3.6003495484998544</v>
      </c>
      <c r="E227" s="143">
        <v>-2728</v>
      </c>
      <c r="F227" s="384">
        <v>-13.300180391009702</v>
      </c>
      <c r="G227" s="145">
        <v>234251</v>
      </c>
      <c r="H227" s="143">
        <v>408</v>
      </c>
      <c r="I227" s="384">
        <v>0.17447603734129308</v>
      </c>
      <c r="J227" s="143">
        <v>-21733</v>
      </c>
      <c r="K227" s="384">
        <v>-8.4899837489843115</v>
      </c>
    </row>
    <row r="228" spans="1:11" ht="12" customHeight="1" x14ac:dyDescent="0.2">
      <c r="A228" s="383">
        <v>44958</v>
      </c>
      <c r="B228" s="143">
        <v>17725</v>
      </c>
      <c r="C228" s="143">
        <v>-58</v>
      </c>
      <c r="D228" s="384">
        <v>-0.32615419220603947</v>
      </c>
      <c r="E228" s="143">
        <v>-2091</v>
      </c>
      <c r="F228" s="384">
        <v>-10.552079127977391</v>
      </c>
      <c r="G228" s="145">
        <v>231852</v>
      </c>
      <c r="H228" s="143">
        <v>-2399</v>
      </c>
      <c r="I228" s="384">
        <v>-1.0241151585265378</v>
      </c>
      <c r="J228" s="143">
        <v>-21507</v>
      </c>
      <c r="K228" s="384">
        <v>-8.4887452192343673</v>
      </c>
    </row>
    <row r="229" spans="1:11" ht="12" customHeight="1" x14ac:dyDescent="0.2">
      <c r="A229" s="383">
        <v>44986</v>
      </c>
      <c r="B229" s="143">
        <v>17841</v>
      </c>
      <c r="C229" s="143">
        <v>116</v>
      </c>
      <c r="D229" s="384">
        <v>0.65444287729196049</v>
      </c>
      <c r="E229" s="143">
        <v>-1943</v>
      </c>
      <c r="F229" s="384">
        <v>-9.8210675293166201</v>
      </c>
      <c r="G229" s="145">
        <v>228433</v>
      </c>
      <c r="H229" s="143">
        <v>-3419</v>
      </c>
      <c r="I229" s="384">
        <v>-1.4746476200334697</v>
      </c>
      <c r="J229" s="143">
        <v>-26099</v>
      </c>
      <c r="K229" s="384">
        <v>-10.253720553800701</v>
      </c>
    </row>
    <row r="230" spans="1:11" ht="12" customHeight="1" x14ac:dyDescent="0.2">
      <c r="A230" s="383">
        <v>45017</v>
      </c>
      <c r="B230" s="143">
        <v>17429</v>
      </c>
      <c r="C230" s="143">
        <v>-412</v>
      </c>
      <c r="D230" s="384">
        <v>-2.3092875959867722</v>
      </c>
      <c r="E230" s="143">
        <v>-1792</v>
      </c>
      <c r="F230" s="384">
        <v>-9.3231361531658088</v>
      </c>
      <c r="G230" s="145">
        <v>223042</v>
      </c>
      <c r="H230" s="143">
        <v>-5391</v>
      </c>
      <c r="I230" s="384">
        <v>-2.3599917700157156</v>
      </c>
      <c r="J230" s="143">
        <v>-27150</v>
      </c>
      <c r="K230" s="384">
        <v>-10.851665920573</v>
      </c>
    </row>
    <row r="231" spans="1:11" ht="12" customHeight="1" x14ac:dyDescent="0.2">
      <c r="A231" s="383">
        <v>45047</v>
      </c>
      <c r="B231" s="143">
        <v>16943</v>
      </c>
      <c r="C231" s="143">
        <v>-486</v>
      </c>
      <c r="D231" s="384">
        <v>-2.7884560215732401</v>
      </c>
      <c r="E231" s="143">
        <v>-1609</v>
      </c>
      <c r="F231" s="384">
        <v>-8.6729193617938769</v>
      </c>
      <c r="G231" s="145">
        <v>218420</v>
      </c>
      <c r="H231" s="143">
        <v>-4622</v>
      </c>
      <c r="I231" s="384">
        <v>-2.0722554496462551</v>
      </c>
      <c r="J231" s="143">
        <v>-23804</v>
      </c>
      <c r="K231" s="384">
        <v>-9.8272673228086393</v>
      </c>
    </row>
    <row r="232" spans="1:11" ht="12" customHeight="1" x14ac:dyDescent="0.2">
      <c r="A232" s="383">
        <v>45078</v>
      </c>
      <c r="B232" s="143">
        <v>16754</v>
      </c>
      <c r="C232" s="143">
        <v>-189</v>
      </c>
      <c r="D232" s="384">
        <v>-1.1155049282889689</v>
      </c>
      <c r="E232" s="143">
        <v>-1056</v>
      </c>
      <c r="F232" s="384">
        <v>-5.9292532285233017</v>
      </c>
      <c r="G232" s="145">
        <v>213532</v>
      </c>
      <c r="H232" s="143">
        <v>-4888</v>
      </c>
      <c r="I232" s="384">
        <v>-2.2378903030857979</v>
      </c>
      <c r="J232" s="143">
        <v>-21544</v>
      </c>
      <c r="K232" s="384">
        <v>-9.1646956728887687</v>
      </c>
    </row>
    <row r="233" spans="1:11" ht="12" customHeight="1" x14ac:dyDescent="0.2">
      <c r="A233" s="383">
        <v>45108</v>
      </c>
      <c r="B233" s="143">
        <v>16492</v>
      </c>
      <c r="C233" s="143">
        <v>-262</v>
      </c>
      <c r="D233" s="384">
        <v>-1.5638056583502447</v>
      </c>
      <c r="E233" s="143">
        <v>-1191</v>
      </c>
      <c r="F233" s="384">
        <v>-6.7352824746932081</v>
      </c>
      <c r="G233" s="145">
        <v>212568</v>
      </c>
      <c r="H233" s="143">
        <v>-964</v>
      </c>
      <c r="I233" s="384">
        <v>-0.45145458291965607</v>
      </c>
      <c r="J233" s="143">
        <v>-20599</v>
      </c>
      <c r="K233" s="384">
        <v>-8.8344405511929214</v>
      </c>
    </row>
    <row r="234" spans="1:11" ht="12" customHeight="1" x14ac:dyDescent="0.2">
      <c r="A234" s="383">
        <v>45139</v>
      </c>
      <c r="B234" s="143">
        <v>16523</v>
      </c>
      <c r="C234" s="143">
        <v>31</v>
      </c>
      <c r="D234" s="384">
        <v>0.18796992481203006</v>
      </c>
      <c r="E234" s="143">
        <v>-1291</v>
      </c>
      <c r="F234" s="384">
        <v>-7.2471090153811613</v>
      </c>
      <c r="G234" s="145">
        <v>215051</v>
      </c>
      <c r="H234" s="143">
        <v>2483</v>
      </c>
      <c r="I234" s="384">
        <v>1.1680967972601708</v>
      </c>
      <c r="J234" s="143">
        <v>-23090</v>
      </c>
      <c r="K234" s="384">
        <v>-9.6959364410160376</v>
      </c>
    </row>
    <row r="235" spans="1:11" ht="12" customHeight="1" x14ac:dyDescent="0.2">
      <c r="A235" s="383">
        <v>45170</v>
      </c>
      <c r="B235" s="143">
        <v>16685</v>
      </c>
      <c r="C235" s="143">
        <v>162</v>
      </c>
      <c r="D235" s="384">
        <v>0.98045149185983171</v>
      </c>
      <c r="E235" s="143">
        <v>-1370</v>
      </c>
      <c r="F235" s="384">
        <v>-7.5879257823317641</v>
      </c>
      <c r="G235" s="145">
        <v>214867</v>
      </c>
      <c r="H235" s="143">
        <v>2299</v>
      </c>
      <c r="I235" s="384">
        <v>1.0815362613375485</v>
      </c>
      <c r="J235" s="143">
        <v>-23035</v>
      </c>
      <c r="K235" s="384">
        <v>-9.6825583643685214</v>
      </c>
    </row>
    <row r="236" spans="1:11" ht="12" customHeight="1" x14ac:dyDescent="0.2">
      <c r="A236" s="383">
        <v>45200</v>
      </c>
      <c r="B236" s="143">
        <v>16840</v>
      </c>
      <c r="C236" s="143">
        <v>155</v>
      </c>
      <c r="D236" s="384">
        <v>0.92897812406353009</v>
      </c>
      <c r="E236" s="143">
        <v>-1265</v>
      </c>
      <c r="F236" s="384">
        <v>-6.9870201601767468</v>
      </c>
      <c r="G236" s="145">
        <v>217285</v>
      </c>
      <c r="H236" s="143">
        <v>2418</v>
      </c>
      <c r="I236" s="384">
        <v>1.1253473078695193</v>
      </c>
      <c r="J236" s="143">
        <v>-20066</v>
      </c>
      <c r="K236" s="384">
        <v>-8.454145969471373</v>
      </c>
    </row>
    <row r="237" spans="1:11" ht="12" customHeight="1" x14ac:dyDescent="0.2">
      <c r="A237" s="383">
        <v>45231</v>
      </c>
      <c r="B237" s="143">
        <v>16410</v>
      </c>
      <c r="C237" s="143">
        <v>-430</v>
      </c>
      <c r="D237" s="384">
        <v>-2.5534441805225652</v>
      </c>
      <c r="E237" s="143">
        <v>-1125</v>
      </c>
      <c r="F237" s="384">
        <v>-6.41573994867408</v>
      </c>
      <c r="G237" s="145">
        <v>214631</v>
      </c>
      <c r="H237" s="143">
        <v>-2654</v>
      </c>
      <c r="I237" s="384">
        <v>-1.2214372828313045</v>
      </c>
      <c r="J237" s="143">
        <v>-18937</v>
      </c>
      <c r="K237" s="384">
        <v>-8.1077031100150698</v>
      </c>
    </row>
    <row r="238" spans="1:11" ht="12" customHeight="1" x14ac:dyDescent="0.2">
      <c r="A238" s="383">
        <v>45261</v>
      </c>
      <c r="B238" s="143">
        <v>16437</v>
      </c>
      <c r="C238" s="143">
        <v>27</v>
      </c>
      <c r="D238" s="384">
        <v>0.16453382084095064</v>
      </c>
      <c r="E238" s="143">
        <v>-728</v>
      </c>
      <c r="F238" s="384">
        <v>-4.2411884648995049</v>
      </c>
      <c r="G238" s="145">
        <v>216112</v>
      </c>
      <c r="H238" s="143">
        <v>1481</v>
      </c>
      <c r="I238" s="384">
        <v>0.69002147872394948</v>
      </c>
      <c r="J238" s="143">
        <v>-17731</v>
      </c>
      <c r="K238" s="384">
        <v>-7.5824377894570292</v>
      </c>
    </row>
    <row r="239" spans="1:11" ht="12" customHeight="1" x14ac:dyDescent="0.2">
      <c r="A239" s="383">
        <v>45292</v>
      </c>
      <c r="B239" s="143">
        <v>16655</v>
      </c>
      <c r="C239" s="143">
        <v>218</v>
      </c>
      <c r="D239" s="384">
        <v>1.3262760844436332</v>
      </c>
      <c r="E239" s="143">
        <v>-1128</v>
      </c>
      <c r="F239" s="384">
        <v>-6.343136703593319</v>
      </c>
      <c r="G239" s="145">
        <v>216552</v>
      </c>
      <c r="H239" s="143">
        <v>440</v>
      </c>
      <c r="I239" s="384">
        <v>0.20359813430073295</v>
      </c>
      <c r="J239" s="143">
        <v>-17699</v>
      </c>
      <c r="K239" s="384">
        <v>-7.5555707339563121</v>
      </c>
    </row>
    <row r="240" spans="1:11" ht="12" customHeight="1" x14ac:dyDescent="0.2">
      <c r="A240" s="383">
        <v>45323</v>
      </c>
      <c r="B240" s="143">
        <v>16632</v>
      </c>
      <c r="C240" s="143">
        <v>-23</v>
      </c>
      <c r="D240" s="384">
        <v>-0.13809666766736717</v>
      </c>
      <c r="E240" s="143">
        <v>-1093</v>
      </c>
      <c r="F240" s="384">
        <v>-6.1664315937940763</v>
      </c>
      <c r="G240" s="145">
        <v>214687</v>
      </c>
      <c r="H240" s="143">
        <v>-1865</v>
      </c>
      <c r="I240" s="384">
        <v>-0.86122501754774838</v>
      </c>
      <c r="J240" s="143">
        <v>-17165</v>
      </c>
      <c r="K240" s="384">
        <v>-7.4034297741662787</v>
      </c>
    </row>
    <row r="241" spans="1:14" ht="12" customHeight="1" x14ac:dyDescent="0.2">
      <c r="A241" s="386">
        <v>45352</v>
      </c>
      <c r="B241" s="387">
        <v>16604</v>
      </c>
      <c r="C241" s="387">
        <f>B241-B240</f>
        <v>-28</v>
      </c>
      <c r="D241" s="388">
        <f>100*C241/B240</f>
        <v>-0.16835016835016836</v>
      </c>
      <c r="E241" s="387">
        <f>B241-B229</f>
        <v>-1237</v>
      </c>
      <c r="F241" s="388">
        <f>100*E241/B229</f>
        <v>-6.9334678549408668</v>
      </c>
      <c r="G241" s="405">
        <v>212632</v>
      </c>
      <c r="H241" s="387">
        <f>G241-G240</f>
        <v>-2055</v>
      </c>
      <c r="I241" s="388">
        <f>100*H241/G240</f>
        <v>-0.95720746947882263</v>
      </c>
      <c r="J241" s="387">
        <f>G241-G229</f>
        <v>-15801</v>
      </c>
      <c r="K241" s="388">
        <f>100*J241/G229</f>
        <v>-6.9171266848485118</v>
      </c>
    </row>
    <row r="242" spans="1:14" ht="12" customHeight="1" x14ac:dyDescent="0.2">
      <c r="A242" s="389"/>
      <c r="B242" s="351"/>
      <c r="C242" s="351"/>
      <c r="D242" s="390"/>
      <c r="E242" s="351"/>
      <c r="F242" s="390"/>
      <c r="G242" s="351"/>
      <c r="H242" s="351"/>
      <c r="I242" s="390"/>
      <c r="J242" s="351"/>
      <c r="K242" s="390"/>
    </row>
    <row r="243" spans="1:14" x14ac:dyDescent="0.2">
      <c r="A243" s="66" t="s">
        <v>135</v>
      </c>
      <c r="N243" s="385"/>
    </row>
    <row r="244" spans="1:14" ht="18.75" customHeight="1" x14ac:dyDescent="0.2">
      <c r="A244" s="66"/>
    </row>
    <row r="245" spans="1:14" x14ac:dyDescent="0.2">
      <c r="A245" s="400"/>
      <c r="B245" s="401" t="s">
        <v>622</v>
      </c>
      <c r="C245" s="401"/>
      <c r="D245" s="401"/>
      <c r="E245" s="401"/>
      <c r="F245" s="401"/>
      <c r="G245" s="401"/>
      <c r="H245" s="401"/>
      <c r="I245" s="401"/>
      <c r="J245" s="401"/>
      <c r="K245" s="401"/>
      <c r="N245" s="385"/>
    </row>
    <row r="246" spans="1:14" ht="20.25" customHeight="1" x14ac:dyDescent="0.2">
      <c r="B246" s="401"/>
      <c r="C246" s="401"/>
      <c r="D246" s="401"/>
      <c r="E246" s="401"/>
      <c r="F246" s="401"/>
      <c r="G246" s="401"/>
      <c r="H246" s="401"/>
      <c r="I246" s="401"/>
      <c r="J246" s="401"/>
      <c r="K246" s="401"/>
    </row>
    <row r="248" spans="1:14" x14ac:dyDescent="0.2">
      <c r="A248" s="391" t="s">
        <v>619</v>
      </c>
    </row>
    <row r="251" spans="1:14" x14ac:dyDescent="0.2">
      <c r="F251" s="103" t="s">
        <v>60</v>
      </c>
    </row>
    <row r="259" spans="6:6" x14ac:dyDescent="0.2">
      <c r="F259" s="103"/>
    </row>
  </sheetData>
  <mergeCells count="12">
    <mergeCell ref="J8:K8"/>
    <mergeCell ref="B245:K246"/>
    <mergeCell ref="A5:K5"/>
    <mergeCell ref="A6:A9"/>
    <mergeCell ref="B6:K6"/>
    <mergeCell ref="B7:F7"/>
    <mergeCell ref="G7:K7"/>
    <mergeCell ref="B8:B9"/>
    <mergeCell ref="C8:D8"/>
    <mergeCell ref="E8:F8"/>
    <mergeCell ref="G8:G9"/>
    <mergeCell ref="H8:I8"/>
  </mergeCells>
  <hyperlinks>
    <hyperlink ref="I2" location="ÍNDICE!A1" display="VOLVER AL ÍNDICE"/>
    <hyperlink ref="A248" location="'ADVERTENCIA EFECTO COVID-19'!A1" display="(*) Ver nota &quot;Advertencia Efecto COVID-19&quot;"/>
  </hyperlinks>
  <pageMargins left="0.70866141732283472" right="0.70866141732283472" top="0.74803149606299213" bottom="0.74803149606299213" header="0.31496062992125984" footer="0.31496062992125984"/>
  <pageSetup paperSize="9" orientation="portrait" r:id="rId1"/>
  <drawing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4"/>
  <dimension ref="A2:K251"/>
  <sheetViews>
    <sheetView zoomScaleNormal="100" workbookViewId="0"/>
  </sheetViews>
  <sheetFormatPr baseColWidth="10" defaultColWidth="9.140625" defaultRowHeight="15" x14ac:dyDescent="0.2"/>
  <cols>
    <col min="1" max="1" width="7.85546875" style="27" customWidth="1"/>
    <col min="2" max="2" width="8.140625" style="27" customWidth="1"/>
    <col min="3" max="6" width="7.42578125" style="27" customWidth="1"/>
    <col min="7" max="7" width="9.140625" style="27"/>
    <col min="8" max="9" width="7.42578125" style="27" customWidth="1"/>
    <col min="10" max="10" width="9" style="27" customWidth="1"/>
    <col min="11" max="11" width="7.42578125" style="27" customWidth="1"/>
    <col min="12" max="16384" width="9.140625" style="27"/>
  </cols>
  <sheetData>
    <row r="2" spans="1:11" ht="18" customHeight="1" x14ac:dyDescent="0.25">
      <c r="D2" s="121"/>
      <c r="I2" s="377" t="s">
        <v>61</v>
      </c>
    </row>
    <row r="3" spans="1:11" ht="18.75" customHeight="1" x14ac:dyDescent="0.2"/>
    <row r="4" spans="1:11" ht="24" customHeight="1" x14ac:dyDescent="0.25">
      <c r="C4" s="30"/>
      <c r="K4" s="2" t="s">
        <v>651</v>
      </c>
    </row>
    <row r="5" spans="1:11" s="32" customFormat="1" ht="31.5" customHeight="1" x14ac:dyDescent="0.2">
      <c r="A5" s="378" t="s">
        <v>55</v>
      </c>
      <c r="B5" s="378"/>
      <c r="C5" s="378"/>
      <c r="D5" s="378"/>
      <c r="E5" s="378"/>
      <c r="F5" s="378"/>
      <c r="G5" s="378"/>
      <c r="H5" s="378"/>
      <c r="I5" s="378"/>
      <c r="J5" s="378"/>
      <c r="K5" s="378"/>
    </row>
    <row r="6" spans="1:11" s="32" customFormat="1" ht="16.5" customHeight="1" x14ac:dyDescent="0.2">
      <c r="A6" s="235"/>
      <c r="B6" s="270" t="s">
        <v>625</v>
      </c>
      <c r="C6" s="271"/>
      <c r="D6" s="271"/>
      <c r="E6" s="271"/>
      <c r="F6" s="271"/>
      <c r="G6" s="271"/>
      <c r="H6" s="271"/>
      <c r="I6" s="271"/>
      <c r="J6" s="271"/>
      <c r="K6" s="272"/>
    </row>
    <row r="7" spans="1:11" s="32" customFormat="1" ht="16.5" customHeight="1" x14ac:dyDescent="0.2">
      <c r="A7" s="235"/>
      <c r="B7" s="34" t="s">
        <v>616</v>
      </c>
      <c r="C7" s="35"/>
      <c r="D7" s="35"/>
      <c r="E7" s="35"/>
      <c r="F7" s="36"/>
      <c r="G7" s="34" t="s">
        <v>617</v>
      </c>
      <c r="H7" s="35"/>
      <c r="I7" s="35"/>
      <c r="J7" s="35"/>
      <c r="K7" s="36"/>
    </row>
    <row r="8" spans="1:11" s="32" customFormat="1" ht="25.5" customHeight="1" x14ac:dyDescent="0.2">
      <c r="A8" s="235"/>
      <c r="B8" s="242" t="s">
        <v>65</v>
      </c>
      <c r="C8" s="243" t="s">
        <v>66</v>
      </c>
      <c r="D8" s="244"/>
      <c r="E8" s="243" t="s">
        <v>67</v>
      </c>
      <c r="F8" s="244"/>
      <c r="G8" s="242" t="s">
        <v>65</v>
      </c>
      <c r="H8" s="243" t="s">
        <v>66</v>
      </c>
      <c r="I8" s="244"/>
      <c r="J8" s="243" t="s">
        <v>67</v>
      </c>
      <c r="K8" s="244"/>
    </row>
    <row r="9" spans="1:11" s="32" customFormat="1" ht="15" customHeight="1" x14ac:dyDescent="0.2">
      <c r="A9" s="246"/>
      <c r="B9" s="247"/>
      <c r="C9" s="40" t="s">
        <v>151</v>
      </c>
      <c r="D9" s="41" t="s">
        <v>69</v>
      </c>
      <c r="E9" s="40" t="s">
        <v>151</v>
      </c>
      <c r="F9" s="41" t="s">
        <v>69</v>
      </c>
      <c r="G9" s="247"/>
      <c r="H9" s="40" t="s">
        <v>151</v>
      </c>
      <c r="I9" s="41" t="s">
        <v>69</v>
      </c>
      <c r="J9" s="40" t="s">
        <v>151</v>
      </c>
      <c r="K9" s="41" t="s">
        <v>69</v>
      </c>
    </row>
    <row r="10" spans="1:11" s="32" customFormat="1" ht="3" customHeight="1" x14ac:dyDescent="0.2">
      <c r="A10" s="42"/>
      <c r="B10" s="42"/>
      <c r="C10" s="42"/>
      <c r="D10" s="42"/>
      <c r="G10" s="42"/>
      <c r="H10" s="42"/>
      <c r="I10" s="42"/>
    </row>
    <row r="11" spans="1:11" ht="12" customHeight="1" x14ac:dyDescent="0.2">
      <c r="A11" s="395">
        <v>38353</v>
      </c>
      <c r="B11" s="396">
        <v>16569</v>
      </c>
      <c r="C11" s="397">
        <v>-3693.9900000000016</v>
      </c>
      <c r="D11" s="398">
        <v>-18.230231569970677</v>
      </c>
      <c r="E11" s="397">
        <v>-7472.66</v>
      </c>
      <c r="F11" s="399">
        <v>-31.08212993611922</v>
      </c>
      <c r="G11" s="396">
        <v>218950</v>
      </c>
      <c r="H11" s="396">
        <v>-22406.679999999993</v>
      </c>
      <c r="I11" s="398">
        <v>-9.2836378094030749</v>
      </c>
      <c r="J11" s="396">
        <v>-47573.330000000016</v>
      </c>
      <c r="K11" s="398">
        <v>-17.849593129426989</v>
      </c>
    </row>
    <row r="12" spans="1:11" ht="12" customHeight="1" x14ac:dyDescent="0.2">
      <c r="A12" s="395">
        <v>38384</v>
      </c>
      <c r="B12" s="396">
        <v>16179</v>
      </c>
      <c r="C12" s="397">
        <v>-390</v>
      </c>
      <c r="D12" s="398">
        <v>-2.3537932283179432</v>
      </c>
      <c r="E12" s="397">
        <v>-8265.3300000000017</v>
      </c>
      <c r="F12" s="399">
        <v>-33.812871942082282</v>
      </c>
      <c r="G12" s="396">
        <v>221071</v>
      </c>
      <c r="H12" s="396">
        <v>2121</v>
      </c>
      <c r="I12" s="398">
        <v>0.96871431833751998</v>
      </c>
      <c r="J12" s="396">
        <v>-47755.950000000012</v>
      </c>
      <c r="K12" s="398">
        <v>-17.764569363302307</v>
      </c>
    </row>
    <row r="13" spans="1:11" ht="12" customHeight="1" x14ac:dyDescent="0.2">
      <c r="A13" s="395">
        <v>38412</v>
      </c>
      <c r="B13" s="396">
        <v>16730</v>
      </c>
      <c r="C13" s="397">
        <v>551</v>
      </c>
      <c r="D13" s="398">
        <v>3.4056492984733295</v>
      </c>
      <c r="E13" s="397">
        <v>-7657.2999999999993</v>
      </c>
      <c r="F13" s="399">
        <v>-31.398719825482932</v>
      </c>
      <c r="G13" s="396">
        <v>222313</v>
      </c>
      <c r="H13" s="396">
        <v>1242</v>
      </c>
      <c r="I13" s="398">
        <v>0.56181045908328098</v>
      </c>
      <c r="J13" s="396">
        <v>-48682.869999999995</v>
      </c>
      <c r="K13" s="398">
        <v>-17.964432446885631</v>
      </c>
    </row>
    <row r="14" spans="1:11" ht="12" customHeight="1" x14ac:dyDescent="0.2">
      <c r="A14" s="395">
        <v>38443</v>
      </c>
      <c r="B14" s="396">
        <v>16876</v>
      </c>
      <c r="C14" s="397">
        <v>146</v>
      </c>
      <c r="D14" s="398">
        <v>0.87268380155409442</v>
      </c>
      <c r="E14" s="397">
        <v>-7459.84</v>
      </c>
      <c r="F14" s="399">
        <v>-30.653718959361996</v>
      </c>
      <c r="G14" s="396">
        <v>223892</v>
      </c>
      <c r="H14" s="396">
        <v>1579</v>
      </c>
      <c r="I14" s="398">
        <v>0.71025985884766074</v>
      </c>
      <c r="J14" s="396">
        <v>-46716.340000000026</v>
      </c>
      <c r="K14" s="398">
        <v>-17.263451673366763</v>
      </c>
    </row>
    <row r="15" spans="1:11" ht="12" customHeight="1" x14ac:dyDescent="0.2">
      <c r="A15" s="395">
        <v>38473</v>
      </c>
      <c r="B15" s="396">
        <v>15980</v>
      </c>
      <c r="C15" s="397">
        <v>-896</v>
      </c>
      <c r="D15" s="398">
        <v>-5.3093150035553451</v>
      </c>
      <c r="E15" s="397">
        <v>-7530.23</v>
      </c>
      <c r="F15" s="399">
        <v>-32.029588821547044</v>
      </c>
      <c r="G15" s="396">
        <v>227506</v>
      </c>
      <c r="H15" s="396">
        <v>3614</v>
      </c>
      <c r="I15" s="398">
        <v>1.6141711182177121</v>
      </c>
      <c r="J15" s="396">
        <v>-33624.489999999991</v>
      </c>
      <c r="K15" s="398">
        <v>-12.876508599206471</v>
      </c>
    </row>
    <row r="16" spans="1:11" ht="12" customHeight="1" x14ac:dyDescent="0.2">
      <c r="A16" s="395">
        <v>38504</v>
      </c>
      <c r="B16" s="396">
        <v>15367</v>
      </c>
      <c r="C16" s="397">
        <v>-613</v>
      </c>
      <c r="D16" s="398">
        <v>-3.8360450563204007</v>
      </c>
      <c r="E16" s="397">
        <v>-7891.6399999999994</v>
      </c>
      <c r="F16" s="399">
        <v>-33.929928835047967</v>
      </c>
      <c r="G16" s="396">
        <v>231682</v>
      </c>
      <c r="H16" s="396">
        <v>4176</v>
      </c>
      <c r="I16" s="398">
        <v>1.8355559853366505</v>
      </c>
      <c r="J16" s="396">
        <v>-32370.739999999991</v>
      </c>
      <c r="K16" s="398">
        <v>-12.259194886597273</v>
      </c>
    </row>
    <row r="17" spans="1:11" ht="12" customHeight="1" x14ac:dyDescent="0.2">
      <c r="A17" s="395">
        <v>38534</v>
      </c>
      <c r="B17" s="396">
        <v>13805</v>
      </c>
      <c r="C17" s="397">
        <v>-1562</v>
      </c>
      <c r="D17" s="398">
        <v>-10.164638511095204</v>
      </c>
      <c r="E17" s="397">
        <v>-7680.7599999999984</v>
      </c>
      <c r="F17" s="399">
        <v>-35.748142025229733</v>
      </c>
      <c r="G17" s="396">
        <v>226326</v>
      </c>
      <c r="H17" s="396">
        <v>-5356</v>
      </c>
      <c r="I17" s="398">
        <v>-2.3117894355193758</v>
      </c>
      <c r="J17" s="396">
        <v>-23880.929999999993</v>
      </c>
      <c r="K17" s="398">
        <v>-9.5444718497605123</v>
      </c>
    </row>
    <row r="18" spans="1:11" ht="12" customHeight="1" x14ac:dyDescent="0.2">
      <c r="A18" s="395">
        <v>38565</v>
      </c>
      <c r="B18" s="396">
        <v>13208</v>
      </c>
      <c r="C18" s="397">
        <v>-597</v>
      </c>
      <c r="D18" s="398">
        <v>-4.3245201014125314</v>
      </c>
      <c r="E18" s="397">
        <v>-7470.7200000000012</v>
      </c>
      <c r="F18" s="399">
        <v>-36.127574627443096</v>
      </c>
      <c r="G18" s="396">
        <v>224013</v>
      </c>
      <c r="H18" s="396">
        <v>-2313</v>
      </c>
      <c r="I18" s="398">
        <v>-1.0219771480077411</v>
      </c>
      <c r="J18" s="396">
        <v>-18636.329999999987</v>
      </c>
      <c r="K18" s="398">
        <v>-7.6803550209679079</v>
      </c>
    </row>
    <row r="19" spans="1:11" ht="12" customHeight="1" x14ac:dyDescent="0.2">
      <c r="A19" s="395">
        <v>38596</v>
      </c>
      <c r="B19" s="396">
        <v>13817</v>
      </c>
      <c r="C19" s="397">
        <v>609</v>
      </c>
      <c r="D19" s="398">
        <v>4.6108419139915204</v>
      </c>
      <c r="E19" s="397">
        <v>-8575.0400000000009</v>
      </c>
      <c r="F19" s="399">
        <v>-38.295036986357658</v>
      </c>
      <c r="G19" s="396">
        <v>235395</v>
      </c>
      <c r="H19" s="396">
        <v>11382</v>
      </c>
      <c r="I19" s="398">
        <v>5.0809551231401748</v>
      </c>
      <c r="J19" s="396">
        <v>-15281.079999999987</v>
      </c>
      <c r="K19" s="398">
        <v>-6.0959466096645469</v>
      </c>
    </row>
    <row r="20" spans="1:11" ht="12" customHeight="1" x14ac:dyDescent="0.2">
      <c r="A20" s="395">
        <v>38626</v>
      </c>
      <c r="B20" s="396">
        <v>12400</v>
      </c>
      <c r="C20" s="397">
        <v>-1417</v>
      </c>
      <c r="D20" s="398">
        <v>-10.255482376782226</v>
      </c>
      <c r="E20" s="397">
        <v>-10253.540000000001</v>
      </c>
      <c r="F20" s="399">
        <v>-45.262418147450688</v>
      </c>
      <c r="G20" s="396">
        <v>223043</v>
      </c>
      <c r="H20" s="396">
        <v>-12352</v>
      </c>
      <c r="I20" s="398">
        <v>-5.2473501986023496</v>
      </c>
      <c r="J20" s="396">
        <v>-28509.100000000006</v>
      </c>
      <c r="K20" s="398">
        <v>-11.333278473922501</v>
      </c>
    </row>
    <row r="21" spans="1:11" ht="12" customHeight="1" x14ac:dyDescent="0.2">
      <c r="A21" s="395">
        <v>38657</v>
      </c>
      <c r="B21" s="396">
        <v>12515</v>
      </c>
      <c r="C21" s="397">
        <v>115</v>
      </c>
      <c r="D21" s="398">
        <v>0.92741935483870963</v>
      </c>
      <c r="E21" s="397">
        <v>-9903.3499999999985</v>
      </c>
      <c r="F21" s="399">
        <v>-44.175195765968503</v>
      </c>
      <c r="G21" s="396">
        <v>228679</v>
      </c>
      <c r="H21" s="396">
        <v>5636</v>
      </c>
      <c r="I21" s="398">
        <v>2.5268670166739149</v>
      </c>
      <c r="J21" s="396">
        <v>-25716.619999999995</v>
      </c>
      <c r="K21" s="398">
        <v>-10.108908321613397</v>
      </c>
    </row>
    <row r="22" spans="1:11" ht="12" customHeight="1" x14ac:dyDescent="0.2">
      <c r="A22" s="395">
        <v>38687</v>
      </c>
      <c r="B22" s="396">
        <v>11615</v>
      </c>
      <c r="C22" s="397">
        <v>-900</v>
      </c>
      <c r="D22" s="398">
        <v>-7.1913703555733122</v>
      </c>
      <c r="E22" s="397">
        <v>-8647.9900000000016</v>
      </c>
      <c r="F22" s="399">
        <v>-42.678745831686243</v>
      </c>
      <c r="G22" s="396">
        <v>224902</v>
      </c>
      <c r="H22" s="396">
        <v>-3777</v>
      </c>
      <c r="I22" s="398">
        <v>-1.6516601874242935</v>
      </c>
      <c r="J22" s="396">
        <v>-16454.679999999993</v>
      </c>
      <c r="K22" s="398">
        <v>-6.8175780343017616</v>
      </c>
    </row>
    <row r="23" spans="1:11" ht="12" customHeight="1" x14ac:dyDescent="0.2">
      <c r="A23" s="395">
        <v>38718</v>
      </c>
      <c r="B23" s="396">
        <v>11957</v>
      </c>
      <c r="C23" s="397">
        <v>342</v>
      </c>
      <c r="D23" s="398">
        <v>2.9444683598794663</v>
      </c>
      <c r="E23" s="397">
        <v>-4612</v>
      </c>
      <c r="F23" s="399">
        <v>-27.835113766672702</v>
      </c>
      <c r="G23" s="396">
        <v>229593</v>
      </c>
      <c r="H23" s="396">
        <v>4691</v>
      </c>
      <c r="I23" s="398">
        <v>2.0857973695209471</v>
      </c>
      <c r="J23" s="396">
        <v>10643</v>
      </c>
      <c r="K23" s="398">
        <v>4.8609271523178812</v>
      </c>
    </row>
    <row r="24" spans="1:11" ht="12" customHeight="1" x14ac:dyDescent="0.2">
      <c r="A24" s="395">
        <v>38749</v>
      </c>
      <c r="B24" s="396">
        <v>12166</v>
      </c>
      <c r="C24" s="397">
        <v>209</v>
      </c>
      <c r="D24" s="398">
        <v>1.7479300827966882</v>
      </c>
      <c r="E24" s="397">
        <v>-4013</v>
      </c>
      <c r="F24" s="399">
        <v>-24.803757957846592</v>
      </c>
      <c r="G24" s="396">
        <v>234009</v>
      </c>
      <c r="H24" s="396">
        <v>4416</v>
      </c>
      <c r="I24" s="398">
        <v>1.923403588088487</v>
      </c>
      <c r="J24" s="396">
        <v>12938</v>
      </c>
      <c r="K24" s="398">
        <v>5.8524184537999107</v>
      </c>
    </row>
    <row r="25" spans="1:11" ht="12" customHeight="1" x14ac:dyDescent="0.2">
      <c r="A25" s="395">
        <v>38777</v>
      </c>
      <c r="B25" s="396">
        <v>12005</v>
      </c>
      <c r="C25" s="397">
        <v>-161</v>
      </c>
      <c r="D25" s="398">
        <v>-1.3233601841196778</v>
      </c>
      <c r="E25" s="397">
        <v>-4725</v>
      </c>
      <c r="F25" s="399">
        <v>-28.242677824267783</v>
      </c>
      <c r="G25" s="396">
        <v>236863</v>
      </c>
      <c r="H25" s="396">
        <v>2854</v>
      </c>
      <c r="I25" s="398">
        <v>1.2196112115345992</v>
      </c>
      <c r="J25" s="396">
        <v>14550</v>
      </c>
      <c r="K25" s="398">
        <v>6.5448264383999133</v>
      </c>
    </row>
    <row r="26" spans="1:11" ht="12" customHeight="1" x14ac:dyDescent="0.2">
      <c r="A26" s="395">
        <v>38808</v>
      </c>
      <c r="B26" s="396">
        <v>11625</v>
      </c>
      <c r="C26" s="397">
        <v>-380</v>
      </c>
      <c r="D26" s="398">
        <v>-3.1653477717617657</v>
      </c>
      <c r="E26" s="397">
        <v>-5251</v>
      </c>
      <c r="F26" s="399">
        <v>-31.115193173737854</v>
      </c>
      <c r="G26" s="396">
        <v>229565</v>
      </c>
      <c r="H26" s="396">
        <v>-7298</v>
      </c>
      <c r="I26" s="398">
        <v>-3.0811059557634581</v>
      </c>
      <c r="J26" s="396">
        <v>5673</v>
      </c>
      <c r="K26" s="398">
        <v>2.533810944562557</v>
      </c>
    </row>
    <row r="27" spans="1:11" ht="12" customHeight="1" x14ac:dyDescent="0.2">
      <c r="A27" s="395">
        <v>38838</v>
      </c>
      <c r="B27" s="396">
        <v>11369</v>
      </c>
      <c r="C27" s="397">
        <v>-256</v>
      </c>
      <c r="D27" s="398">
        <v>-2.2021505376344086</v>
      </c>
      <c r="E27" s="397">
        <v>-4611</v>
      </c>
      <c r="F27" s="399">
        <v>-28.854818523153941</v>
      </c>
      <c r="G27" s="396">
        <v>223775</v>
      </c>
      <c r="H27" s="396">
        <v>-5790</v>
      </c>
      <c r="I27" s="398">
        <v>-2.5221614793195828</v>
      </c>
      <c r="J27" s="396">
        <v>-3731</v>
      </c>
      <c r="K27" s="398">
        <v>-1.639956748393449</v>
      </c>
    </row>
    <row r="28" spans="1:11" ht="12" customHeight="1" x14ac:dyDescent="0.2">
      <c r="A28" s="395">
        <v>38869</v>
      </c>
      <c r="B28" s="396">
        <v>10615</v>
      </c>
      <c r="C28" s="397">
        <v>-754</v>
      </c>
      <c r="D28" s="398">
        <v>-6.6320696631190081</v>
      </c>
      <c r="E28" s="397">
        <v>-4752</v>
      </c>
      <c r="F28" s="399">
        <v>-30.923407301360058</v>
      </c>
      <c r="G28" s="396">
        <v>221743</v>
      </c>
      <c r="H28" s="396">
        <v>-2032</v>
      </c>
      <c r="I28" s="398">
        <v>-0.90805496592559487</v>
      </c>
      <c r="J28" s="396">
        <v>-9939</v>
      </c>
      <c r="K28" s="398">
        <v>-4.2899318894001262</v>
      </c>
    </row>
    <row r="29" spans="1:11" ht="12" customHeight="1" x14ac:dyDescent="0.2">
      <c r="A29" s="395">
        <v>38899</v>
      </c>
      <c r="B29" s="396">
        <v>10138</v>
      </c>
      <c r="C29" s="397">
        <v>-477</v>
      </c>
      <c r="D29" s="398">
        <v>-4.493641073951955</v>
      </c>
      <c r="E29" s="397">
        <v>-3667</v>
      </c>
      <c r="F29" s="399">
        <v>-26.562839550887361</v>
      </c>
      <c r="G29" s="396">
        <v>216437</v>
      </c>
      <c r="H29" s="396">
        <v>-5306</v>
      </c>
      <c r="I29" s="398">
        <v>-2.3928602030278294</v>
      </c>
      <c r="J29" s="396">
        <v>-9889</v>
      </c>
      <c r="K29" s="398">
        <v>-4.36936101022419</v>
      </c>
    </row>
    <row r="30" spans="1:11" ht="12" customHeight="1" x14ac:dyDescent="0.2">
      <c r="A30" s="395">
        <v>38930</v>
      </c>
      <c r="B30" s="396">
        <v>9869</v>
      </c>
      <c r="C30" s="397">
        <v>-269</v>
      </c>
      <c r="D30" s="398">
        <v>-2.6533833103176168</v>
      </c>
      <c r="E30" s="397">
        <v>-3339</v>
      </c>
      <c r="F30" s="399">
        <v>-25.280133252574199</v>
      </c>
      <c r="G30" s="396">
        <v>211722</v>
      </c>
      <c r="H30" s="396">
        <v>-4715</v>
      </c>
      <c r="I30" s="398">
        <v>-2.1784630169518149</v>
      </c>
      <c r="J30" s="396">
        <v>-12291</v>
      </c>
      <c r="K30" s="398">
        <v>-5.4867351448353441</v>
      </c>
    </row>
    <row r="31" spans="1:11" ht="12" customHeight="1" x14ac:dyDescent="0.2">
      <c r="A31" s="395">
        <v>38961</v>
      </c>
      <c r="B31" s="396">
        <v>10521</v>
      </c>
      <c r="C31" s="397">
        <v>652</v>
      </c>
      <c r="D31" s="398">
        <v>6.60654574931604</v>
      </c>
      <c r="E31" s="397">
        <v>-3296</v>
      </c>
      <c r="F31" s="399">
        <v>-23.854671781139178</v>
      </c>
      <c r="G31" s="396">
        <v>218423</v>
      </c>
      <c r="H31" s="396">
        <v>6701</v>
      </c>
      <c r="I31" s="398">
        <v>3.1649993859872851</v>
      </c>
      <c r="J31" s="396">
        <v>-16972</v>
      </c>
      <c r="K31" s="398">
        <v>-7.2100087087661162</v>
      </c>
    </row>
    <row r="32" spans="1:11" ht="12" customHeight="1" x14ac:dyDescent="0.2">
      <c r="A32" s="395">
        <v>38991</v>
      </c>
      <c r="B32" s="396">
        <v>10720</v>
      </c>
      <c r="C32" s="397">
        <v>199</v>
      </c>
      <c r="D32" s="398">
        <v>1.8914551848683585</v>
      </c>
      <c r="E32" s="397">
        <v>-1680</v>
      </c>
      <c r="F32" s="399">
        <v>-13.548387096774194</v>
      </c>
      <c r="G32" s="396">
        <v>224345</v>
      </c>
      <c r="H32" s="396">
        <v>5922</v>
      </c>
      <c r="I32" s="398">
        <v>2.7112529358171988</v>
      </c>
      <c r="J32" s="396">
        <v>1302</v>
      </c>
      <c r="K32" s="398">
        <v>0.58374394175114219</v>
      </c>
    </row>
    <row r="33" spans="1:11" ht="12" customHeight="1" x14ac:dyDescent="0.2">
      <c r="A33" s="395">
        <v>39022</v>
      </c>
      <c r="B33" s="396">
        <v>10694</v>
      </c>
      <c r="C33" s="397">
        <v>-26</v>
      </c>
      <c r="D33" s="398">
        <v>-0.24253731343283583</v>
      </c>
      <c r="E33" s="397">
        <v>-1821</v>
      </c>
      <c r="F33" s="399">
        <v>-14.550539352776669</v>
      </c>
      <c r="G33" s="396">
        <v>228557</v>
      </c>
      <c r="H33" s="396">
        <v>4212</v>
      </c>
      <c r="I33" s="398">
        <v>1.8774655107089526</v>
      </c>
      <c r="J33" s="396">
        <v>-122</v>
      </c>
      <c r="K33" s="398">
        <v>-5.3349892206980089E-2</v>
      </c>
    </row>
    <row r="34" spans="1:11" ht="12" customHeight="1" x14ac:dyDescent="0.2">
      <c r="A34" s="395">
        <v>39052</v>
      </c>
      <c r="B34" s="396">
        <v>9802</v>
      </c>
      <c r="C34" s="397">
        <v>-892</v>
      </c>
      <c r="D34" s="398">
        <v>-8.341125864971012</v>
      </c>
      <c r="E34" s="397">
        <v>-1813</v>
      </c>
      <c r="F34" s="399">
        <v>-15.609126130004304</v>
      </c>
      <c r="G34" s="396">
        <v>217591</v>
      </c>
      <c r="H34" s="396">
        <v>-10966</v>
      </c>
      <c r="I34" s="398">
        <v>-4.7979278691967426</v>
      </c>
      <c r="J34" s="396">
        <v>-7311</v>
      </c>
      <c r="K34" s="398">
        <v>-3.2507492152137374</v>
      </c>
    </row>
    <row r="35" spans="1:11" ht="12" customHeight="1" x14ac:dyDescent="0.2">
      <c r="A35" s="395">
        <v>39083</v>
      </c>
      <c r="B35" s="396">
        <v>9811</v>
      </c>
      <c r="C35" s="397">
        <v>9</v>
      </c>
      <c r="D35" s="398">
        <v>9.1817996327280146E-2</v>
      </c>
      <c r="E35" s="397">
        <v>-2146</v>
      </c>
      <c r="F35" s="399">
        <v>-17.947645730534415</v>
      </c>
      <c r="G35" s="396">
        <v>224040</v>
      </c>
      <c r="H35" s="396">
        <v>6449</v>
      </c>
      <c r="I35" s="398">
        <v>2.9638174373020942</v>
      </c>
      <c r="J35" s="396">
        <v>-5553</v>
      </c>
      <c r="K35" s="398">
        <v>-2.4186277456194221</v>
      </c>
    </row>
    <row r="36" spans="1:11" ht="12" customHeight="1" x14ac:dyDescent="0.2">
      <c r="A36" s="395">
        <v>39114</v>
      </c>
      <c r="B36" s="396">
        <v>10325</v>
      </c>
      <c r="C36" s="397">
        <v>514</v>
      </c>
      <c r="D36" s="398">
        <v>5.2390174294159619</v>
      </c>
      <c r="E36" s="397">
        <v>-1841</v>
      </c>
      <c r="F36" s="399">
        <v>-15.132336018411968</v>
      </c>
      <c r="G36" s="396">
        <v>227847</v>
      </c>
      <c r="H36" s="396">
        <v>3807</v>
      </c>
      <c r="I36" s="398">
        <v>1.69925013390466</v>
      </c>
      <c r="J36" s="396">
        <v>-6162</v>
      </c>
      <c r="K36" s="398">
        <v>-2.6332320551773649</v>
      </c>
    </row>
    <row r="37" spans="1:11" ht="12" customHeight="1" x14ac:dyDescent="0.2">
      <c r="A37" s="395">
        <v>39142</v>
      </c>
      <c r="B37" s="396">
        <v>10678</v>
      </c>
      <c r="C37" s="397">
        <v>353</v>
      </c>
      <c r="D37" s="398">
        <v>3.4188861985472156</v>
      </c>
      <c r="E37" s="397">
        <v>-1327</v>
      </c>
      <c r="F37" s="399">
        <v>-11.053727613494377</v>
      </c>
      <c r="G37" s="396">
        <v>231115</v>
      </c>
      <c r="H37" s="396">
        <v>3268</v>
      </c>
      <c r="I37" s="398">
        <v>1.4342958213186918</v>
      </c>
      <c r="J37" s="396">
        <v>-5748</v>
      </c>
      <c r="K37" s="398">
        <v>-2.426719242769027</v>
      </c>
    </row>
    <row r="38" spans="1:11" ht="12" customHeight="1" x14ac:dyDescent="0.2">
      <c r="A38" s="395">
        <v>39173</v>
      </c>
      <c r="B38" s="396">
        <v>10451</v>
      </c>
      <c r="C38" s="397">
        <v>-227</v>
      </c>
      <c r="D38" s="398">
        <v>-2.1258662670912156</v>
      </c>
      <c r="E38" s="397">
        <v>-1174</v>
      </c>
      <c r="F38" s="399">
        <v>-10.098924731182796</v>
      </c>
      <c r="G38" s="396">
        <v>230206</v>
      </c>
      <c r="H38" s="396">
        <v>-909</v>
      </c>
      <c r="I38" s="398">
        <v>-0.39331068948359044</v>
      </c>
      <c r="J38" s="396">
        <v>641</v>
      </c>
      <c r="K38" s="398">
        <v>0.27922374926491406</v>
      </c>
    </row>
    <row r="39" spans="1:11" ht="12" customHeight="1" x14ac:dyDescent="0.2">
      <c r="A39" s="395">
        <v>39203</v>
      </c>
      <c r="B39" s="396">
        <v>9953</v>
      </c>
      <c r="C39" s="397">
        <v>-498</v>
      </c>
      <c r="D39" s="398">
        <v>-4.7650942493541288</v>
      </c>
      <c r="E39" s="397">
        <v>-1416</v>
      </c>
      <c r="F39" s="399">
        <v>-12.454921277157181</v>
      </c>
      <c r="G39" s="396">
        <v>224554</v>
      </c>
      <c r="H39" s="396">
        <v>-5652</v>
      </c>
      <c r="I39" s="398">
        <v>-2.4551923060215635</v>
      </c>
      <c r="J39" s="396">
        <v>779</v>
      </c>
      <c r="K39" s="398">
        <v>0.34811752876773544</v>
      </c>
    </row>
    <row r="40" spans="1:11" ht="12" customHeight="1" x14ac:dyDescent="0.2">
      <c r="A40" s="395">
        <v>39234</v>
      </c>
      <c r="B40" s="396">
        <v>9499</v>
      </c>
      <c r="C40" s="397">
        <v>-454</v>
      </c>
      <c r="D40" s="398">
        <v>-4.5614387621822567</v>
      </c>
      <c r="E40" s="397">
        <v>-1116</v>
      </c>
      <c r="F40" s="399">
        <v>-10.513424399434761</v>
      </c>
      <c r="G40" s="396">
        <v>228329</v>
      </c>
      <c r="H40" s="396">
        <v>3775</v>
      </c>
      <c r="I40" s="398">
        <v>1.6811101115989917</v>
      </c>
      <c r="J40" s="396">
        <v>6586</v>
      </c>
      <c r="K40" s="398">
        <v>2.9701050315004305</v>
      </c>
    </row>
    <row r="41" spans="1:11" ht="12" customHeight="1" x14ac:dyDescent="0.2">
      <c r="A41" s="395">
        <v>39264</v>
      </c>
      <c r="B41" s="396">
        <v>8857</v>
      </c>
      <c r="C41" s="397">
        <v>-642</v>
      </c>
      <c r="D41" s="398">
        <v>-6.7586061690704282</v>
      </c>
      <c r="E41" s="397">
        <v>-1281</v>
      </c>
      <c r="F41" s="399">
        <v>-12.635628329058987</v>
      </c>
      <c r="G41" s="396">
        <v>220886</v>
      </c>
      <c r="H41" s="396">
        <v>-7443</v>
      </c>
      <c r="I41" s="398">
        <v>-3.2597698934432331</v>
      </c>
      <c r="J41" s="396">
        <v>4449</v>
      </c>
      <c r="K41" s="398">
        <v>2.055563512708086</v>
      </c>
    </row>
    <row r="42" spans="1:11" ht="12" customHeight="1" x14ac:dyDescent="0.2">
      <c r="A42" s="395">
        <v>39295</v>
      </c>
      <c r="B42" s="396">
        <v>8609</v>
      </c>
      <c r="C42" s="397">
        <v>-248</v>
      </c>
      <c r="D42" s="398">
        <v>-2.8000451620187423</v>
      </c>
      <c r="E42" s="397">
        <v>-1260</v>
      </c>
      <c r="F42" s="399">
        <v>-12.76725098794204</v>
      </c>
      <c r="G42" s="396">
        <v>216354</v>
      </c>
      <c r="H42" s="396">
        <v>-4532</v>
      </c>
      <c r="I42" s="398">
        <v>-2.0517370951531557</v>
      </c>
      <c r="J42" s="396">
        <v>4632</v>
      </c>
      <c r="K42" s="398">
        <v>2.1877745345311306</v>
      </c>
    </row>
    <row r="43" spans="1:11" ht="12" customHeight="1" x14ac:dyDescent="0.2">
      <c r="A43" s="395">
        <v>39326</v>
      </c>
      <c r="B43" s="396">
        <v>9244</v>
      </c>
      <c r="C43" s="397">
        <v>635</v>
      </c>
      <c r="D43" s="398">
        <v>7.3760018585201532</v>
      </c>
      <c r="E43" s="397">
        <v>-1277</v>
      </c>
      <c r="F43" s="399">
        <v>-12.137629502898964</v>
      </c>
      <c r="G43" s="396">
        <v>221936</v>
      </c>
      <c r="H43" s="396">
        <v>5582</v>
      </c>
      <c r="I43" s="398">
        <v>2.5800308753246992</v>
      </c>
      <c r="J43" s="396">
        <v>3513</v>
      </c>
      <c r="K43" s="398">
        <v>1.6083471063029076</v>
      </c>
    </row>
    <row r="44" spans="1:11" ht="12" customHeight="1" x14ac:dyDescent="0.2">
      <c r="A44" s="395">
        <v>39356</v>
      </c>
      <c r="B44" s="396">
        <v>9541</v>
      </c>
      <c r="C44" s="397">
        <v>297</v>
      </c>
      <c r="D44" s="398">
        <v>3.2128948507139765</v>
      </c>
      <c r="E44" s="397">
        <v>-1179</v>
      </c>
      <c r="F44" s="399">
        <v>-10.998134328358208</v>
      </c>
      <c r="G44" s="396">
        <v>217066</v>
      </c>
      <c r="H44" s="396">
        <v>-4870</v>
      </c>
      <c r="I44" s="398">
        <v>-2.1943262922644364</v>
      </c>
      <c r="J44" s="396">
        <v>-7279</v>
      </c>
      <c r="K44" s="398">
        <v>-3.244556375225657</v>
      </c>
    </row>
    <row r="45" spans="1:11" ht="12" customHeight="1" x14ac:dyDescent="0.2">
      <c r="A45" s="395">
        <v>39387</v>
      </c>
      <c r="B45" s="396">
        <v>9537</v>
      </c>
      <c r="C45" s="397">
        <v>-4</v>
      </c>
      <c r="D45" s="398">
        <v>-4.1924326590504143E-2</v>
      </c>
      <c r="E45" s="397">
        <v>-1157</v>
      </c>
      <c r="F45" s="399">
        <v>-10.819150925752758</v>
      </c>
      <c r="G45" s="396">
        <v>218476</v>
      </c>
      <c r="H45" s="396">
        <v>1410</v>
      </c>
      <c r="I45" s="398">
        <v>0.6495720195700847</v>
      </c>
      <c r="J45" s="396">
        <v>-10081</v>
      </c>
      <c r="K45" s="398">
        <v>-4.4107159264428564</v>
      </c>
    </row>
    <row r="46" spans="1:11" ht="12" customHeight="1" x14ac:dyDescent="0.2">
      <c r="A46" s="395">
        <v>39417</v>
      </c>
      <c r="B46" s="396">
        <v>8804</v>
      </c>
      <c r="C46" s="397">
        <v>-733</v>
      </c>
      <c r="D46" s="398">
        <v>-7.6858550906993814</v>
      </c>
      <c r="E46" s="397">
        <v>-998</v>
      </c>
      <c r="F46" s="399">
        <v>-10.181595592736176</v>
      </c>
      <c r="G46" s="396">
        <v>212637</v>
      </c>
      <c r="H46" s="396">
        <v>-5839</v>
      </c>
      <c r="I46" s="398">
        <v>-2.6726047712334537</v>
      </c>
      <c r="J46" s="396">
        <v>-4954</v>
      </c>
      <c r="K46" s="398">
        <v>-2.276748578755555</v>
      </c>
    </row>
    <row r="47" spans="1:11" ht="12" customHeight="1" x14ac:dyDescent="0.2">
      <c r="A47" s="395">
        <v>39448</v>
      </c>
      <c r="B47" s="396">
        <v>9359</v>
      </c>
      <c r="C47" s="397">
        <v>555</v>
      </c>
      <c r="D47" s="398">
        <v>6.303952748750568</v>
      </c>
      <c r="E47" s="397">
        <v>-452</v>
      </c>
      <c r="F47" s="399">
        <v>-4.6070736927938025</v>
      </c>
      <c r="G47" s="396">
        <v>221718</v>
      </c>
      <c r="H47" s="396">
        <v>9081</v>
      </c>
      <c r="I47" s="398">
        <v>4.2706584460841714</v>
      </c>
      <c r="J47" s="396">
        <v>-2322</v>
      </c>
      <c r="K47" s="398">
        <v>-1.0364220674879485</v>
      </c>
    </row>
    <row r="48" spans="1:11" ht="12" customHeight="1" x14ac:dyDescent="0.2">
      <c r="A48" s="395">
        <v>39479</v>
      </c>
      <c r="B48" s="396">
        <v>10165</v>
      </c>
      <c r="C48" s="397">
        <v>806</v>
      </c>
      <c r="D48" s="398">
        <v>8.6120311999145205</v>
      </c>
      <c r="E48" s="397">
        <v>-160</v>
      </c>
      <c r="F48" s="399">
        <v>-1.549636803874092</v>
      </c>
      <c r="G48" s="396">
        <v>228750</v>
      </c>
      <c r="H48" s="396">
        <v>7032</v>
      </c>
      <c r="I48" s="398">
        <v>3.1715963521229669</v>
      </c>
      <c r="J48" s="396">
        <v>903</v>
      </c>
      <c r="K48" s="398">
        <v>0.39631858220648064</v>
      </c>
    </row>
    <row r="49" spans="1:11" ht="12" customHeight="1" x14ac:dyDescent="0.2">
      <c r="A49" s="395">
        <v>39508</v>
      </c>
      <c r="B49" s="396">
        <v>10549</v>
      </c>
      <c r="C49" s="397">
        <v>384</v>
      </c>
      <c r="D49" s="398">
        <v>3.7776684702410233</v>
      </c>
      <c r="E49" s="397">
        <v>-129</v>
      </c>
      <c r="F49" s="399">
        <v>-1.2080914028844354</v>
      </c>
      <c r="G49" s="396">
        <v>231971</v>
      </c>
      <c r="H49" s="396">
        <v>3221</v>
      </c>
      <c r="I49" s="398">
        <v>1.4080874316939891</v>
      </c>
      <c r="J49" s="396">
        <v>856</v>
      </c>
      <c r="K49" s="398">
        <v>0.37037838305605436</v>
      </c>
    </row>
    <row r="50" spans="1:11" ht="12" customHeight="1" x14ac:dyDescent="0.2">
      <c r="A50" s="395">
        <v>39539</v>
      </c>
      <c r="B50" s="396">
        <v>10946</v>
      </c>
      <c r="C50" s="397">
        <v>397</v>
      </c>
      <c r="D50" s="398">
        <v>3.7633898947767559</v>
      </c>
      <c r="E50" s="397">
        <v>495</v>
      </c>
      <c r="F50" s="399">
        <v>4.7363888623098269</v>
      </c>
      <c r="G50" s="396">
        <v>229066</v>
      </c>
      <c r="H50" s="396">
        <v>-2905</v>
      </c>
      <c r="I50" s="398">
        <v>-1.2523117113777154</v>
      </c>
      <c r="J50" s="396">
        <v>-1140</v>
      </c>
      <c r="K50" s="398">
        <v>-0.49520863921878666</v>
      </c>
    </row>
    <row r="51" spans="1:11" ht="12" customHeight="1" x14ac:dyDescent="0.2">
      <c r="A51" s="395">
        <v>39569</v>
      </c>
      <c r="B51" s="396">
        <v>10983</v>
      </c>
      <c r="C51" s="397">
        <v>37</v>
      </c>
      <c r="D51" s="398">
        <v>0.3380230221085328</v>
      </c>
      <c r="E51" s="397">
        <v>1030</v>
      </c>
      <c r="F51" s="399">
        <v>10.348638601426705</v>
      </c>
      <c r="G51" s="396">
        <v>229773</v>
      </c>
      <c r="H51" s="396">
        <v>707</v>
      </c>
      <c r="I51" s="398">
        <v>0.30864467009508179</v>
      </c>
      <c r="J51" s="396">
        <v>5219</v>
      </c>
      <c r="K51" s="398">
        <v>2.3241625622344735</v>
      </c>
    </row>
    <row r="52" spans="1:11" ht="12" customHeight="1" x14ac:dyDescent="0.2">
      <c r="A52" s="395">
        <v>39600</v>
      </c>
      <c r="B52" s="396">
        <v>11523</v>
      </c>
      <c r="C52" s="397">
        <v>540</v>
      </c>
      <c r="D52" s="398">
        <v>4.916689429117727</v>
      </c>
      <c r="E52" s="397">
        <v>2024</v>
      </c>
      <c r="F52" s="399">
        <v>21.307506053268764</v>
      </c>
      <c r="G52" s="396">
        <v>235665</v>
      </c>
      <c r="H52" s="396">
        <v>5892</v>
      </c>
      <c r="I52" s="398">
        <v>2.5642699533887794</v>
      </c>
      <c r="J52" s="396">
        <v>7336</v>
      </c>
      <c r="K52" s="398">
        <v>3.2129076902189384</v>
      </c>
    </row>
    <row r="53" spans="1:11" ht="12" customHeight="1" x14ac:dyDescent="0.2">
      <c r="A53" s="395">
        <v>39630</v>
      </c>
      <c r="B53" s="396">
        <v>11157</v>
      </c>
      <c r="C53" s="397">
        <v>-366</v>
      </c>
      <c r="D53" s="398">
        <v>-3.1762561832856027</v>
      </c>
      <c r="E53" s="397">
        <v>2300</v>
      </c>
      <c r="F53" s="399">
        <v>25.968160776786721</v>
      </c>
      <c r="G53" s="396">
        <v>233365</v>
      </c>
      <c r="H53" s="396">
        <v>-2300</v>
      </c>
      <c r="I53" s="398">
        <v>-0.97596164046421829</v>
      </c>
      <c r="J53" s="396">
        <v>12479</v>
      </c>
      <c r="K53" s="398">
        <v>5.6495205671703959</v>
      </c>
    </row>
    <row r="54" spans="1:11" ht="12" customHeight="1" x14ac:dyDescent="0.2">
      <c r="A54" s="395">
        <v>39661</v>
      </c>
      <c r="B54" s="396">
        <v>11222</v>
      </c>
      <c r="C54" s="397">
        <v>65</v>
      </c>
      <c r="D54" s="398">
        <v>0.5825938872456754</v>
      </c>
      <c r="E54" s="397">
        <v>2613</v>
      </c>
      <c r="F54" s="399">
        <v>30.351957254036474</v>
      </c>
      <c r="G54" s="396">
        <v>233868</v>
      </c>
      <c r="H54" s="396">
        <v>503</v>
      </c>
      <c r="I54" s="398">
        <v>0.21554217641891457</v>
      </c>
      <c r="J54" s="396">
        <v>17514</v>
      </c>
      <c r="K54" s="398">
        <v>8.0950664189245405</v>
      </c>
    </row>
    <row r="55" spans="1:11" ht="12" customHeight="1" x14ac:dyDescent="0.2">
      <c r="A55" s="395">
        <v>39692</v>
      </c>
      <c r="B55" s="396">
        <v>12323</v>
      </c>
      <c r="C55" s="397">
        <v>1101</v>
      </c>
      <c r="D55" s="398">
        <v>9.81108536802709</v>
      </c>
      <c r="E55" s="397">
        <v>3079</v>
      </c>
      <c r="F55" s="399">
        <v>33.308091735179573</v>
      </c>
      <c r="G55" s="396">
        <v>249028</v>
      </c>
      <c r="H55" s="396">
        <v>15160</v>
      </c>
      <c r="I55" s="398">
        <v>6.4822891545658239</v>
      </c>
      <c r="J55" s="396">
        <v>27092</v>
      </c>
      <c r="K55" s="398">
        <v>12.207122774133083</v>
      </c>
    </row>
    <row r="56" spans="1:11" ht="12" customHeight="1" x14ac:dyDescent="0.2">
      <c r="A56" s="395">
        <v>39722</v>
      </c>
      <c r="B56" s="396">
        <v>13404</v>
      </c>
      <c r="C56" s="397">
        <v>1081</v>
      </c>
      <c r="D56" s="398">
        <v>8.7722145581433093</v>
      </c>
      <c r="E56" s="397">
        <v>3863</v>
      </c>
      <c r="F56" s="399">
        <v>40.488418404779374</v>
      </c>
      <c r="G56" s="396">
        <v>262508</v>
      </c>
      <c r="H56" s="396">
        <v>13480</v>
      </c>
      <c r="I56" s="398">
        <v>5.4130459225468623</v>
      </c>
      <c r="J56" s="396">
        <v>45442</v>
      </c>
      <c r="K56" s="398">
        <v>20.934646605179992</v>
      </c>
    </row>
    <row r="57" spans="1:11" ht="12" customHeight="1" x14ac:dyDescent="0.2">
      <c r="A57" s="395">
        <v>39753</v>
      </c>
      <c r="B57" s="396">
        <v>13705</v>
      </c>
      <c r="C57" s="397">
        <v>301</v>
      </c>
      <c r="D57" s="398">
        <v>2.2455983288570578</v>
      </c>
      <c r="E57" s="397">
        <v>4168</v>
      </c>
      <c r="F57" s="399">
        <v>43.703470693090068</v>
      </c>
      <c r="G57" s="396">
        <v>267092</v>
      </c>
      <c r="H57" s="396">
        <v>4584</v>
      </c>
      <c r="I57" s="398">
        <v>1.7462324957715574</v>
      </c>
      <c r="J57" s="396">
        <v>48616</v>
      </c>
      <c r="K57" s="398">
        <v>22.252329775352898</v>
      </c>
    </row>
    <row r="58" spans="1:11" ht="12" customHeight="1" x14ac:dyDescent="0.2">
      <c r="A58" s="395">
        <v>39783</v>
      </c>
      <c r="B58" s="396">
        <v>13049</v>
      </c>
      <c r="C58" s="397">
        <v>-656</v>
      </c>
      <c r="D58" s="398">
        <v>-4.7865742429770153</v>
      </c>
      <c r="E58" s="397">
        <v>4245</v>
      </c>
      <c r="F58" s="399">
        <v>48.216719672875968</v>
      </c>
      <c r="G58" s="396">
        <v>260973</v>
      </c>
      <c r="H58" s="396">
        <v>-6119</v>
      </c>
      <c r="I58" s="398">
        <v>-2.2909709014122477</v>
      </c>
      <c r="J58" s="396">
        <v>48336</v>
      </c>
      <c r="K58" s="398">
        <v>22.731697681965038</v>
      </c>
    </row>
    <row r="59" spans="1:11" ht="12" customHeight="1" x14ac:dyDescent="0.2">
      <c r="A59" s="379">
        <v>39814</v>
      </c>
      <c r="B59" s="136">
        <v>10089</v>
      </c>
      <c r="C59" s="380">
        <v>-259.48271691985428</v>
      </c>
      <c r="D59" s="187">
        <v>-2.5074469757348865</v>
      </c>
      <c r="E59" s="380">
        <v>2513.4179061655268</v>
      </c>
      <c r="F59" s="381">
        <v>33.177884881098684</v>
      </c>
      <c r="G59" s="136">
        <v>189979</v>
      </c>
      <c r="H59" s="136">
        <v>-70994</v>
      </c>
      <c r="I59" s="187">
        <v>-27.203580447019423</v>
      </c>
      <c r="J59" s="136">
        <v>-31739</v>
      </c>
      <c r="K59" s="187">
        <v>-14.31503080489631</v>
      </c>
    </row>
    <row r="60" spans="1:11" ht="12" customHeight="1" x14ac:dyDescent="0.2">
      <c r="A60" s="379">
        <v>39845</v>
      </c>
      <c r="B60" s="136">
        <v>11014</v>
      </c>
      <c r="C60" s="380">
        <v>925</v>
      </c>
      <c r="D60" s="187">
        <v>9.1684012290613541</v>
      </c>
      <c r="E60" s="380">
        <v>2806.3410954737028</v>
      </c>
      <c r="F60" s="381">
        <v>34.191736378397536</v>
      </c>
      <c r="G60" s="136">
        <v>203377</v>
      </c>
      <c r="H60" s="136">
        <v>13398</v>
      </c>
      <c r="I60" s="187">
        <v>7.0523584185620516</v>
      </c>
      <c r="J60" s="136">
        <v>-25373</v>
      </c>
      <c r="K60" s="187">
        <v>-11.092021857923497</v>
      </c>
    </row>
    <row r="61" spans="1:11" ht="12" customHeight="1" x14ac:dyDescent="0.2">
      <c r="A61" s="379">
        <v>39873</v>
      </c>
      <c r="B61" s="136">
        <v>12890</v>
      </c>
      <c r="C61" s="380">
        <v>1876</v>
      </c>
      <c r="D61" s="187">
        <v>17.032867259851098</v>
      </c>
      <c r="E61" s="380">
        <v>4394.6035584950132</v>
      </c>
      <c r="F61" s="381">
        <v>51.729234636123643</v>
      </c>
      <c r="G61" s="136">
        <v>224410</v>
      </c>
      <c r="H61" s="136">
        <v>21033</v>
      </c>
      <c r="I61" s="187">
        <v>10.341877400099323</v>
      </c>
      <c r="J61" s="136">
        <v>-7561</v>
      </c>
      <c r="K61" s="187">
        <v>-3.2594591565324977</v>
      </c>
    </row>
    <row r="62" spans="1:11" ht="12" customHeight="1" x14ac:dyDescent="0.2">
      <c r="A62" s="379">
        <v>39904</v>
      </c>
      <c r="B62" s="136">
        <v>14354</v>
      </c>
      <c r="C62" s="380">
        <v>1464</v>
      </c>
      <c r="D62" s="187">
        <v>11.357641582622188</v>
      </c>
      <c r="E62" s="380">
        <v>5566.043723458617</v>
      </c>
      <c r="F62" s="381">
        <v>63.337180435417551</v>
      </c>
      <c r="G62" s="136">
        <v>236371</v>
      </c>
      <c r="H62" s="136">
        <v>11961</v>
      </c>
      <c r="I62" s="187">
        <v>5.3299763825141486</v>
      </c>
      <c r="J62" s="136">
        <v>7305</v>
      </c>
      <c r="K62" s="187">
        <v>3.1890372207136806</v>
      </c>
    </row>
    <row r="63" spans="1:11" ht="12" customHeight="1" x14ac:dyDescent="0.2">
      <c r="A63" s="379">
        <v>39934</v>
      </c>
      <c r="B63" s="136">
        <v>15019</v>
      </c>
      <c r="C63" s="380">
        <v>665</v>
      </c>
      <c r="D63" s="187">
        <v>4.6328549533231156</v>
      </c>
      <c r="E63" s="380">
        <v>6225.0596365721904</v>
      </c>
      <c r="F63" s="381">
        <v>70.7880583596056</v>
      </c>
      <c r="G63" s="136">
        <v>245997</v>
      </c>
      <c r="H63" s="136">
        <v>9626</v>
      </c>
      <c r="I63" s="187">
        <v>4.0724115902543039</v>
      </c>
      <c r="J63" s="136">
        <v>16224</v>
      </c>
      <c r="K63" s="187">
        <v>7.0608818268464963</v>
      </c>
    </row>
    <row r="64" spans="1:11" ht="12" customHeight="1" x14ac:dyDescent="0.2">
      <c r="A64" s="379">
        <v>39965</v>
      </c>
      <c r="B64" s="136">
        <v>14964</v>
      </c>
      <c r="C64" s="380">
        <v>-55</v>
      </c>
      <c r="D64" s="187">
        <v>-0.36620280977428593</v>
      </c>
      <c r="E64" s="380">
        <v>5777.562036121155</v>
      </c>
      <c r="F64" s="381">
        <v>62.892299048211932</v>
      </c>
      <c r="G64" s="136">
        <v>248069</v>
      </c>
      <c r="H64" s="136">
        <v>2072</v>
      </c>
      <c r="I64" s="187">
        <v>0.84228669455318561</v>
      </c>
      <c r="J64" s="136">
        <v>12404</v>
      </c>
      <c r="K64" s="187">
        <v>5.2634035601383315</v>
      </c>
    </row>
    <row r="65" spans="1:11" ht="12" customHeight="1" x14ac:dyDescent="0.2">
      <c r="A65" s="379">
        <v>39995</v>
      </c>
      <c r="B65" s="136">
        <v>14629</v>
      </c>
      <c r="C65" s="380">
        <v>-335</v>
      </c>
      <c r="D65" s="187">
        <v>-2.2387062282812082</v>
      </c>
      <c r="E65" s="380">
        <v>5752.2885133536583</v>
      </c>
      <c r="F65" s="381">
        <v>64.802021807367495</v>
      </c>
      <c r="G65" s="136">
        <v>254713</v>
      </c>
      <c r="H65" s="136">
        <v>6644</v>
      </c>
      <c r="I65" s="187">
        <v>2.6782870894791371</v>
      </c>
      <c r="J65" s="136">
        <v>21348</v>
      </c>
      <c r="K65" s="187">
        <v>9.1479013562445104</v>
      </c>
    </row>
    <row r="66" spans="1:11" ht="12" customHeight="1" x14ac:dyDescent="0.2">
      <c r="A66" s="379">
        <v>40026</v>
      </c>
      <c r="B66" s="136">
        <v>14634</v>
      </c>
      <c r="C66" s="380">
        <v>5</v>
      </c>
      <c r="D66" s="187">
        <v>3.4178686171303575E-2</v>
      </c>
      <c r="E66" s="380">
        <v>5707.6944928442463</v>
      </c>
      <c r="F66" s="381">
        <v>63.942405828129964</v>
      </c>
      <c r="G66" s="136">
        <v>260105</v>
      </c>
      <c r="H66" s="136">
        <v>5392</v>
      </c>
      <c r="I66" s="187">
        <v>2.1168923455025852</v>
      </c>
      <c r="J66" s="136">
        <v>26237</v>
      </c>
      <c r="K66" s="187">
        <v>11.218721672054322</v>
      </c>
    </row>
    <row r="67" spans="1:11" ht="12" customHeight="1" x14ac:dyDescent="0.2">
      <c r="A67" s="379">
        <v>40057</v>
      </c>
      <c r="B67" s="136">
        <v>15929</v>
      </c>
      <c r="C67" s="380">
        <v>1295</v>
      </c>
      <c r="D67" s="187">
        <v>8.8492551592182593</v>
      </c>
      <c r="E67" s="380">
        <v>6151.4700116682252</v>
      </c>
      <c r="F67" s="381">
        <v>62.914355865021264</v>
      </c>
      <c r="G67" s="136">
        <v>277553</v>
      </c>
      <c r="H67" s="136">
        <v>17448</v>
      </c>
      <c r="I67" s="187">
        <v>6.7080602064550856</v>
      </c>
      <c r="J67" s="136">
        <v>28525</v>
      </c>
      <c r="K67" s="187">
        <v>11.454535232985849</v>
      </c>
    </row>
    <row r="68" spans="1:11" ht="12" customHeight="1" x14ac:dyDescent="0.2">
      <c r="A68" s="379">
        <v>40087</v>
      </c>
      <c r="B68" s="136">
        <v>16515</v>
      </c>
      <c r="C68" s="380">
        <v>586</v>
      </c>
      <c r="D68" s="187">
        <v>3.6788247849833637</v>
      </c>
      <c r="E68" s="380">
        <v>5887.9255120504458</v>
      </c>
      <c r="F68" s="381">
        <v>55.404951934109334</v>
      </c>
      <c r="G68" s="136">
        <v>287506</v>
      </c>
      <c r="H68" s="136">
        <v>9953</v>
      </c>
      <c r="I68" s="187">
        <v>3.5859817764535062</v>
      </c>
      <c r="J68" s="136">
        <v>24998</v>
      </c>
      <c r="K68" s="187">
        <v>9.5227574016791863</v>
      </c>
    </row>
    <row r="69" spans="1:11" ht="12" customHeight="1" x14ac:dyDescent="0.2">
      <c r="A69" s="379">
        <v>40118</v>
      </c>
      <c r="B69" s="136">
        <v>16854</v>
      </c>
      <c r="C69" s="380">
        <v>339</v>
      </c>
      <c r="D69" s="187">
        <v>2.052679382379655</v>
      </c>
      <c r="E69" s="380">
        <v>5981.1039353305969</v>
      </c>
      <c r="F69" s="381">
        <v>55.009299268165634</v>
      </c>
      <c r="G69" s="136">
        <v>293903</v>
      </c>
      <c r="H69" s="136">
        <v>6397</v>
      </c>
      <c r="I69" s="187">
        <v>2.2249970435399611</v>
      </c>
      <c r="J69" s="136">
        <v>26811</v>
      </c>
      <c r="K69" s="187">
        <v>10.038114207838497</v>
      </c>
    </row>
    <row r="70" spans="1:11" ht="12" customHeight="1" x14ac:dyDescent="0.2">
      <c r="A70" s="379">
        <v>40148</v>
      </c>
      <c r="B70" s="136">
        <v>16079</v>
      </c>
      <c r="C70" s="380">
        <v>-775</v>
      </c>
      <c r="D70" s="187">
        <v>-4.598314940073573</v>
      </c>
      <c r="E70" s="380">
        <v>5730.5172830801457</v>
      </c>
      <c r="F70" s="381">
        <v>55.375434639424995</v>
      </c>
      <c r="G70" s="136">
        <v>285879</v>
      </c>
      <c r="H70" s="136">
        <v>-8024</v>
      </c>
      <c r="I70" s="187">
        <v>-2.7301524652691533</v>
      </c>
      <c r="J70" s="136">
        <v>24906</v>
      </c>
      <c r="K70" s="187">
        <v>9.5435159959076223</v>
      </c>
    </row>
    <row r="71" spans="1:11" ht="12" customHeight="1" x14ac:dyDescent="0.2">
      <c r="A71" s="379">
        <v>40179</v>
      </c>
      <c r="B71" s="136">
        <v>16625.000000000018</v>
      </c>
      <c r="C71" s="380">
        <v>546.00000000001819</v>
      </c>
      <c r="D71" s="187">
        <v>3.3957335655203571</v>
      </c>
      <c r="E71" s="380">
        <v>6536.0000000000182</v>
      </c>
      <c r="F71" s="381">
        <v>64.783427495292088</v>
      </c>
      <c r="G71" s="136">
        <v>292164</v>
      </c>
      <c r="H71" s="136">
        <v>6285</v>
      </c>
      <c r="I71" s="187">
        <v>2.1984825747956305</v>
      </c>
      <c r="J71" s="136">
        <v>102185</v>
      </c>
      <c r="K71" s="187">
        <v>53.787523884218785</v>
      </c>
    </row>
    <row r="72" spans="1:11" ht="12" customHeight="1" x14ac:dyDescent="0.2">
      <c r="A72" s="379">
        <v>40210</v>
      </c>
      <c r="B72" s="136">
        <v>17903.000000000018</v>
      </c>
      <c r="C72" s="380">
        <v>1278</v>
      </c>
      <c r="D72" s="187">
        <v>7.6872180451127736</v>
      </c>
      <c r="E72" s="380">
        <v>6889.0000000000182</v>
      </c>
      <c r="F72" s="381">
        <v>62.54766660613781</v>
      </c>
      <c r="G72" s="136">
        <v>306974</v>
      </c>
      <c r="H72" s="136">
        <v>14810</v>
      </c>
      <c r="I72" s="187">
        <v>5.0690707958543832</v>
      </c>
      <c r="J72" s="136">
        <v>103597</v>
      </c>
      <c r="K72" s="187">
        <v>50.938405031050706</v>
      </c>
    </row>
    <row r="73" spans="1:11" ht="12" customHeight="1" x14ac:dyDescent="0.2">
      <c r="A73" s="379">
        <v>40238</v>
      </c>
      <c r="B73" s="136">
        <v>19172.000000000025</v>
      </c>
      <c r="C73" s="380">
        <v>1269.0000000000073</v>
      </c>
      <c r="D73" s="187">
        <v>7.0881975087974416</v>
      </c>
      <c r="E73" s="380">
        <v>6282.0000000000255</v>
      </c>
      <c r="F73" s="381">
        <v>48.735453840186388</v>
      </c>
      <c r="G73" s="136">
        <v>323735</v>
      </c>
      <c r="H73" s="136">
        <v>16761</v>
      </c>
      <c r="I73" s="187">
        <v>5.4600715370031336</v>
      </c>
      <c r="J73" s="136">
        <v>99325</v>
      </c>
      <c r="K73" s="187">
        <v>44.260505325074639</v>
      </c>
    </row>
    <row r="74" spans="1:11" ht="12" customHeight="1" x14ac:dyDescent="0.2">
      <c r="A74" s="379">
        <v>40269</v>
      </c>
      <c r="B74" s="136">
        <v>19998.000000000011</v>
      </c>
      <c r="C74" s="380">
        <v>825.99999999998545</v>
      </c>
      <c r="D74" s="187">
        <v>4.3083663676193638</v>
      </c>
      <c r="E74" s="380">
        <v>5644.0000000000109</v>
      </c>
      <c r="F74" s="381">
        <v>39.320050160234153</v>
      </c>
      <c r="G74" s="136">
        <v>330848</v>
      </c>
      <c r="H74" s="136">
        <v>7113</v>
      </c>
      <c r="I74" s="187">
        <v>2.1971674363290963</v>
      </c>
      <c r="J74" s="136">
        <v>94477</v>
      </c>
      <c r="K74" s="187">
        <v>39.969793248748786</v>
      </c>
    </row>
    <row r="75" spans="1:11" ht="12" customHeight="1" x14ac:dyDescent="0.2">
      <c r="A75" s="379">
        <v>40299</v>
      </c>
      <c r="B75" s="136">
        <v>20189.999999999953</v>
      </c>
      <c r="C75" s="380">
        <v>191.99999999994179</v>
      </c>
      <c r="D75" s="187">
        <v>0.96009600960066854</v>
      </c>
      <c r="E75" s="380">
        <v>5170.9999999999527</v>
      </c>
      <c r="F75" s="381">
        <v>34.429722351687545</v>
      </c>
      <c r="G75" s="136">
        <v>334671</v>
      </c>
      <c r="H75" s="136">
        <v>3823</v>
      </c>
      <c r="I75" s="187">
        <v>1.155515523745043</v>
      </c>
      <c r="J75" s="136">
        <v>88674</v>
      </c>
      <c r="K75" s="187">
        <v>36.046781058305591</v>
      </c>
    </row>
    <row r="76" spans="1:11" ht="12" customHeight="1" x14ac:dyDescent="0.2">
      <c r="A76" s="379">
        <v>40330</v>
      </c>
      <c r="B76" s="136">
        <v>19960.000000000033</v>
      </c>
      <c r="C76" s="380">
        <v>-229.99999999991996</v>
      </c>
      <c r="D76" s="187">
        <v>-1.1391778107970307</v>
      </c>
      <c r="E76" s="380">
        <v>4996.0000000000327</v>
      </c>
      <c r="F76" s="381">
        <v>33.386794974605941</v>
      </c>
      <c r="G76" s="136">
        <v>335586</v>
      </c>
      <c r="H76" s="136">
        <v>915</v>
      </c>
      <c r="I76" s="187">
        <v>0.27340283442545066</v>
      </c>
      <c r="J76" s="136">
        <v>87517</v>
      </c>
      <c r="K76" s="187">
        <v>35.279297292285612</v>
      </c>
    </row>
    <row r="77" spans="1:11" ht="12" customHeight="1" x14ac:dyDescent="0.2">
      <c r="A77" s="379">
        <v>40360</v>
      </c>
      <c r="B77" s="136">
        <v>19455.00000000004</v>
      </c>
      <c r="C77" s="380">
        <v>-504.99999999999272</v>
      </c>
      <c r="D77" s="187">
        <v>-2.5300601202404405</v>
      </c>
      <c r="E77" s="380">
        <v>4826.00000000004</v>
      </c>
      <c r="F77" s="381">
        <v>32.989267892542486</v>
      </c>
      <c r="G77" s="136">
        <v>336898</v>
      </c>
      <c r="H77" s="136">
        <v>1312</v>
      </c>
      <c r="I77" s="187">
        <v>0.39095790646808865</v>
      </c>
      <c r="J77" s="136">
        <v>82185</v>
      </c>
      <c r="K77" s="187">
        <v>32.26572652357752</v>
      </c>
    </row>
    <row r="78" spans="1:11" ht="12" customHeight="1" x14ac:dyDescent="0.2">
      <c r="A78" s="379">
        <v>40391</v>
      </c>
      <c r="B78" s="136">
        <v>19279.999999999945</v>
      </c>
      <c r="C78" s="380">
        <v>-175.00000000009459</v>
      </c>
      <c r="D78" s="187">
        <v>-0.89951169365250183</v>
      </c>
      <c r="E78" s="380">
        <v>4645.9999999999454</v>
      </c>
      <c r="F78" s="381">
        <v>31.747984146507758</v>
      </c>
      <c r="G78" s="136">
        <v>338420</v>
      </c>
      <c r="H78" s="136">
        <v>1522</v>
      </c>
      <c r="I78" s="187">
        <v>0.45176878461730258</v>
      </c>
      <c r="J78" s="136">
        <v>78315</v>
      </c>
      <c r="K78" s="187">
        <v>30.108994444551239</v>
      </c>
    </row>
    <row r="79" spans="1:11" ht="12" customHeight="1" x14ac:dyDescent="0.2">
      <c r="A79" s="379">
        <v>40422</v>
      </c>
      <c r="B79" s="136">
        <v>20882.999999999935</v>
      </c>
      <c r="C79" s="380">
        <v>1602.9999999999891</v>
      </c>
      <c r="D79" s="187">
        <v>8.3143153526970615</v>
      </c>
      <c r="E79" s="380">
        <v>4953.9999999999345</v>
      </c>
      <c r="F79" s="381">
        <v>31.100508506497174</v>
      </c>
      <c r="G79" s="136">
        <v>350526</v>
      </c>
      <c r="H79" s="136">
        <v>12106</v>
      </c>
      <c r="I79" s="187">
        <v>3.5772117487146149</v>
      </c>
      <c r="J79" s="136">
        <v>72973</v>
      </c>
      <c r="K79" s="187">
        <v>26.291555126408291</v>
      </c>
    </row>
    <row r="80" spans="1:11" ht="12" customHeight="1" x14ac:dyDescent="0.2">
      <c r="A80" s="379">
        <v>40452</v>
      </c>
      <c r="B80" s="136">
        <v>21336.999999999982</v>
      </c>
      <c r="C80" s="380">
        <v>454.00000000004729</v>
      </c>
      <c r="D80" s="187">
        <v>2.1740171431310094</v>
      </c>
      <c r="E80" s="380">
        <v>4821.9999999999818</v>
      </c>
      <c r="F80" s="381">
        <v>29.197699061459168</v>
      </c>
      <c r="G80" s="136">
        <v>356081</v>
      </c>
      <c r="H80" s="136">
        <v>5555</v>
      </c>
      <c r="I80" s="187">
        <v>1.5847611874725414</v>
      </c>
      <c r="J80" s="136">
        <v>68575</v>
      </c>
      <c r="K80" s="187">
        <v>23.851676138932753</v>
      </c>
    </row>
    <row r="81" spans="1:11" ht="12" customHeight="1" x14ac:dyDescent="0.2">
      <c r="A81" s="379">
        <v>40483</v>
      </c>
      <c r="B81" s="136">
        <v>21796.999999999989</v>
      </c>
      <c r="C81" s="380">
        <v>460.00000000000728</v>
      </c>
      <c r="D81" s="187">
        <v>2.1558794582181546</v>
      </c>
      <c r="E81" s="380">
        <v>4942.9999999999891</v>
      </c>
      <c r="F81" s="381">
        <v>29.328349353269189</v>
      </c>
      <c r="G81" s="136">
        <v>364718</v>
      </c>
      <c r="H81" s="136">
        <v>8637</v>
      </c>
      <c r="I81" s="187">
        <v>2.4255717098076</v>
      </c>
      <c r="J81" s="136">
        <v>70815</v>
      </c>
      <c r="K81" s="187">
        <v>24.09468430060258</v>
      </c>
    </row>
    <row r="82" spans="1:11" ht="12" customHeight="1" x14ac:dyDescent="0.2">
      <c r="A82" s="379">
        <v>40513</v>
      </c>
      <c r="B82" s="136">
        <v>20842.000000000051</v>
      </c>
      <c r="C82" s="380">
        <v>-954.99999999993815</v>
      </c>
      <c r="D82" s="187">
        <v>-4.3813368812219053</v>
      </c>
      <c r="E82" s="380">
        <v>4763.0000000000509</v>
      </c>
      <c r="F82" s="381">
        <v>29.622488960756584</v>
      </c>
      <c r="G82" s="136">
        <v>356600</v>
      </c>
      <c r="H82" s="136">
        <v>-8118</v>
      </c>
      <c r="I82" s="187">
        <v>-2.2258292708339047</v>
      </c>
      <c r="J82" s="136">
        <v>70721</v>
      </c>
      <c r="K82" s="187">
        <v>24.738088491984371</v>
      </c>
    </row>
    <row r="83" spans="1:11" ht="12" customHeight="1" x14ac:dyDescent="0.2">
      <c r="A83" s="379">
        <v>40544</v>
      </c>
      <c r="B83" s="136">
        <v>21397.999999999996</v>
      </c>
      <c r="C83" s="380">
        <v>555.99999999994543</v>
      </c>
      <c r="D83" s="187">
        <v>2.667690240859534</v>
      </c>
      <c r="E83" s="380">
        <v>4772.9999999999782</v>
      </c>
      <c r="F83" s="381">
        <v>28.709774436090061</v>
      </c>
      <c r="G83" s="136">
        <v>366619</v>
      </c>
      <c r="H83" s="136">
        <v>10019</v>
      </c>
      <c r="I83" s="187">
        <v>2.8095905776780707</v>
      </c>
      <c r="J83" s="136">
        <v>74455</v>
      </c>
      <c r="K83" s="187">
        <v>25.48397475390534</v>
      </c>
    </row>
    <row r="84" spans="1:11" ht="12" customHeight="1" x14ac:dyDescent="0.2">
      <c r="A84" s="379">
        <v>40575</v>
      </c>
      <c r="B84" s="136">
        <v>22109.000000000011</v>
      </c>
      <c r="C84" s="380">
        <v>711.00000000001455</v>
      </c>
      <c r="D84" s="187">
        <v>3.3227404430321275</v>
      </c>
      <c r="E84" s="380">
        <v>4205.9999999999927</v>
      </c>
      <c r="F84" s="381">
        <v>23.4932692844774</v>
      </c>
      <c r="G84" s="136">
        <v>380587</v>
      </c>
      <c r="H84" s="136">
        <v>13968</v>
      </c>
      <c r="I84" s="187">
        <v>3.8099498389336066</v>
      </c>
      <c r="J84" s="136">
        <v>73613</v>
      </c>
      <c r="K84" s="187">
        <v>23.980206792757691</v>
      </c>
    </row>
    <row r="85" spans="1:11" ht="12" customHeight="1" x14ac:dyDescent="0.2">
      <c r="A85" s="379">
        <v>40603</v>
      </c>
      <c r="B85" s="136">
        <v>22945.999999999978</v>
      </c>
      <c r="C85" s="380">
        <v>836.99999999996726</v>
      </c>
      <c r="D85" s="187">
        <v>3.7857885928805772</v>
      </c>
      <c r="E85" s="380">
        <v>3773.9999999999527</v>
      </c>
      <c r="F85" s="381">
        <v>19.684957229292447</v>
      </c>
      <c r="G85" s="136">
        <v>391113</v>
      </c>
      <c r="H85" s="136">
        <v>10526</v>
      </c>
      <c r="I85" s="187">
        <v>2.7657276785596987</v>
      </c>
      <c r="J85" s="136">
        <v>67378</v>
      </c>
      <c r="K85" s="187">
        <v>20.812701746799078</v>
      </c>
    </row>
    <row r="86" spans="1:11" ht="12" customHeight="1" x14ac:dyDescent="0.2">
      <c r="A86" s="379">
        <v>40634</v>
      </c>
      <c r="B86" s="136">
        <v>22969.999999999996</v>
      </c>
      <c r="C86" s="380">
        <v>24.00000000001819</v>
      </c>
      <c r="D86" s="187">
        <v>0.10459339318407658</v>
      </c>
      <c r="E86" s="380">
        <v>2971.9999999999854</v>
      </c>
      <c r="F86" s="381">
        <v>14.86148614861478</v>
      </c>
      <c r="G86" s="136">
        <v>384783</v>
      </c>
      <c r="H86" s="136">
        <v>-6330</v>
      </c>
      <c r="I86" s="187">
        <v>-1.6184580926739842</v>
      </c>
      <c r="J86" s="136">
        <v>53935</v>
      </c>
      <c r="K86" s="187">
        <v>16.302048070413001</v>
      </c>
    </row>
    <row r="87" spans="1:11" ht="12" customHeight="1" x14ac:dyDescent="0.2">
      <c r="A87" s="379">
        <v>40664</v>
      </c>
      <c r="B87" s="136">
        <v>22993.000000000073</v>
      </c>
      <c r="C87" s="380">
        <v>23.000000000076398</v>
      </c>
      <c r="D87" s="187">
        <v>0.10013060513746801</v>
      </c>
      <c r="E87" s="380">
        <v>2803.0000000001201</v>
      </c>
      <c r="F87" s="381">
        <v>13.883110450718803</v>
      </c>
      <c r="G87" s="136">
        <v>376339</v>
      </c>
      <c r="H87" s="136">
        <v>-8444</v>
      </c>
      <c r="I87" s="187">
        <v>-2.1944836440279327</v>
      </c>
      <c r="J87" s="136">
        <v>41668</v>
      </c>
      <c r="K87" s="187">
        <v>12.450436398731888</v>
      </c>
    </row>
    <row r="88" spans="1:11" ht="12" customHeight="1" x14ac:dyDescent="0.2">
      <c r="A88" s="379">
        <v>40695</v>
      </c>
      <c r="B88" s="136">
        <v>22378.999999999982</v>
      </c>
      <c r="C88" s="380">
        <v>-614.00000000009095</v>
      </c>
      <c r="D88" s="187">
        <v>-2.6703779411128994</v>
      </c>
      <c r="E88" s="380">
        <v>2418.9999999999491</v>
      </c>
      <c r="F88" s="381">
        <v>12.119238476953633</v>
      </c>
      <c r="G88" s="136">
        <v>366797</v>
      </c>
      <c r="H88" s="136">
        <v>-9542</v>
      </c>
      <c r="I88" s="187">
        <v>-2.5354799794865799</v>
      </c>
      <c r="J88" s="136">
        <v>31211</v>
      </c>
      <c r="K88" s="187">
        <v>9.3004475752862152</v>
      </c>
    </row>
    <row r="89" spans="1:11" ht="12" customHeight="1" x14ac:dyDescent="0.2">
      <c r="A89" s="379">
        <v>40725</v>
      </c>
      <c r="B89" s="136">
        <v>22177.999999999982</v>
      </c>
      <c r="C89" s="380">
        <v>-201</v>
      </c>
      <c r="D89" s="187">
        <v>-0.89816345681219067</v>
      </c>
      <c r="E89" s="380">
        <v>2722.9999999999418</v>
      </c>
      <c r="F89" s="381">
        <v>13.996401953225064</v>
      </c>
      <c r="G89" s="136">
        <v>366550</v>
      </c>
      <c r="H89" s="136">
        <v>-247</v>
      </c>
      <c r="I89" s="187">
        <v>-6.7339700161124547E-2</v>
      </c>
      <c r="J89" s="136">
        <v>29652</v>
      </c>
      <c r="K89" s="187">
        <v>8.801477004909497</v>
      </c>
    </row>
    <row r="90" spans="1:11" ht="12" customHeight="1" x14ac:dyDescent="0.2">
      <c r="A90" s="379">
        <v>40756</v>
      </c>
      <c r="B90" s="136">
        <v>21428.000000000029</v>
      </c>
      <c r="C90" s="380">
        <v>-749.99999999995271</v>
      </c>
      <c r="D90" s="187">
        <v>-3.3817296419873446</v>
      </c>
      <c r="E90" s="380">
        <v>2148.0000000000837</v>
      </c>
      <c r="F90" s="381">
        <v>11.141078838174741</v>
      </c>
      <c r="G90" s="136">
        <v>362682</v>
      </c>
      <c r="H90" s="136">
        <v>-3868</v>
      </c>
      <c r="I90" s="187">
        <v>-1.0552448506342926</v>
      </c>
      <c r="J90" s="136">
        <v>24262</v>
      </c>
      <c r="K90" s="187">
        <v>7.1691980379410198</v>
      </c>
    </row>
    <row r="91" spans="1:11" ht="12" customHeight="1" x14ac:dyDescent="0.2">
      <c r="A91" s="379">
        <v>40787</v>
      </c>
      <c r="B91" s="136">
        <v>23043.000000000029</v>
      </c>
      <c r="C91" s="380">
        <v>1615</v>
      </c>
      <c r="D91" s="187">
        <v>7.5368676498039848</v>
      </c>
      <c r="E91" s="380">
        <v>2160.0000000000946</v>
      </c>
      <c r="F91" s="381">
        <v>10.343341473926646</v>
      </c>
      <c r="G91" s="136">
        <v>381668</v>
      </c>
      <c r="H91" s="136">
        <v>18986</v>
      </c>
      <c r="I91" s="187">
        <v>5.234888966091507</v>
      </c>
      <c r="J91" s="136">
        <v>31142</v>
      </c>
      <c r="K91" s="187">
        <v>8.884362358284406</v>
      </c>
    </row>
    <row r="92" spans="1:11" ht="12" customHeight="1" x14ac:dyDescent="0.2">
      <c r="A92" s="379">
        <v>40817</v>
      </c>
      <c r="B92" s="136">
        <v>23602.000000000022</v>
      </c>
      <c r="C92" s="380">
        <v>558.99999999999272</v>
      </c>
      <c r="D92" s="187">
        <v>2.4258994054593241</v>
      </c>
      <c r="E92" s="380">
        <v>2265.00000000004</v>
      </c>
      <c r="F92" s="381">
        <v>10.615362984487238</v>
      </c>
      <c r="G92" s="136">
        <v>387124</v>
      </c>
      <c r="H92" s="136">
        <v>5456</v>
      </c>
      <c r="I92" s="187">
        <v>1.4295146567173564</v>
      </c>
      <c r="J92" s="136">
        <v>31043</v>
      </c>
      <c r="K92" s="187">
        <v>8.7179602393837357</v>
      </c>
    </row>
    <row r="93" spans="1:11" ht="12" customHeight="1" x14ac:dyDescent="0.2">
      <c r="A93" s="379">
        <v>40848</v>
      </c>
      <c r="B93" s="136">
        <v>23596.999999999927</v>
      </c>
      <c r="C93" s="380">
        <v>-5.0000000000945874</v>
      </c>
      <c r="D93" s="187">
        <v>-2.1184645369437264E-2</v>
      </c>
      <c r="E93" s="380">
        <v>1799.9999999999382</v>
      </c>
      <c r="F93" s="381">
        <v>8.258017158324261</v>
      </c>
      <c r="G93" s="136">
        <v>391285</v>
      </c>
      <c r="H93" s="136">
        <v>4161</v>
      </c>
      <c r="I93" s="187">
        <v>1.0748494022587078</v>
      </c>
      <c r="J93" s="136">
        <v>26567</v>
      </c>
      <c r="K93" s="187">
        <v>7.2842579746543903</v>
      </c>
    </row>
    <row r="94" spans="1:11" ht="12" customHeight="1" x14ac:dyDescent="0.2">
      <c r="A94" s="379">
        <v>40878</v>
      </c>
      <c r="B94" s="136">
        <v>22186.00000000004</v>
      </c>
      <c r="C94" s="380">
        <v>-1410.9999999998872</v>
      </c>
      <c r="D94" s="187">
        <v>-5.9795736746191945</v>
      </c>
      <c r="E94" s="380">
        <v>1343.9999999999891</v>
      </c>
      <c r="F94" s="381">
        <v>6.4485174167545614</v>
      </c>
      <c r="G94" s="136">
        <v>378471</v>
      </c>
      <c r="H94" s="136">
        <v>-12814</v>
      </c>
      <c r="I94" s="187">
        <v>-3.2748508120679301</v>
      </c>
      <c r="J94" s="136">
        <v>21871</v>
      </c>
      <c r="K94" s="187">
        <v>6.1332024677509818</v>
      </c>
    </row>
    <row r="95" spans="1:11" ht="12" customHeight="1" x14ac:dyDescent="0.2">
      <c r="A95" s="379">
        <v>40909</v>
      </c>
      <c r="B95" s="136">
        <v>22807.999999999993</v>
      </c>
      <c r="C95" s="380">
        <v>621.99999999995271</v>
      </c>
      <c r="D95" s="187">
        <v>2.8035698188044336</v>
      </c>
      <c r="E95" s="380">
        <v>1409.9999999999964</v>
      </c>
      <c r="F95" s="381">
        <v>6.589400878586769</v>
      </c>
      <c r="G95" s="136">
        <v>385626</v>
      </c>
      <c r="H95" s="136">
        <v>7155</v>
      </c>
      <c r="I95" s="187">
        <v>1.8905015179498561</v>
      </c>
      <c r="J95" s="136">
        <v>19007</v>
      </c>
      <c r="K95" s="187">
        <v>5.1844012448891084</v>
      </c>
    </row>
    <row r="96" spans="1:11" ht="12" customHeight="1" x14ac:dyDescent="0.2">
      <c r="A96" s="379">
        <v>40940</v>
      </c>
      <c r="B96" s="136">
        <v>23840.000000000033</v>
      </c>
      <c r="C96" s="380">
        <v>1032.00000000004</v>
      </c>
      <c r="D96" s="187">
        <v>4.5247281655561222</v>
      </c>
      <c r="E96" s="380">
        <v>1731.0000000000218</v>
      </c>
      <c r="F96" s="381">
        <v>7.8293907458502012</v>
      </c>
      <c r="G96" s="136">
        <v>401521</v>
      </c>
      <c r="H96" s="136">
        <v>15895</v>
      </c>
      <c r="I96" s="187">
        <v>4.1218693760275498</v>
      </c>
      <c r="J96" s="136">
        <v>20934</v>
      </c>
      <c r="K96" s="187">
        <v>5.5004506197006204</v>
      </c>
    </row>
    <row r="97" spans="1:11" ht="12" customHeight="1" x14ac:dyDescent="0.2">
      <c r="A97" s="379">
        <v>40969</v>
      </c>
      <c r="B97" s="136">
        <v>24601.000000000084</v>
      </c>
      <c r="C97" s="380">
        <v>761.00000000005093</v>
      </c>
      <c r="D97" s="187">
        <v>3.1921140939599408</v>
      </c>
      <c r="E97" s="380">
        <v>1655.0000000001055</v>
      </c>
      <c r="F97" s="381">
        <v>7.2125860716469408</v>
      </c>
      <c r="G97" s="136">
        <v>412914</v>
      </c>
      <c r="H97" s="136">
        <v>11393</v>
      </c>
      <c r="I97" s="187">
        <v>2.8374605562349169</v>
      </c>
      <c r="J97" s="136">
        <v>21801</v>
      </c>
      <c r="K97" s="187">
        <v>5.5740923978492152</v>
      </c>
    </row>
    <row r="98" spans="1:11" ht="12" customHeight="1" x14ac:dyDescent="0.2">
      <c r="A98" s="379">
        <v>41000</v>
      </c>
      <c r="B98" s="136">
        <v>24529.999999999942</v>
      </c>
      <c r="C98" s="380">
        <v>-71.000000000141881</v>
      </c>
      <c r="D98" s="187">
        <v>-0.28860615422194885</v>
      </c>
      <c r="E98" s="380">
        <v>1559.9999999999454</v>
      </c>
      <c r="F98" s="381">
        <v>6.7914671310402506</v>
      </c>
      <c r="G98" s="136">
        <v>415387</v>
      </c>
      <c r="H98" s="136">
        <v>2473</v>
      </c>
      <c r="I98" s="187">
        <v>0.59891405958625765</v>
      </c>
      <c r="J98" s="136">
        <v>30604</v>
      </c>
      <c r="K98" s="187">
        <v>7.9535738325237864</v>
      </c>
    </row>
    <row r="99" spans="1:11" ht="12" customHeight="1" x14ac:dyDescent="0.2">
      <c r="A99" s="379">
        <v>41030</v>
      </c>
      <c r="B99" s="136">
        <v>24208.000000000127</v>
      </c>
      <c r="C99" s="380">
        <v>-321.99999999981446</v>
      </c>
      <c r="D99" s="187">
        <v>-1.3126783530363442</v>
      </c>
      <c r="E99" s="380">
        <v>1215.0000000000546</v>
      </c>
      <c r="F99" s="381">
        <v>5.2842169355893134</v>
      </c>
      <c r="G99" s="136">
        <v>413811</v>
      </c>
      <c r="H99" s="136">
        <v>-1576</v>
      </c>
      <c r="I99" s="187">
        <v>-0.37940522934035009</v>
      </c>
      <c r="J99" s="136">
        <v>37472</v>
      </c>
      <c r="K99" s="187">
        <v>9.9569802757620121</v>
      </c>
    </row>
    <row r="100" spans="1:11" ht="12" customHeight="1" x14ac:dyDescent="0.2">
      <c r="A100" s="379">
        <v>41061</v>
      </c>
      <c r="B100" s="136">
        <v>23129.999999999985</v>
      </c>
      <c r="C100" s="380">
        <v>-1078.0000000001419</v>
      </c>
      <c r="D100" s="187">
        <v>-4.4530733641776941</v>
      </c>
      <c r="E100" s="380">
        <v>751.00000000000364</v>
      </c>
      <c r="F100" s="381">
        <v>3.3558246570445696</v>
      </c>
      <c r="G100" s="136">
        <v>393524</v>
      </c>
      <c r="H100" s="136">
        <v>-20287</v>
      </c>
      <c r="I100" s="187">
        <v>-4.9024796344224777</v>
      </c>
      <c r="J100" s="136">
        <v>26727</v>
      </c>
      <c r="K100" s="187">
        <v>7.2865917660177155</v>
      </c>
    </row>
    <row r="101" spans="1:11" ht="12" customHeight="1" x14ac:dyDescent="0.2">
      <c r="A101" s="379">
        <v>41091</v>
      </c>
      <c r="B101" s="136">
        <v>22870.999999999956</v>
      </c>
      <c r="C101" s="380">
        <v>-259.0000000000291</v>
      </c>
      <c r="D101" s="187">
        <v>-1.1197578901860323</v>
      </c>
      <c r="E101" s="380">
        <v>692.99999999997453</v>
      </c>
      <c r="F101" s="381">
        <v>3.1247181891963889</v>
      </c>
      <c r="G101" s="136">
        <v>383076</v>
      </c>
      <c r="H101" s="136">
        <v>-10448</v>
      </c>
      <c r="I101" s="187">
        <v>-2.6549841941025196</v>
      </c>
      <c r="J101" s="136">
        <v>16526</v>
      </c>
      <c r="K101" s="187">
        <v>4.5085254399126997</v>
      </c>
    </row>
    <row r="102" spans="1:11" ht="12" customHeight="1" x14ac:dyDescent="0.2">
      <c r="A102" s="379">
        <v>41122</v>
      </c>
      <c r="B102" s="136">
        <v>22331.000000000022</v>
      </c>
      <c r="C102" s="380">
        <v>-539.99999999993452</v>
      </c>
      <c r="D102" s="187">
        <v>-2.3610686021596585</v>
      </c>
      <c r="E102" s="380">
        <v>902.99999999999272</v>
      </c>
      <c r="F102" s="381">
        <v>4.2141123763299957</v>
      </c>
      <c r="G102" s="136">
        <v>370966</v>
      </c>
      <c r="H102" s="136">
        <v>-12110</v>
      </c>
      <c r="I102" s="187">
        <v>-3.161252597395817</v>
      </c>
      <c r="J102" s="136">
        <v>8284</v>
      </c>
      <c r="K102" s="187">
        <v>2.2840946062942193</v>
      </c>
    </row>
    <row r="103" spans="1:11" ht="12" customHeight="1" x14ac:dyDescent="0.2">
      <c r="A103" s="379">
        <v>41153</v>
      </c>
      <c r="B103" s="136">
        <v>24112.999999999949</v>
      </c>
      <c r="C103" s="380">
        <v>1781.9999999999272</v>
      </c>
      <c r="D103" s="187">
        <v>7.9799382024984347</v>
      </c>
      <c r="E103" s="380">
        <v>1069.99999999992</v>
      </c>
      <c r="F103" s="381">
        <v>4.6434926007894743</v>
      </c>
      <c r="G103" s="136">
        <v>378184</v>
      </c>
      <c r="H103" s="136">
        <v>7218</v>
      </c>
      <c r="I103" s="187">
        <v>1.9457308756058507</v>
      </c>
      <c r="J103" s="136">
        <v>-3484</v>
      </c>
      <c r="K103" s="187">
        <v>-0.91283523900353192</v>
      </c>
    </row>
    <row r="104" spans="1:11" ht="12" customHeight="1" x14ac:dyDescent="0.2">
      <c r="A104" s="379">
        <v>41183</v>
      </c>
      <c r="B104" s="136">
        <v>24467.000000000058</v>
      </c>
      <c r="C104" s="380">
        <v>354.00000000010914</v>
      </c>
      <c r="D104" s="187">
        <v>1.4680877534944217</v>
      </c>
      <c r="E104" s="380">
        <v>865.00000000003638</v>
      </c>
      <c r="F104" s="381">
        <v>3.6649436488434692</v>
      </c>
      <c r="G104" s="136">
        <v>379197</v>
      </c>
      <c r="H104" s="136">
        <v>1013</v>
      </c>
      <c r="I104" s="187">
        <v>0.26785903158251012</v>
      </c>
      <c r="J104" s="136">
        <v>-7927</v>
      </c>
      <c r="K104" s="187">
        <v>-2.0476643142765627</v>
      </c>
    </row>
    <row r="105" spans="1:11" ht="12" customHeight="1" x14ac:dyDescent="0.2">
      <c r="A105" s="379">
        <v>41214</v>
      </c>
      <c r="B105" s="136">
        <v>24640.000000000011</v>
      </c>
      <c r="C105" s="380">
        <v>172.99999999995271</v>
      </c>
      <c r="D105" s="187">
        <v>0.70707483549250949</v>
      </c>
      <c r="E105" s="380">
        <v>1043.0000000000837</v>
      </c>
      <c r="F105" s="381">
        <v>4.4200533966185827</v>
      </c>
      <c r="G105" s="136">
        <v>382151</v>
      </c>
      <c r="H105" s="136">
        <v>2954</v>
      </c>
      <c r="I105" s="187">
        <v>0.77901460190877037</v>
      </c>
      <c r="J105" s="136">
        <v>-9134</v>
      </c>
      <c r="K105" s="187">
        <v>-2.3343598655711308</v>
      </c>
    </row>
    <row r="106" spans="1:11" ht="12" customHeight="1" x14ac:dyDescent="0.2">
      <c r="A106" s="379">
        <v>41244</v>
      </c>
      <c r="B106" s="136">
        <v>22726.999999999975</v>
      </c>
      <c r="C106" s="380">
        <v>-1913.0000000000364</v>
      </c>
      <c r="D106" s="187">
        <v>-7.7637987012988452</v>
      </c>
      <c r="E106" s="380">
        <v>540.99999999993452</v>
      </c>
      <c r="F106" s="381">
        <v>2.4384747137831675</v>
      </c>
      <c r="G106" s="136">
        <v>368468</v>
      </c>
      <c r="H106" s="136">
        <v>-13683</v>
      </c>
      <c r="I106" s="187">
        <v>-3.5805218356094843</v>
      </c>
      <c r="J106" s="136">
        <v>-10003</v>
      </c>
      <c r="K106" s="187">
        <v>-2.6430030306152914</v>
      </c>
    </row>
    <row r="107" spans="1:11" ht="12" customHeight="1" x14ac:dyDescent="0.2">
      <c r="A107" s="379">
        <v>41275</v>
      </c>
      <c r="B107" s="136">
        <v>22536.000000000025</v>
      </c>
      <c r="C107" s="380">
        <v>-190.99999999994907</v>
      </c>
      <c r="D107" s="187">
        <v>-0.84041008492079594</v>
      </c>
      <c r="E107" s="380">
        <v>-271.99999999996726</v>
      </c>
      <c r="F107" s="381">
        <v>-1.1925640126270052</v>
      </c>
      <c r="G107" s="136">
        <v>364998</v>
      </c>
      <c r="H107" s="136">
        <v>-3470</v>
      </c>
      <c r="I107" s="187">
        <v>-0.94173713863890485</v>
      </c>
      <c r="J107" s="136">
        <v>-20628</v>
      </c>
      <c r="K107" s="187">
        <v>-5.349224378024303</v>
      </c>
    </row>
    <row r="108" spans="1:11" ht="12" customHeight="1" x14ac:dyDescent="0.2">
      <c r="A108" s="379">
        <v>41306</v>
      </c>
      <c r="B108" s="136">
        <v>23391.000000000113</v>
      </c>
      <c r="C108" s="380">
        <v>855.00000000008731</v>
      </c>
      <c r="D108" s="187">
        <v>3.793929712460447</v>
      </c>
      <c r="E108" s="380">
        <v>-448.99999999991996</v>
      </c>
      <c r="F108" s="381">
        <v>-1.8833892617446282</v>
      </c>
      <c r="G108" s="136">
        <v>373709</v>
      </c>
      <c r="H108" s="136">
        <v>8711</v>
      </c>
      <c r="I108" s="187">
        <v>2.3865884196625733</v>
      </c>
      <c r="J108" s="136">
        <v>-27812</v>
      </c>
      <c r="K108" s="187">
        <v>-6.9266613701400424</v>
      </c>
    </row>
    <row r="109" spans="1:11" ht="12" customHeight="1" x14ac:dyDescent="0.2">
      <c r="A109" s="379">
        <v>41334</v>
      </c>
      <c r="B109" s="136">
        <v>23954.999999999975</v>
      </c>
      <c r="C109" s="380">
        <v>563.99999999986176</v>
      </c>
      <c r="D109" s="187">
        <v>2.4111837886360523</v>
      </c>
      <c r="E109" s="380">
        <v>-646.00000000010914</v>
      </c>
      <c r="F109" s="381">
        <v>-2.6259095158737731</v>
      </c>
      <c r="G109" s="136">
        <v>378811</v>
      </c>
      <c r="H109" s="136">
        <v>5102</v>
      </c>
      <c r="I109" s="187">
        <v>1.3652333767717664</v>
      </c>
      <c r="J109" s="136">
        <v>-34103</v>
      </c>
      <c r="K109" s="187">
        <v>-8.2591048014840869</v>
      </c>
    </row>
    <row r="110" spans="1:11" ht="12" customHeight="1" x14ac:dyDescent="0.2">
      <c r="A110" s="379">
        <v>41365</v>
      </c>
      <c r="B110" s="136">
        <v>24303.999999999964</v>
      </c>
      <c r="C110" s="380">
        <v>348.99999999998909</v>
      </c>
      <c r="D110" s="187">
        <v>1.4568983510748881</v>
      </c>
      <c r="E110" s="380">
        <v>-225.99999999997817</v>
      </c>
      <c r="F110" s="381">
        <v>-0.92132083163464618</v>
      </c>
      <c r="G110" s="136">
        <v>382601</v>
      </c>
      <c r="H110" s="136">
        <v>3790</v>
      </c>
      <c r="I110" s="187">
        <v>1.0004989295453406</v>
      </c>
      <c r="J110" s="136">
        <v>-32786</v>
      </c>
      <c r="K110" s="187">
        <v>-7.8928806149446178</v>
      </c>
    </row>
    <row r="111" spans="1:11" ht="12" customHeight="1" x14ac:dyDescent="0.2">
      <c r="A111" s="379">
        <v>41395</v>
      </c>
      <c r="B111" s="136">
        <v>24187.999999999945</v>
      </c>
      <c r="C111" s="380">
        <v>-116.00000000001819</v>
      </c>
      <c r="D111" s="187">
        <v>-0.47728768926933163</v>
      </c>
      <c r="E111" s="380">
        <v>-20.000000000181899</v>
      </c>
      <c r="F111" s="381">
        <v>-8.2617316590308132E-2</v>
      </c>
      <c r="G111" s="136">
        <v>382565</v>
      </c>
      <c r="H111" s="136">
        <v>-36</v>
      </c>
      <c r="I111" s="187">
        <v>-9.4092801639305695E-3</v>
      </c>
      <c r="J111" s="136">
        <v>-31246</v>
      </c>
      <c r="K111" s="187">
        <v>-7.5507900949950582</v>
      </c>
    </row>
    <row r="112" spans="1:11" ht="12" customHeight="1" x14ac:dyDescent="0.2">
      <c r="A112" s="379">
        <v>41426</v>
      </c>
      <c r="B112" s="136">
        <v>23389.000000000073</v>
      </c>
      <c r="C112" s="380">
        <v>-798.99999999987267</v>
      </c>
      <c r="D112" s="187">
        <v>-3.3032908880431391</v>
      </c>
      <c r="E112" s="380">
        <v>259.00000000008731</v>
      </c>
      <c r="F112" s="381">
        <v>1.1197578901862839</v>
      </c>
      <c r="G112" s="136">
        <v>375917</v>
      </c>
      <c r="H112" s="136">
        <v>-6648</v>
      </c>
      <c r="I112" s="187">
        <v>-1.7377439127991321</v>
      </c>
      <c r="J112" s="136">
        <v>-17607</v>
      </c>
      <c r="K112" s="187">
        <v>-4.4741870889704316</v>
      </c>
    </row>
    <row r="113" spans="1:11" ht="12" customHeight="1" x14ac:dyDescent="0.2">
      <c r="A113" s="379">
        <v>41456</v>
      </c>
      <c r="B113" s="136">
        <v>23340.999999999924</v>
      </c>
      <c r="C113" s="380">
        <v>-48.000000000149157</v>
      </c>
      <c r="D113" s="187">
        <v>-0.20522467826819876</v>
      </c>
      <c r="E113" s="380">
        <v>469.99999999996726</v>
      </c>
      <c r="F113" s="381">
        <v>2.055004153731661</v>
      </c>
      <c r="G113" s="136">
        <v>378271</v>
      </c>
      <c r="H113" s="136">
        <v>2354</v>
      </c>
      <c r="I113" s="187">
        <v>0.62620206056124095</v>
      </c>
      <c r="J113" s="136">
        <v>-4805</v>
      </c>
      <c r="K113" s="187">
        <v>-1.254320291534839</v>
      </c>
    </row>
    <row r="114" spans="1:11" ht="12" customHeight="1" x14ac:dyDescent="0.2">
      <c r="A114" s="379">
        <v>41487</v>
      </c>
      <c r="B114" s="136">
        <v>22794.000000000051</v>
      </c>
      <c r="C114" s="380">
        <v>-546.99999999987267</v>
      </c>
      <c r="D114" s="187">
        <v>-2.3435157019830961</v>
      </c>
      <c r="E114" s="380">
        <v>463.0000000000291</v>
      </c>
      <c r="F114" s="381">
        <v>2.0733509471140059</v>
      </c>
      <c r="G114" s="136">
        <v>369051</v>
      </c>
      <c r="H114" s="136">
        <v>-9220</v>
      </c>
      <c r="I114" s="187">
        <v>-2.4374059867132294</v>
      </c>
      <c r="J114" s="136">
        <v>-1915</v>
      </c>
      <c r="K114" s="187">
        <v>-0.51621981529304573</v>
      </c>
    </row>
    <row r="115" spans="1:11" ht="12" customHeight="1" x14ac:dyDescent="0.2">
      <c r="A115" s="379">
        <v>41518</v>
      </c>
      <c r="B115" s="136">
        <v>24779.999999999971</v>
      </c>
      <c r="C115" s="380">
        <v>1985.99999999992</v>
      </c>
      <c r="D115" s="187">
        <v>8.7128191629372438</v>
      </c>
      <c r="E115" s="380">
        <v>667.00000000002183</v>
      </c>
      <c r="F115" s="381">
        <v>2.76614274457771</v>
      </c>
      <c r="G115" s="136">
        <v>380631</v>
      </c>
      <c r="H115" s="136">
        <v>11580</v>
      </c>
      <c r="I115" s="187">
        <v>3.1377777055203753</v>
      </c>
      <c r="J115" s="136">
        <v>2447</v>
      </c>
      <c r="K115" s="187">
        <v>0.64703953631036748</v>
      </c>
    </row>
    <row r="116" spans="1:11" ht="12" customHeight="1" x14ac:dyDescent="0.2">
      <c r="A116" s="379">
        <v>41548</v>
      </c>
      <c r="B116" s="136">
        <v>25415.000000000004</v>
      </c>
      <c r="C116" s="380">
        <v>635.00000000003274</v>
      </c>
      <c r="D116" s="187">
        <v>2.5625504439065114</v>
      </c>
      <c r="E116" s="380">
        <v>947.99999999994543</v>
      </c>
      <c r="F116" s="381">
        <v>3.8746066129886918</v>
      </c>
      <c r="G116" s="136">
        <v>383403</v>
      </c>
      <c r="H116" s="136">
        <v>2772</v>
      </c>
      <c r="I116" s="187">
        <v>0.72826438203929789</v>
      </c>
      <c r="J116" s="136">
        <v>4206</v>
      </c>
      <c r="K116" s="187">
        <v>1.1091859903954937</v>
      </c>
    </row>
    <row r="117" spans="1:11" ht="12" customHeight="1" x14ac:dyDescent="0.2">
      <c r="A117" s="379">
        <v>41579</v>
      </c>
      <c r="B117" s="136">
        <v>25698.999999999931</v>
      </c>
      <c r="C117" s="380">
        <v>283.99999999992724</v>
      </c>
      <c r="D117" s="187">
        <v>1.1174503246111636</v>
      </c>
      <c r="E117" s="380">
        <v>1058.99999999992</v>
      </c>
      <c r="F117" s="381">
        <v>4.2978896103892836</v>
      </c>
      <c r="G117" s="136">
        <v>384292</v>
      </c>
      <c r="H117" s="136">
        <v>889</v>
      </c>
      <c r="I117" s="187">
        <v>0.23187090346189257</v>
      </c>
      <c r="J117" s="136">
        <v>2141</v>
      </c>
      <c r="K117" s="187">
        <v>0.56024974421105789</v>
      </c>
    </row>
    <row r="118" spans="1:11" ht="12" customHeight="1" x14ac:dyDescent="0.2">
      <c r="A118" s="379">
        <v>41609</v>
      </c>
      <c r="B118" s="136">
        <v>23941.999999999975</v>
      </c>
      <c r="C118" s="380">
        <v>-1756.9999999999563</v>
      </c>
      <c r="D118" s="187">
        <v>-6.8368419004629013</v>
      </c>
      <c r="E118" s="380">
        <v>1215</v>
      </c>
      <c r="F118" s="381">
        <v>5.3460641527698396</v>
      </c>
      <c r="G118" s="136">
        <v>367860</v>
      </c>
      <c r="H118" s="136">
        <v>-16432</v>
      </c>
      <c r="I118" s="187">
        <v>-4.2759151894913243</v>
      </c>
      <c r="J118" s="136">
        <v>-608</v>
      </c>
      <c r="K118" s="187">
        <v>-0.16500754475286863</v>
      </c>
    </row>
    <row r="119" spans="1:11" ht="12" customHeight="1" x14ac:dyDescent="0.2">
      <c r="A119" s="379">
        <v>41640</v>
      </c>
      <c r="B119" s="136">
        <v>24733.999999999985</v>
      </c>
      <c r="C119" s="380">
        <v>792.00000000001091</v>
      </c>
      <c r="D119" s="187">
        <v>3.3079943196057631</v>
      </c>
      <c r="E119" s="380">
        <v>2197.99999999996</v>
      </c>
      <c r="F119" s="381">
        <v>9.7532836350725827</v>
      </c>
      <c r="G119" s="136">
        <v>373237</v>
      </c>
      <c r="H119" s="136">
        <v>5377</v>
      </c>
      <c r="I119" s="187">
        <v>1.4616973848746806</v>
      </c>
      <c r="J119" s="136">
        <v>8239</v>
      </c>
      <c r="K119" s="187">
        <v>2.2572726425898226</v>
      </c>
    </row>
    <row r="120" spans="1:11" ht="12" customHeight="1" x14ac:dyDescent="0.2">
      <c r="A120" s="379">
        <v>41671</v>
      </c>
      <c r="B120" s="136">
        <v>25308.999999999975</v>
      </c>
      <c r="C120" s="380">
        <v>574.99999999998909</v>
      </c>
      <c r="D120" s="187">
        <v>2.3247351823400559</v>
      </c>
      <c r="E120" s="380">
        <v>1917.9999999998618</v>
      </c>
      <c r="F120" s="381">
        <v>8.1997349407885611</v>
      </c>
      <c r="G120" s="136">
        <v>378229</v>
      </c>
      <c r="H120" s="136">
        <v>4992</v>
      </c>
      <c r="I120" s="187">
        <v>1.3374879768083014</v>
      </c>
      <c r="J120" s="136">
        <v>4520</v>
      </c>
      <c r="K120" s="187">
        <v>1.2094972291274761</v>
      </c>
    </row>
    <row r="121" spans="1:11" ht="12" customHeight="1" x14ac:dyDescent="0.2">
      <c r="A121" s="379">
        <v>41699</v>
      </c>
      <c r="B121" s="136">
        <v>26280.000000000065</v>
      </c>
      <c r="C121" s="380">
        <v>971.00000000009095</v>
      </c>
      <c r="D121" s="187">
        <v>3.8365798727728948</v>
      </c>
      <c r="E121" s="380">
        <v>2325.0000000000909</v>
      </c>
      <c r="F121" s="381">
        <v>9.7056981840955672</v>
      </c>
      <c r="G121" s="136">
        <v>387420</v>
      </c>
      <c r="H121" s="136">
        <v>9191</v>
      </c>
      <c r="I121" s="187">
        <v>2.4300093329702377</v>
      </c>
      <c r="J121" s="136">
        <v>8609</v>
      </c>
      <c r="K121" s="187">
        <v>2.2726372782205373</v>
      </c>
    </row>
    <row r="122" spans="1:11" ht="12" customHeight="1" x14ac:dyDescent="0.2">
      <c r="A122" s="379">
        <v>41730</v>
      </c>
      <c r="B122" s="136">
        <v>26088.999999999985</v>
      </c>
      <c r="C122" s="380">
        <v>-191.00000000008004</v>
      </c>
      <c r="D122" s="187">
        <v>-0.72678843226818701</v>
      </c>
      <c r="E122" s="380">
        <v>1785.0000000000218</v>
      </c>
      <c r="F122" s="381">
        <v>7.3444700460830505</v>
      </c>
      <c r="G122" s="136">
        <v>386284</v>
      </c>
      <c r="H122" s="136">
        <v>-1136</v>
      </c>
      <c r="I122" s="187">
        <v>-0.29322182644158795</v>
      </c>
      <c r="J122" s="136">
        <v>3683</v>
      </c>
      <c r="K122" s="187">
        <v>0.9626216345487858</v>
      </c>
    </row>
    <row r="123" spans="1:11" ht="12" customHeight="1" x14ac:dyDescent="0.2">
      <c r="A123" s="379">
        <v>41760</v>
      </c>
      <c r="B123" s="136">
        <v>25654.000000000029</v>
      </c>
      <c r="C123" s="380">
        <v>-434.99999999995634</v>
      </c>
      <c r="D123" s="187">
        <v>-1.667369389397664</v>
      </c>
      <c r="E123" s="380">
        <v>1466.0000000000837</v>
      </c>
      <c r="F123" s="381">
        <v>6.0608566231192622</v>
      </c>
      <c r="G123" s="136">
        <v>386987</v>
      </c>
      <c r="H123" s="136">
        <v>703</v>
      </c>
      <c r="I123" s="187">
        <v>0.18199045262035188</v>
      </c>
      <c r="J123" s="136">
        <v>4422</v>
      </c>
      <c r="K123" s="187">
        <v>1.1558820069792062</v>
      </c>
    </row>
    <row r="124" spans="1:11" ht="12" customHeight="1" x14ac:dyDescent="0.2">
      <c r="A124" s="379">
        <v>41791</v>
      </c>
      <c r="B124" s="136">
        <v>24957.000000000007</v>
      </c>
      <c r="C124" s="380">
        <v>-697.00000000002183</v>
      </c>
      <c r="D124" s="187">
        <v>-2.7169252358307516</v>
      </c>
      <c r="E124" s="380">
        <v>1567.9999999999345</v>
      </c>
      <c r="F124" s="381">
        <v>6.7040061567400473</v>
      </c>
      <c r="G124" s="136">
        <v>377901</v>
      </c>
      <c r="H124" s="136">
        <v>-9086</v>
      </c>
      <c r="I124" s="187">
        <v>-2.3478824870086075</v>
      </c>
      <c r="J124" s="136">
        <v>1984</v>
      </c>
      <c r="K124" s="187">
        <v>0.52777607823003481</v>
      </c>
    </row>
    <row r="125" spans="1:11" ht="12" customHeight="1" x14ac:dyDescent="0.2">
      <c r="A125" s="379">
        <v>41821</v>
      </c>
      <c r="B125" s="136">
        <v>25740.000000000051</v>
      </c>
      <c r="C125" s="380">
        <v>783.00000000004366</v>
      </c>
      <c r="D125" s="187">
        <v>3.1373963216734522</v>
      </c>
      <c r="E125" s="380">
        <v>2399.0000000001273</v>
      </c>
      <c r="F125" s="381">
        <v>10.27805149736573</v>
      </c>
      <c r="G125" s="136">
        <v>384666</v>
      </c>
      <c r="H125" s="136">
        <v>6765</v>
      </c>
      <c r="I125" s="187">
        <v>1.7901513888558114</v>
      </c>
      <c r="J125" s="136">
        <v>6395</v>
      </c>
      <c r="K125" s="187">
        <v>1.6905869072701847</v>
      </c>
    </row>
    <row r="126" spans="1:11" ht="12" customHeight="1" x14ac:dyDescent="0.2">
      <c r="A126" s="379">
        <v>41852</v>
      </c>
      <c r="B126" s="136">
        <v>25593.999999999993</v>
      </c>
      <c r="C126" s="380">
        <v>-146.00000000005821</v>
      </c>
      <c r="D126" s="187">
        <v>-0.56721056721079222</v>
      </c>
      <c r="E126" s="380">
        <v>2799.9999999999418</v>
      </c>
      <c r="F126" s="381">
        <v>12.283934368693233</v>
      </c>
      <c r="G126" s="136">
        <v>378527</v>
      </c>
      <c r="H126" s="136">
        <v>-6139</v>
      </c>
      <c r="I126" s="187">
        <v>-1.595929975615209</v>
      </c>
      <c r="J126" s="136">
        <v>9476</v>
      </c>
      <c r="K126" s="187">
        <v>2.5676667994396438</v>
      </c>
    </row>
    <row r="127" spans="1:11" ht="12" customHeight="1" x14ac:dyDescent="0.2">
      <c r="A127" s="379">
        <v>41883</v>
      </c>
      <c r="B127" s="136">
        <v>27217.999999999931</v>
      </c>
      <c r="C127" s="380">
        <v>1623.9999999999382</v>
      </c>
      <c r="D127" s="187">
        <v>6.3452371649602988</v>
      </c>
      <c r="E127" s="380">
        <v>2437.99999999996</v>
      </c>
      <c r="F127" s="381">
        <v>9.8385794995962979</v>
      </c>
      <c r="G127" s="136">
        <v>389829</v>
      </c>
      <c r="H127" s="136">
        <v>11302</v>
      </c>
      <c r="I127" s="187">
        <v>2.9857843694109008</v>
      </c>
      <c r="J127" s="136">
        <v>9198</v>
      </c>
      <c r="K127" s="187">
        <v>2.416513631312216</v>
      </c>
    </row>
    <row r="128" spans="1:11" ht="12" customHeight="1" x14ac:dyDescent="0.2">
      <c r="A128" s="379">
        <v>41913</v>
      </c>
      <c r="B128" s="136">
        <v>27207.000000000018</v>
      </c>
      <c r="C128" s="380">
        <v>-10.999999999912689</v>
      </c>
      <c r="D128" s="187">
        <v>-4.0414431625809086E-2</v>
      </c>
      <c r="E128" s="380">
        <v>1792.0000000000146</v>
      </c>
      <c r="F128" s="381">
        <v>7.0509541609286419</v>
      </c>
      <c r="G128" s="136">
        <v>389085</v>
      </c>
      <c r="H128" s="136">
        <v>-744</v>
      </c>
      <c r="I128" s="187">
        <v>-0.19085291243083505</v>
      </c>
      <c r="J128" s="136">
        <v>5682</v>
      </c>
      <c r="K128" s="187">
        <v>1.4819915337125689</v>
      </c>
    </row>
    <row r="129" spans="1:11" ht="12" customHeight="1" x14ac:dyDescent="0.2">
      <c r="A129" s="379">
        <v>41944</v>
      </c>
      <c r="B129" s="136">
        <v>27294.000000000055</v>
      </c>
      <c r="C129" s="380">
        <v>87.00000000003638</v>
      </c>
      <c r="D129" s="187">
        <v>0.31977064726002985</v>
      </c>
      <c r="E129" s="380">
        <v>1595.0000000001237</v>
      </c>
      <c r="F129" s="381">
        <v>6.2064671777116933</v>
      </c>
      <c r="G129" s="136">
        <v>388406</v>
      </c>
      <c r="H129" s="136">
        <v>-679</v>
      </c>
      <c r="I129" s="187">
        <v>-0.17451199609339862</v>
      </c>
      <c r="J129" s="136">
        <v>4114</v>
      </c>
      <c r="K129" s="187">
        <v>1.0705401101245928</v>
      </c>
    </row>
    <row r="130" spans="1:11" ht="12" customHeight="1" x14ac:dyDescent="0.2">
      <c r="A130" s="379">
        <v>41974</v>
      </c>
      <c r="B130" s="136">
        <v>25738.99999999992</v>
      </c>
      <c r="C130" s="380">
        <v>-1555.0000000001346</v>
      </c>
      <c r="D130" s="187">
        <v>-5.6972228328575198</v>
      </c>
      <c r="E130" s="380">
        <v>1796.9999999999454</v>
      </c>
      <c r="F130" s="381">
        <v>7.5056386266809252</v>
      </c>
      <c r="G130" s="136">
        <v>376791</v>
      </c>
      <c r="H130" s="136">
        <v>-11615</v>
      </c>
      <c r="I130" s="187">
        <v>-2.9904275423139706</v>
      </c>
      <c r="J130" s="136">
        <v>8931</v>
      </c>
      <c r="K130" s="187">
        <v>2.4278258032947315</v>
      </c>
    </row>
    <row r="131" spans="1:11" ht="12" customHeight="1" x14ac:dyDescent="0.2">
      <c r="A131" s="379">
        <v>42005</v>
      </c>
      <c r="B131" s="136">
        <v>25471.000000000018</v>
      </c>
      <c r="C131" s="380">
        <v>-267.99999999990177</v>
      </c>
      <c r="D131" s="187">
        <v>-1.0412214926761048</v>
      </c>
      <c r="E131" s="380">
        <v>737.00000000003274</v>
      </c>
      <c r="F131" s="381">
        <v>2.9797040511038779</v>
      </c>
      <c r="G131" s="136">
        <v>370779</v>
      </c>
      <c r="H131" s="136">
        <v>-6012</v>
      </c>
      <c r="I131" s="187">
        <v>-1.5955795122494965</v>
      </c>
      <c r="J131" s="136">
        <v>-2458</v>
      </c>
      <c r="K131" s="187">
        <v>-0.65856278986274142</v>
      </c>
    </row>
    <row r="132" spans="1:11" ht="12" customHeight="1" x14ac:dyDescent="0.2">
      <c r="A132" s="379">
        <v>42036</v>
      </c>
      <c r="B132" s="136">
        <v>26374.000000000065</v>
      </c>
      <c r="C132" s="380">
        <v>903.00000000004729</v>
      </c>
      <c r="D132" s="187">
        <v>3.5452082760788608</v>
      </c>
      <c r="E132" s="380">
        <v>1065.0000000000909</v>
      </c>
      <c r="F132" s="381">
        <v>4.2079892528353238</v>
      </c>
      <c r="G132" s="136">
        <v>373623</v>
      </c>
      <c r="H132" s="136">
        <v>2844</v>
      </c>
      <c r="I132" s="187">
        <v>0.76703373168383326</v>
      </c>
      <c r="J132" s="136">
        <v>-4606</v>
      </c>
      <c r="K132" s="187">
        <v>-1.2177807624481465</v>
      </c>
    </row>
    <row r="133" spans="1:11" ht="12" customHeight="1" x14ac:dyDescent="0.2">
      <c r="A133" s="379">
        <v>42064</v>
      </c>
      <c r="B133" s="136">
        <v>26966.999999999887</v>
      </c>
      <c r="C133" s="380">
        <v>592.99999999982174</v>
      </c>
      <c r="D133" s="187">
        <v>2.2484264806241763</v>
      </c>
      <c r="E133" s="380">
        <v>686.99999999982174</v>
      </c>
      <c r="F133" s="381">
        <v>2.6141552511408679</v>
      </c>
      <c r="G133" s="136">
        <v>382234</v>
      </c>
      <c r="H133" s="136">
        <v>8611</v>
      </c>
      <c r="I133" s="187">
        <v>2.3047296338822822</v>
      </c>
      <c r="J133" s="136">
        <v>-5186</v>
      </c>
      <c r="K133" s="187">
        <v>-1.3385989365546436</v>
      </c>
    </row>
    <row r="134" spans="1:11" ht="12" customHeight="1" x14ac:dyDescent="0.2">
      <c r="A134" s="379">
        <v>42095</v>
      </c>
      <c r="B134" s="136">
        <v>26917.000000000018</v>
      </c>
      <c r="C134" s="380">
        <v>-49.999999999869033</v>
      </c>
      <c r="D134" s="187">
        <v>-0.18541179960644211</v>
      </c>
      <c r="E134" s="380">
        <v>828.00000000003274</v>
      </c>
      <c r="F134" s="381">
        <v>3.1737513894746185</v>
      </c>
      <c r="G134" s="136">
        <v>382418</v>
      </c>
      <c r="H134" s="136">
        <v>184</v>
      </c>
      <c r="I134" s="187">
        <v>4.8138051560039141E-2</v>
      </c>
      <c r="J134" s="136">
        <v>-3866</v>
      </c>
      <c r="K134" s="187">
        <v>-1.0008180509676818</v>
      </c>
    </row>
    <row r="135" spans="1:11" ht="12" customHeight="1" x14ac:dyDescent="0.2">
      <c r="A135" s="379">
        <v>42125</v>
      </c>
      <c r="B135" s="136">
        <v>26614.999999999956</v>
      </c>
      <c r="C135" s="380">
        <v>-302.00000000006185</v>
      </c>
      <c r="D135" s="187">
        <v>-1.1219675298141012</v>
      </c>
      <c r="E135" s="380">
        <v>960.99999999992724</v>
      </c>
      <c r="F135" s="381">
        <v>3.7460045217117259</v>
      </c>
      <c r="G135" s="136">
        <v>377795</v>
      </c>
      <c r="H135" s="136">
        <v>-4623</v>
      </c>
      <c r="I135" s="187">
        <v>-1.2088866109858845</v>
      </c>
      <c r="J135" s="136">
        <v>-9192</v>
      </c>
      <c r="K135" s="187">
        <v>-2.3752735880016642</v>
      </c>
    </row>
    <row r="136" spans="1:11" ht="12" customHeight="1" x14ac:dyDescent="0.2">
      <c r="A136" s="379">
        <v>42156</v>
      </c>
      <c r="B136" s="136">
        <v>26012.999999999931</v>
      </c>
      <c r="C136" s="380">
        <v>-602.00000000002547</v>
      </c>
      <c r="D136" s="187">
        <v>-2.261882397144567</v>
      </c>
      <c r="E136" s="380">
        <v>1055.9999999999236</v>
      </c>
      <c r="F136" s="381">
        <v>4.2312777978119298</v>
      </c>
      <c r="G136" s="136">
        <v>363773</v>
      </c>
      <c r="H136" s="136">
        <v>-14022</v>
      </c>
      <c r="I136" s="187">
        <v>-3.711536679945473</v>
      </c>
      <c r="J136" s="136">
        <v>-14128</v>
      </c>
      <c r="K136" s="187">
        <v>-3.7385452803776649</v>
      </c>
    </row>
    <row r="137" spans="1:11" ht="12" customHeight="1" x14ac:dyDescent="0.2">
      <c r="A137" s="379">
        <v>42186</v>
      </c>
      <c r="B137" s="136">
        <v>25946.999999999985</v>
      </c>
      <c r="C137" s="380">
        <v>-65.99999999994543</v>
      </c>
      <c r="D137" s="187">
        <v>-0.2537192941988452</v>
      </c>
      <c r="E137" s="380">
        <v>206.99999999993452</v>
      </c>
      <c r="F137" s="381">
        <v>0.80419580419554815</v>
      </c>
      <c r="G137" s="136">
        <v>358165</v>
      </c>
      <c r="H137" s="136">
        <v>-5608</v>
      </c>
      <c r="I137" s="187">
        <v>-1.5416207360084448</v>
      </c>
      <c r="J137" s="136">
        <v>-26501</v>
      </c>
      <c r="K137" s="187">
        <v>-6.8893533610976796</v>
      </c>
    </row>
    <row r="138" spans="1:11" ht="12" customHeight="1" x14ac:dyDescent="0.2">
      <c r="A138" s="379">
        <v>42217</v>
      </c>
      <c r="B138" s="136">
        <v>25609.00000000004</v>
      </c>
      <c r="C138" s="380">
        <v>-337.99999999994543</v>
      </c>
      <c r="D138" s="187">
        <v>-1.3026554129569723</v>
      </c>
      <c r="E138" s="380">
        <v>15.000000000047294</v>
      </c>
      <c r="F138" s="381">
        <v>5.8607486129746415E-2</v>
      </c>
      <c r="G138" s="136">
        <v>352487</v>
      </c>
      <c r="H138" s="136">
        <v>-5678</v>
      </c>
      <c r="I138" s="187">
        <v>-1.585302863205506</v>
      </c>
      <c r="J138" s="136">
        <v>-26040</v>
      </c>
      <c r="K138" s="187">
        <v>-6.8792979100566143</v>
      </c>
    </row>
    <row r="139" spans="1:11" ht="12" customHeight="1" x14ac:dyDescent="0.2">
      <c r="A139" s="379">
        <v>42248</v>
      </c>
      <c r="B139" s="136">
        <v>27145.000000000025</v>
      </c>
      <c r="C139" s="380">
        <v>1535.9999999999854</v>
      </c>
      <c r="D139" s="187">
        <v>5.9978913663164635</v>
      </c>
      <c r="E139" s="380">
        <v>-72.999999999905413</v>
      </c>
      <c r="F139" s="381">
        <v>-0.26820486442760527</v>
      </c>
      <c r="G139" s="136">
        <v>361797</v>
      </c>
      <c r="H139" s="136">
        <v>9310</v>
      </c>
      <c r="I139" s="187">
        <v>2.6412321589164991</v>
      </c>
      <c r="J139" s="136">
        <v>-28032</v>
      </c>
      <c r="K139" s="187">
        <v>-7.1908452167488823</v>
      </c>
    </row>
    <row r="140" spans="1:11" ht="12" customHeight="1" x14ac:dyDescent="0.2">
      <c r="A140" s="379">
        <v>42278</v>
      </c>
      <c r="B140" s="136">
        <v>27566.000000000051</v>
      </c>
      <c r="C140" s="380">
        <v>421.00000000002547</v>
      </c>
      <c r="D140" s="187">
        <v>1.5509301897219565</v>
      </c>
      <c r="E140" s="380">
        <v>359.00000000003274</v>
      </c>
      <c r="F140" s="381">
        <v>1.3195133605323355</v>
      </c>
      <c r="G140" s="136">
        <v>362386</v>
      </c>
      <c r="H140" s="136">
        <v>589</v>
      </c>
      <c r="I140" s="187">
        <v>0.16279847538813202</v>
      </c>
      <c r="J140" s="136">
        <v>-26699</v>
      </c>
      <c r="K140" s="187">
        <v>-6.8619967359317373</v>
      </c>
    </row>
    <row r="141" spans="1:11" ht="12" customHeight="1" x14ac:dyDescent="0.2">
      <c r="A141" s="379">
        <v>42309</v>
      </c>
      <c r="B141" s="380">
        <v>27565.999999999942</v>
      </c>
      <c r="C141" s="380">
        <v>-1.0913936421275139E-10</v>
      </c>
      <c r="D141" s="187">
        <v>-3.959202068227207E-13</v>
      </c>
      <c r="E141" s="380">
        <v>271.99999999988722</v>
      </c>
      <c r="F141" s="381">
        <v>0.99655601963760054</v>
      </c>
      <c r="G141" s="136">
        <v>359452</v>
      </c>
      <c r="H141" s="380">
        <v>-2934</v>
      </c>
      <c r="I141" s="187">
        <v>-0.80963392625542929</v>
      </c>
      <c r="J141" s="136">
        <v>-28954</v>
      </c>
      <c r="K141" s="187">
        <v>-7.454570732686931</v>
      </c>
    </row>
    <row r="142" spans="1:11" ht="12" customHeight="1" x14ac:dyDescent="0.2">
      <c r="A142" s="379">
        <v>42339</v>
      </c>
      <c r="B142" s="136">
        <v>25513.000000000044</v>
      </c>
      <c r="C142" s="380">
        <v>-2052.9999999998981</v>
      </c>
      <c r="D142" s="187">
        <v>-7.4475803526079316</v>
      </c>
      <c r="E142" s="380">
        <v>-225.99999999987631</v>
      </c>
      <c r="F142" s="381">
        <v>-0.87804499009237735</v>
      </c>
      <c r="G142" s="136">
        <v>346816</v>
      </c>
      <c r="H142" s="136">
        <v>-12636</v>
      </c>
      <c r="I142" s="187">
        <v>-3.5153511456327964</v>
      </c>
      <c r="J142" s="136">
        <v>-29975</v>
      </c>
      <c r="K142" s="187">
        <v>-7.9553386360077605</v>
      </c>
    </row>
    <row r="143" spans="1:11" ht="12" customHeight="1" x14ac:dyDescent="0.2">
      <c r="A143" s="379">
        <v>42370</v>
      </c>
      <c r="B143" s="380">
        <v>24955.000000000022</v>
      </c>
      <c r="C143" s="380">
        <v>-558.00000000002183</v>
      </c>
      <c r="D143" s="187">
        <v>-2.1871202916161208</v>
      </c>
      <c r="E143" s="380">
        <v>-515.99999999999636</v>
      </c>
      <c r="F143" s="381">
        <v>-2.0258333006163713</v>
      </c>
      <c r="G143" s="136">
        <v>338325</v>
      </c>
      <c r="H143" s="380">
        <v>-8491</v>
      </c>
      <c r="I143" s="187">
        <v>-2.4482722827089871</v>
      </c>
      <c r="J143" s="136">
        <v>-32454</v>
      </c>
      <c r="K143" s="187">
        <v>-8.7529229001642488</v>
      </c>
    </row>
    <row r="144" spans="1:11" ht="12" customHeight="1" x14ac:dyDescent="0.2">
      <c r="A144" s="379">
        <v>42401</v>
      </c>
      <c r="B144" s="136">
        <v>25617.999999999975</v>
      </c>
      <c r="C144" s="380">
        <v>662.99999999995271</v>
      </c>
      <c r="D144" s="187">
        <v>2.6567822079741621</v>
      </c>
      <c r="E144" s="380">
        <v>-756.00000000009095</v>
      </c>
      <c r="F144" s="381">
        <v>-2.8664593918256203</v>
      </c>
      <c r="G144" s="136">
        <v>346998</v>
      </c>
      <c r="H144" s="136">
        <v>8673</v>
      </c>
      <c r="I144" s="187">
        <v>2.5635114165373531</v>
      </c>
      <c r="J144" s="136">
        <v>-26625</v>
      </c>
      <c r="K144" s="187">
        <v>-7.1261672862752024</v>
      </c>
    </row>
    <row r="145" spans="1:11" s="85" customFormat="1" ht="12" customHeight="1" x14ac:dyDescent="0.2">
      <c r="A145" s="379">
        <v>42430</v>
      </c>
      <c r="B145" s="380">
        <v>25808.000000000015</v>
      </c>
      <c r="C145" s="380">
        <v>190.00000000004002</v>
      </c>
      <c r="D145" s="187">
        <v>0.74166601608259897</v>
      </c>
      <c r="E145" s="380">
        <v>-1158.9999999998727</v>
      </c>
      <c r="F145" s="381">
        <v>-4.2978455148881132</v>
      </c>
      <c r="G145" s="136">
        <v>350563</v>
      </c>
      <c r="H145" s="380">
        <v>3565</v>
      </c>
      <c r="I145" s="187">
        <v>1.0273834431322371</v>
      </c>
      <c r="J145" s="136">
        <v>-31671</v>
      </c>
      <c r="K145" s="187">
        <v>-8.2857621247717361</v>
      </c>
    </row>
    <row r="146" spans="1:11" s="85" customFormat="1" ht="12" customHeight="1" x14ac:dyDescent="0.2">
      <c r="A146" s="379">
        <v>42461</v>
      </c>
      <c r="B146" s="136">
        <v>25639.000000000007</v>
      </c>
      <c r="C146" s="380">
        <v>-169.00000000000728</v>
      </c>
      <c r="D146" s="187">
        <v>-0.65483570985743633</v>
      </c>
      <c r="E146" s="380">
        <v>-1278.0000000000109</v>
      </c>
      <c r="F146" s="381">
        <v>-4.7479288182190071</v>
      </c>
      <c r="G146" s="136">
        <v>351896</v>
      </c>
      <c r="H146" s="136">
        <v>1333</v>
      </c>
      <c r="I146" s="187">
        <v>0.38024549082475906</v>
      </c>
      <c r="J146" s="136">
        <v>-30522</v>
      </c>
      <c r="K146" s="187">
        <v>-7.9813188709736469</v>
      </c>
    </row>
    <row r="147" spans="1:11" ht="12" customHeight="1" x14ac:dyDescent="0.2">
      <c r="A147" s="379">
        <v>42491</v>
      </c>
      <c r="B147" s="380">
        <v>25100.999999999975</v>
      </c>
      <c r="C147" s="380">
        <v>-538.00000000003274</v>
      </c>
      <c r="D147" s="187">
        <v>-2.0983657708960277</v>
      </c>
      <c r="E147" s="380">
        <v>-1513.9999999999818</v>
      </c>
      <c r="F147" s="381">
        <v>-5.6885215104263924</v>
      </c>
      <c r="G147" s="136">
        <v>347220</v>
      </c>
      <c r="H147" s="380">
        <v>-4676</v>
      </c>
      <c r="I147" s="187">
        <v>-1.3288016914088254</v>
      </c>
      <c r="J147" s="136">
        <v>-30575</v>
      </c>
      <c r="K147" s="187">
        <v>-8.0930134067417523</v>
      </c>
    </row>
    <row r="148" spans="1:11" ht="12" customHeight="1" x14ac:dyDescent="0.2">
      <c r="A148" s="379">
        <v>42522</v>
      </c>
      <c r="B148" s="136">
        <v>24411.999999999971</v>
      </c>
      <c r="C148" s="380">
        <v>-689.00000000000364</v>
      </c>
      <c r="D148" s="187">
        <v>-2.7449105613322353</v>
      </c>
      <c r="E148" s="380">
        <v>-1600.99999999996</v>
      </c>
      <c r="F148" s="381">
        <v>-6.1546150001920736</v>
      </c>
      <c r="G148" s="136">
        <v>335380</v>
      </c>
      <c r="H148" s="136">
        <v>-11840</v>
      </c>
      <c r="I148" s="187">
        <v>-3.4099418236276713</v>
      </c>
      <c r="J148" s="136">
        <v>-28393</v>
      </c>
      <c r="K148" s="187">
        <v>-7.8051422178116576</v>
      </c>
    </row>
    <row r="149" spans="1:11" ht="12" customHeight="1" x14ac:dyDescent="0.2">
      <c r="A149" s="379">
        <v>42552</v>
      </c>
      <c r="B149" s="380">
        <v>23808.000000000051</v>
      </c>
      <c r="C149" s="380">
        <v>-603.99999999991996</v>
      </c>
      <c r="D149" s="187">
        <v>-2.4741930198259898</v>
      </c>
      <c r="E149" s="380">
        <v>-2138.9999999999345</v>
      </c>
      <c r="F149" s="381">
        <v>-8.2437275985660605</v>
      </c>
      <c r="G149" s="136">
        <v>326911</v>
      </c>
      <c r="H149" s="380">
        <v>-8469</v>
      </c>
      <c r="I149" s="187">
        <v>-2.5251953008527641</v>
      </c>
      <c r="J149" s="136">
        <v>-31254</v>
      </c>
      <c r="K149" s="187">
        <v>-8.7261457708039583</v>
      </c>
    </row>
    <row r="150" spans="1:11" ht="12" customHeight="1" x14ac:dyDescent="0.2">
      <c r="A150" s="379">
        <v>42583</v>
      </c>
      <c r="B150" s="136">
        <v>23343.999999999935</v>
      </c>
      <c r="C150" s="380">
        <v>-464.00000000011642</v>
      </c>
      <c r="D150" s="187">
        <v>-1.9489247311832805</v>
      </c>
      <c r="E150" s="380">
        <v>-2265.0000000001055</v>
      </c>
      <c r="F150" s="381">
        <v>-8.8445468390023105</v>
      </c>
      <c r="G150" s="136">
        <v>319501</v>
      </c>
      <c r="H150" s="136">
        <v>-7410</v>
      </c>
      <c r="I150" s="187">
        <v>-2.266671968823319</v>
      </c>
      <c r="J150" s="136">
        <v>-32986</v>
      </c>
      <c r="K150" s="187">
        <v>-9.3580756169731085</v>
      </c>
    </row>
    <row r="151" spans="1:11" ht="12" customHeight="1" x14ac:dyDescent="0.2">
      <c r="A151" s="379">
        <v>42614</v>
      </c>
      <c r="B151" s="380">
        <v>24615.99999999992</v>
      </c>
      <c r="C151" s="380">
        <v>1271.9999999999854</v>
      </c>
      <c r="D151" s="187">
        <v>5.448937628512633</v>
      </c>
      <c r="E151" s="380">
        <v>-2529.0000000001055</v>
      </c>
      <c r="F151" s="381">
        <v>-9.3166328974032169</v>
      </c>
      <c r="G151" s="136">
        <v>328870</v>
      </c>
      <c r="H151" s="380">
        <v>9369</v>
      </c>
      <c r="I151" s="187">
        <v>2.9323851881527756</v>
      </c>
      <c r="J151" s="136">
        <v>-32927</v>
      </c>
      <c r="K151" s="187">
        <v>-9.1009599305688003</v>
      </c>
    </row>
    <row r="152" spans="1:11" ht="12" customHeight="1" x14ac:dyDescent="0.2">
      <c r="A152" s="379">
        <v>42644</v>
      </c>
      <c r="B152" s="136">
        <v>24859.999999999989</v>
      </c>
      <c r="C152" s="380">
        <v>244.00000000006912</v>
      </c>
      <c r="D152" s="187">
        <v>0.99122521936979979</v>
      </c>
      <c r="E152" s="380">
        <v>-2706.0000000000618</v>
      </c>
      <c r="F152" s="381">
        <v>-9.8164405426977321</v>
      </c>
      <c r="G152" s="136">
        <v>330698</v>
      </c>
      <c r="H152" s="136">
        <v>1828</v>
      </c>
      <c r="I152" s="187">
        <v>0.55584273421108643</v>
      </c>
      <c r="J152" s="136">
        <v>-31688</v>
      </c>
      <c r="K152" s="187">
        <v>-8.7442671626387334</v>
      </c>
    </row>
    <row r="153" spans="1:11" ht="12" customHeight="1" x14ac:dyDescent="0.2">
      <c r="A153" s="379">
        <v>42675</v>
      </c>
      <c r="B153" s="380">
        <v>24996.999999999953</v>
      </c>
      <c r="C153" s="380">
        <v>136.99999999996362</v>
      </c>
      <c r="D153" s="187">
        <v>0.55108608205938725</v>
      </c>
      <c r="E153" s="380">
        <v>-2568.9999999999891</v>
      </c>
      <c r="F153" s="381">
        <v>-9.3194514982224277</v>
      </c>
      <c r="G153" s="136">
        <v>332273</v>
      </c>
      <c r="H153" s="380">
        <v>1575</v>
      </c>
      <c r="I153" s="187">
        <v>0.47626535388783725</v>
      </c>
      <c r="J153" s="136">
        <v>-27179</v>
      </c>
      <c r="K153" s="187">
        <v>-7.5612320977487952</v>
      </c>
    </row>
    <row r="154" spans="1:11" ht="12" customHeight="1" x14ac:dyDescent="0.2">
      <c r="A154" s="379">
        <v>42705</v>
      </c>
      <c r="B154" s="136">
        <v>23239.000000000102</v>
      </c>
      <c r="C154" s="380">
        <v>-1757.9999999998508</v>
      </c>
      <c r="D154" s="187">
        <v>-7.03284394127237</v>
      </c>
      <c r="E154" s="380">
        <v>-2273.9999999999418</v>
      </c>
      <c r="F154" s="381">
        <v>-8.9131031238973772</v>
      </c>
      <c r="G154" s="136">
        <v>314247</v>
      </c>
      <c r="H154" s="136">
        <v>-18026</v>
      </c>
      <c r="I154" s="187">
        <v>-5.4250571066562738</v>
      </c>
      <c r="J154" s="136">
        <v>-32569</v>
      </c>
      <c r="K154" s="187">
        <v>-9.3908585532386049</v>
      </c>
    </row>
    <row r="155" spans="1:11" ht="12" customHeight="1" x14ac:dyDescent="0.2">
      <c r="A155" s="379">
        <v>42736</v>
      </c>
      <c r="B155" s="380">
        <v>23235.000000000015</v>
      </c>
      <c r="C155" s="380">
        <v>-4.0000000000873115</v>
      </c>
      <c r="D155" s="187">
        <v>-1.7212444597819586E-2</v>
      </c>
      <c r="E155" s="380">
        <v>-1720.0000000000073</v>
      </c>
      <c r="F155" s="381">
        <v>-6.8924063313965371</v>
      </c>
      <c r="G155" s="136">
        <v>309409</v>
      </c>
      <c r="H155" s="380">
        <v>-4838</v>
      </c>
      <c r="I155" s="187">
        <v>-1.5395532813360191</v>
      </c>
      <c r="J155" s="136">
        <v>-28916</v>
      </c>
      <c r="K155" s="187">
        <v>-8.5468114978201442</v>
      </c>
    </row>
    <row r="156" spans="1:11" ht="12" customHeight="1" x14ac:dyDescent="0.2">
      <c r="A156" s="379">
        <v>42767</v>
      </c>
      <c r="B156" s="136">
        <v>23978.999999999978</v>
      </c>
      <c r="C156" s="380">
        <v>743.99999999996362</v>
      </c>
      <c r="D156" s="187">
        <v>3.2020658489346379</v>
      </c>
      <c r="E156" s="380">
        <v>-1638.9999999999964</v>
      </c>
      <c r="F156" s="381">
        <v>-6.397845265048006</v>
      </c>
      <c r="G156" s="136">
        <v>314122</v>
      </c>
      <c r="H156" s="136">
        <v>4713</v>
      </c>
      <c r="I156" s="187">
        <v>1.5232265383359889</v>
      </c>
      <c r="J156" s="136">
        <v>-32876</v>
      </c>
      <c r="K156" s="187">
        <v>-9.4744061925428973</v>
      </c>
    </row>
    <row r="157" spans="1:11" ht="12" customHeight="1" x14ac:dyDescent="0.2">
      <c r="A157" s="379">
        <v>42795</v>
      </c>
      <c r="B157" s="380">
        <v>24484.000000000007</v>
      </c>
      <c r="C157" s="380">
        <v>505.0000000000291</v>
      </c>
      <c r="D157" s="187">
        <v>2.1060094249135894</v>
      </c>
      <c r="E157" s="380">
        <v>-1324.0000000000073</v>
      </c>
      <c r="F157" s="381">
        <v>-5.1301921884687172</v>
      </c>
      <c r="G157" s="136">
        <v>318604</v>
      </c>
      <c r="H157" s="380">
        <v>4482</v>
      </c>
      <c r="I157" s="187">
        <v>1.4268341599760603</v>
      </c>
      <c r="J157" s="136">
        <v>-31959</v>
      </c>
      <c r="K157" s="187">
        <v>-9.1164783505389906</v>
      </c>
    </row>
    <row r="158" spans="1:11" ht="12" customHeight="1" x14ac:dyDescent="0.2">
      <c r="A158" s="379">
        <v>42826</v>
      </c>
      <c r="B158" s="136">
        <v>24185.999999999938</v>
      </c>
      <c r="C158" s="380">
        <v>-298.00000000006912</v>
      </c>
      <c r="D158" s="187">
        <v>-1.2171213853948253</v>
      </c>
      <c r="E158" s="380">
        <v>-1453.0000000000691</v>
      </c>
      <c r="F158" s="381">
        <v>-5.6671477046689374</v>
      </c>
      <c r="G158" s="136">
        <v>314533</v>
      </c>
      <c r="H158" s="136">
        <v>-4071</v>
      </c>
      <c r="I158" s="187">
        <v>-1.2777617355714304</v>
      </c>
      <c r="J158" s="136">
        <v>-37363</v>
      </c>
      <c r="K158" s="187">
        <v>-10.617625662127447</v>
      </c>
    </row>
    <row r="159" spans="1:11" ht="12" customHeight="1" x14ac:dyDescent="0.2">
      <c r="A159" s="379">
        <v>42856</v>
      </c>
      <c r="B159" s="380">
        <v>24083.999999999982</v>
      </c>
      <c r="C159" s="380">
        <v>-101.99999999995634</v>
      </c>
      <c r="D159" s="187">
        <v>-0.42173158025285951</v>
      </c>
      <c r="E159" s="380">
        <v>-1016.9999999999927</v>
      </c>
      <c r="F159" s="381">
        <v>-4.0516314091071823</v>
      </c>
      <c r="G159" s="136">
        <v>310927</v>
      </c>
      <c r="H159" s="380">
        <v>-3606</v>
      </c>
      <c r="I159" s="187">
        <v>-1.1464615795480919</v>
      </c>
      <c r="J159" s="136">
        <v>-36293</v>
      </c>
      <c r="K159" s="187">
        <v>-10.452450895685732</v>
      </c>
    </row>
    <row r="160" spans="1:11" ht="12" customHeight="1" x14ac:dyDescent="0.2">
      <c r="A160" s="379">
        <v>42887</v>
      </c>
      <c r="B160" s="136">
        <v>23869.00000000008</v>
      </c>
      <c r="C160" s="380">
        <v>-214.99999999990177</v>
      </c>
      <c r="D160" s="187">
        <v>-0.89270885234970077</v>
      </c>
      <c r="E160" s="380">
        <v>-542.99999999989086</v>
      </c>
      <c r="F160" s="381">
        <v>-2.22431591020765</v>
      </c>
      <c r="G160" s="136">
        <v>300678</v>
      </c>
      <c r="H160" s="136">
        <v>-10249</v>
      </c>
      <c r="I160" s="187">
        <v>-3.296272115319673</v>
      </c>
      <c r="J160" s="136">
        <v>-34702</v>
      </c>
      <c r="K160" s="187">
        <v>-10.347068996362335</v>
      </c>
    </row>
    <row r="161" spans="1:11" ht="12" customHeight="1" x14ac:dyDescent="0.2">
      <c r="A161" s="379">
        <v>42917</v>
      </c>
      <c r="B161" s="380">
        <v>24071.000000000044</v>
      </c>
      <c r="C161" s="380">
        <v>201.99999999996362</v>
      </c>
      <c r="D161" s="187">
        <v>0.84628597762773028</v>
      </c>
      <c r="E161" s="380">
        <v>262.99999999999272</v>
      </c>
      <c r="F161" s="381">
        <v>1.1046706989246982</v>
      </c>
      <c r="G161" s="136">
        <v>300139</v>
      </c>
      <c r="H161" s="380">
        <v>-539</v>
      </c>
      <c r="I161" s="187">
        <v>-0.17926153559621921</v>
      </c>
      <c r="J161" s="136">
        <v>-26772</v>
      </c>
      <c r="K161" s="187">
        <v>-8.1893848784531578</v>
      </c>
    </row>
    <row r="162" spans="1:11" ht="12" customHeight="1" x14ac:dyDescent="0.2">
      <c r="A162" s="379">
        <v>42948</v>
      </c>
      <c r="B162" s="136">
        <v>23823.999999999964</v>
      </c>
      <c r="C162" s="380">
        <v>-247.00000000008004</v>
      </c>
      <c r="D162" s="187">
        <v>-1.0261310290394232</v>
      </c>
      <c r="E162" s="380">
        <v>480.0000000000291</v>
      </c>
      <c r="F162" s="381">
        <v>2.0562028786841604</v>
      </c>
      <c r="G162" s="136">
        <v>296936</v>
      </c>
      <c r="H162" s="136">
        <v>-3203</v>
      </c>
      <c r="I162" s="187">
        <v>-1.0671722102092698</v>
      </c>
      <c r="J162" s="136">
        <v>-22565</v>
      </c>
      <c r="K162" s="187">
        <v>-7.0625757039884069</v>
      </c>
    </row>
    <row r="163" spans="1:11" ht="12" customHeight="1" x14ac:dyDescent="0.2">
      <c r="A163" s="379">
        <v>42979</v>
      </c>
      <c r="B163" s="380">
        <v>25424.999999999982</v>
      </c>
      <c r="C163" s="380">
        <v>1601.0000000000182</v>
      </c>
      <c r="D163" s="187">
        <v>6.7201141705843703</v>
      </c>
      <c r="E163" s="380">
        <v>809.00000000006185</v>
      </c>
      <c r="F163" s="381">
        <v>3.2864803379918119</v>
      </c>
      <c r="G163" s="136">
        <v>313320</v>
      </c>
      <c r="H163" s="380">
        <v>16384</v>
      </c>
      <c r="I163" s="187">
        <v>5.5176873130910362</v>
      </c>
      <c r="J163" s="136">
        <v>-15550</v>
      </c>
      <c r="K163" s="187">
        <v>-4.7283120990056862</v>
      </c>
    </row>
    <row r="164" spans="1:11" ht="12" customHeight="1" x14ac:dyDescent="0.2">
      <c r="A164" s="379">
        <v>43009</v>
      </c>
      <c r="B164" s="136">
        <v>25510.000000000036</v>
      </c>
      <c r="C164" s="380">
        <v>85.00000000005457</v>
      </c>
      <c r="D164" s="187">
        <v>0.33431661750267305</v>
      </c>
      <c r="E164" s="380">
        <v>650.00000000004729</v>
      </c>
      <c r="F164" s="381">
        <v>2.6146419951731601</v>
      </c>
      <c r="G164" s="136">
        <v>313147</v>
      </c>
      <c r="H164" s="136">
        <v>-173</v>
      </c>
      <c r="I164" s="187">
        <v>-5.5215115536831352E-2</v>
      </c>
      <c r="J164" s="136">
        <v>-17551</v>
      </c>
      <c r="K164" s="187">
        <v>-5.3072591911653531</v>
      </c>
    </row>
    <row r="165" spans="1:11" ht="12" customHeight="1" x14ac:dyDescent="0.2">
      <c r="A165" s="379">
        <v>43040</v>
      </c>
      <c r="B165" s="380">
        <v>25272.000000000044</v>
      </c>
      <c r="C165" s="380">
        <v>-237.99999999999272</v>
      </c>
      <c r="D165" s="187">
        <v>-0.93296746373968009</v>
      </c>
      <c r="E165" s="380">
        <v>275.00000000009095</v>
      </c>
      <c r="F165" s="381">
        <v>1.1001320158422669</v>
      </c>
      <c r="G165" s="136">
        <v>306987</v>
      </c>
      <c r="H165" s="380">
        <v>-6160</v>
      </c>
      <c r="I165" s="187">
        <v>-1.9671272597214726</v>
      </c>
      <c r="J165" s="136">
        <v>-25286</v>
      </c>
      <c r="K165" s="187">
        <v>-7.6100074336464294</v>
      </c>
    </row>
    <row r="166" spans="1:11" ht="12" customHeight="1" x14ac:dyDescent="0.2">
      <c r="A166" s="379">
        <v>43070</v>
      </c>
      <c r="B166" s="136">
        <v>23181.000000000029</v>
      </c>
      <c r="C166" s="380">
        <v>-2091.0000000000146</v>
      </c>
      <c r="D166" s="187">
        <v>-8.2739791073124831</v>
      </c>
      <c r="E166" s="380">
        <v>-58.00000000007276</v>
      </c>
      <c r="F166" s="381">
        <v>-0.2495804466632493</v>
      </c>
      <c r="G166" s="136">
        <v>292320</v>
      </c>
      <c r="H166" s="136">
        <v>-14667</v>
      </c>
      <c r="I166" s="187">
        <v>-4.7777267441292306</v>
      </c>
      <c r="J166" s="136">
        <v>-21927</v>
      </c>
      <c r="K166" s="187">
        <v>-6.9776322446992332</v>
      </c>
    </row>
    <row r="167" spans="1:11" ht="12" customHeight="1" x14ac:dyDescent="0.2">
      <c r="A167" s="379">
        <v>43101</v>
      </c>
      <c r="B167" s="380">
        <v>23469.000000000015</v>
      </c>
      <c r="C167" s="380">
        <v>287.99999999998545</v>
      </c>
      <c r="D167" s="187">
        <v>1.2423967904748936</v>
      </c>
      <c r="E167" s="380">
        <v>234</v>
      </c>
      <c r="F167" s="381">
        <v>1.0071013557133628</v>
      </c>
      <c r="G167" s="136">
        <v>285561</v>
      </c>
      <c r="H167" s="380">
        <v>-6759</v>
      </c>
      <c r="I167" s="187">
        <v>-2.312192118226601</v>
      </c>
      <c r="J167" s="136">
        <v>-23848</v>
      </c>
      <c r="K167" s="187">
        <v>-7.7075973872770343</v>
      </c>
    </row>
    <row r="168" spans="1:11" ht="12" customHeight="1" x14ac:dyDescent="0.2">
      <c r="A168" s="379">
        <v>43132</v>
      </c>
      <c r="B168" s="136">
        <v>24166.000000000029</v>
      </c>
      <c r="C168" s="380">
        <v>697.00000000001455</v>
      </c>
      <c r="D168" s="187">
        <v>2.969875154459134</v>
      </c>
      <c r="E168" s="380">
        <v>187.00000000005093</v>
      </c>
      <c r="F168" s="381">
        <v>0.77984903457213017</v>
      </c>
      <c r="G168" s="136">
        <v>291378</v>
      </c>
      <c r="H168" s="136">
        <v>5817</v>
      </c>
      <c r="I168" s="187">
        <v>2.0370428735016337</v>
      </c>
      <c r="J168" s="136">
        <v>-22744</v>
      </c>
      <c r="K168" s="187">
        <v>-7.2404989144345189</v>
      </c>
    </row>
    <row r="169" spans="1:11" ht="12" customHeight="1" x14ac:dyDescent="0.2">
      <c r="A169" s="379">
        <v>43160</v>
      </c>
      <c r="B169" s="380">
        <v>24695.000000000022</v>
      </c>
      <c r="C169" s="380">
        <v>528.99999999999272</v>
      </c>
      <c r="D169" s="187">
        <v>2.1890259041628406</v>
      </c>
      <c r="E169" s="380">
        <v>211.00000000001455</v>
      </c>
      <c r="F169" s="381">
        <v>0.86178728965861173</v>
      </c>
      <c r="G169" s="136">
        <v>296216</v>
      </c>
      <c r="H169" s="380">
        <v>4838</v>
      </c>
      <c r="I169" s="187">
        <v>1.6603861650502096</v>
      </c>
      <c r="J169" s="136">
        <v>-22388</v>
      </c>
      <c r="K169" s="187">
        <v>-7.026904872506309</v>
      </c>
    </row>
    <row r="170" spans="1:11" ht="12" customHeight="1" x14ac:dyDescent="0.2">
      <c r="A170" s="379">
        <v>43191</v>
      </c>
      <c r="B170" s="136">
        <v>24749.000000000029</v>
      </c>
      <c r="C170" s="380">
        <v>54.000000000007276</v>
      </c>
      <c r="D170" s="187">
        <v>0.21866774650741944</v>
      </c>
      <c r="E170" s="380">
        <v>563.00000000009095</v>
      </c>
      <c r="F170" s="381">
        <v>2.3277929380637246</v>
      </c>
      <c r="G170" s="136">
        <v>297657</v>
      </c>
      <c r="H170" s="136">
        <v>1441</v>
      </c>
      <c r="I170" s="187">
        <v>0.48646933318929431</v>
      </c>
      <c r="J170" s="136">
        <v>-16876</v>
      </c>
      <c r="K170" s="187">
        <v>-5.3654147577519691</v>
      </c>
    </row>
    <row r="171" spans="1:11" ht="12" customHeight="1" x14ac:dyDescent="0.2">
      <c r="A171" s="379">
        <v>43221</v>
      </c>
      <c r="B171" s="380">
        <v>24473.999999999978</v>
      </c>
      <c r="C171" s="380">
        <v>-275.00000000005093</v>
      </c>
      <c r="D171" s="187">
        <v>-1.1111560063034895</v>
      </c>
      <c r="E171" s="380">
        <v>389.99999999999636</v>
      </c>
      <c r="F171" s="381">
        <v>1.6193323368211121</v>
      </c>
      <c r="G171" s="136">
        <v>294974</v>
      </c>
      <c r="H171" s="380">
        <v>-2683</v>
      </c>
      <c r="I171" s="187">
        <v>-0.90137305690778313</v>
      </c>
      <c r="J171" s="136">
        <v>-15953</v>
      </c>
      <c r="K171" s="187">
        <v>-5.1307863260508091</v>
      </c>
    </row>
    <row r="172" spans="1:11" ht="12" customHeight="1" x14ac:dyDescent="0.2">
      <c r="A172" s="379">
        <v>43252</v>
      </c>
      <c r="B172" s="136">
        <v>24054.999999999996</v>
      </c>
      <c r="C172" s="380">
        <v>-418.99999999998181</v>
      </c>
      <c r="D172" s="187">
        <v>-1.7120209201600971</v>
      </c>
      <c r="E172" s="380">
        <v>185.99999999991633</v>
      </c>
      <c r="F172" s="381">
        <v>0.77925342494413552</v>
      </c>
      <c r="G172" s="136">
        <v>287661</v>
      </c>
      <c r="H172" s="136">
        <v>-7313</v>
      </c>
      <c r="I172" s="187">
        <v>-2.4792015567473742</v>
      </c>
      <c r="J172" s="136">
        <v>-13017</v>
      </c>
      <c r="K172" s="187">
        <v>-4.3292159719034977</v>
      </c>
    </row>
    <row r="173" spans="1:11" ht="12" customHeight="1" x14ac:dyDescent="0.2">
      <c r="A173" s="379">
        <v>43282</v>
      </c>
      <c r="B173" s="380">
        <v>24251.999999999985</v>
      </c>
      <c r="C173" s="380">
        <v>196.99999999998909</v>
      </c>
      <c r="D173" s="187">
        <v>0.81895655788812771</v>
      </c>
      <c r="E173" s="380">
        <v>180.99999999994179</v>
      </c>
      <c r="F173" s="381">
        <v>0.75194217107698669</v>
      </c>
      <c r="G173" s="136">
        <v>284092</v>
      </c>
      <c r="H173" s="380">
        <v>-3569</v>
      </c>
      <c r="I173" s="187">
        <v>-1.2406965142998181</v>
      </c>
      <c r="J173" s="136">
        <v>-16047</v>
      </c>
      <c r="K173" s="187">
        <v>-5.3465227777796285</v>
      </c>
    </row>
    <row r="174" spans="1:11" ht="12" customHeight="1" x14ac:dyDescent="0.2">
      <c r="A174" s="379">
        <v>43313</v>
      </c>
      <c r="B174" s="136">
        <v>24211.00000000004</v>
      </c>
      <c r="C174" s="380">
        <v>-40.99999999994543</v>
      </c>
      <c r="D174" s="187">
        <v>-0.16905822200208417</v>
      </c>
      <c r="E174" s="380">
        <v>387.0000000000764</v>
      </c>
      <c r="F174" s="381">
        <v>1.6244123572870928</v>
      </c>
      <c r="G174" s="136">
        <v>278587</v>
      </c>
      <c r="H174" s="136">
        <v>-5505</v>
      </c>
      <c r="I174" s="187">
        <v>-1.9377525590301734</v>
      </c>
      <c r="J174" s="136">
        <v>-18349</v>
      </c>
      <c r="K174" s="187">
        <v>-6.1794460759220842</v>
      </c>
    </row>
    <row r="175" spans="1:11" ht="12" customHeight="1" x14ac:dyDescent="0.2">
      <c r="A175" s="379">
        <v>43344</v>
      </c>
      <c r="B175" s="380">
        <v>25352</v>
      </c>
      <c r="C175" s="380">
        <v>1140.99999999996</v>
      </c>
      <c r="D175" s="187">
        <v>4.7127338812934534</v>
      </c>
      <c r="E175" s="380">
        <v>-72.99999999998181</v>
      </c>
      <c r="F175" s="381">
        <v>-0.28711897738439279</v>
      </c>
      <c r="G175" s="136">
        <v>288362</v>
      </c>
      <c r="H175" s="380">
        <v>9775</v>
      </c>
      <c r="I175" s="187">
        <v>3.5087782272683219</v>
      </c>
      <c r="J175" s="136">
        <v>-24958</v>
      </c>
      <c r="K175" s="187">
        <v>-7.9656581131111963</v>
      </c>
    </row>
    <row r="176" spans="1:11" ht="12" customHeight="1" x14ac:dyDescent="0.2">
      <c r="A176" s="379">
        <v>43374</v>
      </c>
      <c r="B176" s="136">
        <v>24649.999999999978</v>
      </c>
      <c r="C176" s="380">
        <v>-702.00000000002183</v>
      </c>
      <c r="D176" s="187">
        <v>-2.7690123067214492</v>
      </c>
      <c r="E176" s="380">
        <v>-860.00000000005821</v>
      </c>
      <c r="F176" s="381">
        <v>-3.3712269698159818</v>
      </c>
      <c r="G176" s="136">
        <v>288910</v>
      </c>
      <c r="H176" s="136">
        <v>548</v>
      </c>
      <c r="I176" s="187">
        <v>0.19003890942634605</v>
      </c>
      <c r="J176" s="136">
        <v>-24237</v>
      </c>
      <c r="K176" s="187">
        <v>-7.7398154860177488</v>
      </c>
    </row>
    <row r="177" spans="1:11" ht="12" customHeight="1" x14ac:dyDescent="0.2">
      <c r="A177" s="379">
        <v>43405</v>
      </c>
      <c r="B177" s="380">
        <v>24364.000000000011</v>
      </c>
      <c r="C177" s="380">
        <v>-285.99999999996726</v>
      </c>
      <c r="D177" s="187">
        <v>-1.160243407707779</v>
      </c>
      <c r="E177" s="380">
        <v>-908.00000000003274</v>
      </c>
      <c r="F177" s="381">
        <v>-3.5929091484648272</v>
      </c>
      <c r="G177" s="136">
        <v>280955</v>
      </c>
      <c r="H177" s="380">
        <v>-7955</v>
      </c>
      <c r="I177" s="187">
        <v>-2.7534526323076389</v>
      </c>
      <c r="J177" s="136">
        <v>-26032</v>
      </c>
      <c r="K177" s="187">
        <v>-8.479837908445635</v>
      </c>
    </row>
    <row r="178" spans="1:11" ht="12" customHeight="1" x14ac:dyDescent="0.2">
      <c r="A178" s="379">
        <v>43435</v>
      </c>
      <c r="B178" s="136">
        <v>22716.999999999942</v>
      </c>
      <c r="C178" s="380">
        <v>-1647.0000000000691</v>
      </c>
      <c r="D178" s="187">
        <v>-6.7599737317356281</v>
      </c>
      <c r="E178" s="380">
        <v>-464.00000000008731</v>
      </c>
      <c r="F178" s="381">
        <v>-2.0016392735433621</v>
      </c>
      <c r="G178" s="136">
        <v>270686</v>
      </c>
      <c r="H178" s="136">
        <v>-10269</v>
      </c>
      <c r="I178" s="187">
        <v>-3.6550337242618927</v>
      </c>
      <c r="J178" s="136">
        <v>-21634</v>
      </c>
      <c r="K178" s="187">
        <v>-7.4007936507936511</v>
      </c>
    </row>
    <row r="179" spans="1:11" ht="12" customHeight="1" x14ac:dyDescent="0.2">
      <c r="A179" s="379">
        <v>43466</v>
      </c>
      <c r="B179" s="380">
        <v>22882.99999999996</v>
      </c>
      <c r="C179" s="380">
        <v>166.00000000001819</v>
      </c>
      <c r="D179" s="187">
        <v>0.73073029009120316</v>
      </c>
      <c r="E179" s="380">
        <v>-586.00000000005457</v>
      </c>
      <c r="F179" s="381">
        <v>-2.4969108185267981</v>
      </c>
      <c r="G179" s="136">
        <v>269340</v>
      </c>
      <c r="H179" s="380">
        <v>-1346</v>
      </c>
      <c r="I179" s="187">
        <v>-0.49725512217107642</v>
      </c>
      <c r="J179" s="136">
        <v>-16221</v>
      </c>
      <c r="K179" s="187">
        <v>-5.6803975332766026</v>
      </c>
    </row>
    <row r="180" spans="1:11" ht="12" customHeight="1" x14ac:dyDescent="0.2">
      <c r="A180" s="379">
        <v>43497</v>
      </c>
      <c r="B180" s="136">
        <v>23536.000000000022</v>
      </c>
      <c r="C180" s="380">
        <v>653.00000000006185</v>
      </c>
      <c r="D180" s="187">
        <v>2.8536468120441505</v>
      </c>
      <c r="E180" s="380">
        <v>-630.00000000000728</v>
      </c>
      <c r="F180" s="381">
        <v>-2.6069684680956984</v>
      </c>
      <c r="G180" s="136">
        <v>277266</v>
      </c>
      <c r="H180" s="136">
        <v>7926</v>
      </c>
      <c r="I180" s="187">
        <v>2.9427489418578747</v>
      </c>
      <c r="J180" s="136">
        <v>-14112</v>
      </c>
      <c r="K180" s="187">
        <v>-4.8431933776743614</v>
      </c>
    </row>
    <row r="181" spans="1:11" ht="12" customHeight="1" x14ac:dyDescent="0.2">
      <c r="A181" s="379">
        <v>43525</v>
      </c>
      <c r="B181" s="380">
        <v>24063.000000000036</v>
      </c>
      <c r="C181" s="380">
        <v>527.00000000001455</v>
      </c>
      <c r="D181" s="187">
        <v>2.2391230455473066</v>
      </c>
      <c r="E181" s="380">
        <v>-631.99999999998545</v>
      </c>
      <c r="F181" s="381">
        <v>-2.5592225146790235</v>
      </c>
      <c r="G181" s="136">
        <v>282544</v>
      </c>
      <c r="H181" s="380">
        <v>5278</v>
      </c>
      <c r="I181" s="187">
        <v>1.903587169000166</v>
      </c>
      <c r="J181" s="136">
        <v>-13672</v>
      </c>
      <c r="K181" s="187">
        <v>-4.6155508142706676</v>
      </c>
    </row>
    <row r="182" spans="1:11" ht="12" customHeight="1" x14ac:dyDescent="0.2">
      <c r="A182" s="379">
        <v>43556</v>
      </c>
      <c r="B182" s="136">
        <v>24110.000000000018</v>
      </c>
      <c r="C182" s="380">
        <v>46.99999999998181</v>
      </c>
      <c r="D182" s="187">
        <v>0.195320616714382</v>
      </c>
      <c r="E182" s="380">
        <v>-639.00000000001091</v>
      </c>
      <c r="F182" s="381">
        <v>-2.5819225019193106</v>
      </c>
      <c r="G182" s="136">
        <v>280939</v>
      </c>
      <c r="H182" s="136">
        <v>-1605</v>
      </c>
      <c r="I182" s="187">
        <v>-0.56805311739056574</v>
      </c>
      <c r="J182" s="136">
        <v>-16718</v>
      </c>
      <c r="K182" s="187">
        <v>-5.6165317798674312</v>
      </c>
    </row>
    <row r="183" spans="1:11" ht="12" customHeight="1" x14ac:dyDescent="0.2">
      <c r="A183" s="379">
        <v>43586</v>
      </c>
      <c r="B183" s="380">
        <v>23864</v>
      </c>
      <c r="C183" s="380">
        <v>-246.00000000001819</v>
      </c>
      <c r="D183" s="187">
        <v>-1.0203235172128495</v>
      </c>
      <c r="E183" s="380">
        <v>-609.99999999997817</v>
      </c>
      <c r="F183" s="381">
        <v>-2.4924409577509956</v>
      </c>
      <c r="G183" s="136">
        <v>276615</v>
      </c>
      <c r="H183" s="380">
        <v>-4324</v>
      </c>
      <c r="I183" s="187">
        <v>-1.5391241515061989</v>
      </c>
      <c r="J183" s="136">
        <v>-18359</v>
      </c>
      <c r="K183" s="187">
        <v>-6.2239383810098516</v>
      </c>
    </row>
    <row r="184" spans="1:11" ht="12" customHeight="1" x14ac:dyDescent="0.2">
      <c r="A184" s="379">
        <v>43617</v>
      </c>
      <c r="B184" s="136">
        <v>23151.999999999967</v>
      </c>
      <c r="C184" s="380">
        <v>-712.00000000003274</v>
      </c>
      <c r="D184" s="187">
        <v>-2.9835735836407675</v>
      </c>
      <c r="E184" s="380">
        <v>-903.0000000000291</v>
      </c>
      <c r="F184" s="381">
        <v>-3.7538973186448938</v>
      </c>
      <c r="G184" s="136">
        <v>268621</v>
      </c>
      <c r="H184" s="136">
        <v>-7994</v>
      </c>
      <c r="I184" s="187">
        <v>-2.8899372774433778</v>
      </c>
      <c r="J184" s="136">
        <v>-19040</v>
      </c>
      <c r="K184" s="187">
        <v>-6.6189021104703105</v>
      </c>
    </row>
    <row r="185" spans="1:11" ht="12" customHeight="1" x14ac:dyDescent="0.2">
      <c r="A185" s="379">
        <v>43647</v>
      </c>
      <c r="B185" s="380">
        <v>22786.000000000055</v>
      </c>
      <c r="C185" s="380">
        <v>-365.99999999991269</v>
      </c>
      <c r="D185" s="187">
        <v>-1.5808569454039099</v>
      </c>
      <c r="E185" s="380">
        <v>-1465.9999999999309</v>
      </c>
      <c r="F185" s="381">
        <v>-6.0448622793993554</v>
      </c>
      <c r="G185" s="136">
        <v>263022</v>
      </c>
      <c r="H185" s="380">
        <v>-5599</v>
      </c>
      <c r="I185" s="187">
        <v>-2.0843493248852472</v>
      </c>
      <c r="J185" s="136">
        <v>-21070</v>
      </c>
      <c r="K185" s="187">
        <v>-7.4166115202117622</v>
      </c>
    </row>
    <row r="186" spans="1:11" ht="12" customHeight="1" x14ac:dyDescent="0.2">
      <c r="A186" s="379">
        <v>43678</v>
      </c>
      <c r="B186" s="136">
        <v>22814.999999999989</v>
      </c>
      <c r="C186" s="380">
        <v>28.999999999934516</v>
      </c>
      <c r="D186" s="187">
        <v>0.12727113139618382</v>
      </c>
      <c r="E186" s="380">
        <v>-1396.0000000000509</v>
      </c>
      <c r="F186" s="381">
        <v>-5.7659741439843399</v>
      </c>
      <c r="G186" s="136">
        <v>259220</v>
      </c>
      <c r="H186" s="136">
        <v>-3802</v>
      </c>
      <c r="I186" s="187">
        <v>-1.4455064595357043</v>
      </c>
      <c r="J186" s="136">
        <v>-19367</v>
      </c>
      <c r="K186" s="187">
        <v>-6.9518678186706486</v>
      </c>
    </row>
    <row r="187" spans="1:11" ht="12" customHeight="1" x14ac:dyDescent="0.2">
      <c r="A187" s="379">
        <v>43709</v>
      </c>
      <c r="B187" s="380">
        <v>23936.000000000029</v>
      </c>
      <c r="C187" s="380">
        <v>1121.00000000004</v>
      </c>
      <c r="D187" s="187">
        <v>4.9134341442035527</v>
      </c>
      <c r="E187" s="380">
        <v>-1415.9999999999709</v>
      </c>
      <c r="F187" s="381">
        <v>-5.5853581571472501</v>
      </c>
      <c r="G187" s="136">
        <v>268368</v>
      </c>
      <c r="H187" s="380">
        <v>9148</v>
      </c>
      <c r="I187" s="187">
        <v>3.5290486845150837</v>
      </c>
      <c r="J187" s="136">
        <v>-19994</v>
      </c>
      <c r="K187" s="187">
        <v>-6.9336459034130709</v>
      </c>
    </row>
    <row r="188" spans="1:11" ht="12" customHeight="1" x14ac:dyDescent="0.2">
      <c r="A188" s="379">
        <v>43739</v>
      </c>
      <c r="B188" s="136">
        <v>24028.000000000025</v>
      </c>
      <c r="C188" s="380">
        <v>91.999999999996362</v>
      </c>
      <c r="D188" s="187">
        <v>0.3843582887700378</v>
      </c>
      <c r="E188" s="380">
        <v>-621.99999999995271</v>
      </c>
      <c r="F188" s="381">
        <v>-2.5233265720079241</v>
      </c>
      <c r="G188" s="136">
        <v>272440</v>
      </c>
      <c r="H188" s="136">
        <v>4072</v>
      </c>
      <c r="I188" s="187">
        <v>1.5173195015799201</v>
      </c>
      <c r="J188" s="136">
        <v>-16470</v>
      </c>
      <c r="K188" s="187">
        <v>-5.700737253816067</v>
      </c>
    </row>
    <row r="189" spans="1:11" ht="12" customHeight="1" x14ac:dyDescent="0.2">
      <c r="A189" s="379">
        <v>43770</v>
      </c>
      <c r="B189" s="380">
        <v>23804.00000000004</v>
      </c>
      <c r="C189" s="380">
        <v>-223.99999999998545</v>
      </c>
      <c r="D189" s="187">
        <v>-0.93224571333438155</v>
      </c>
      <c r="E189" s="380">
        <v>-559.9999999999709</v>
      </c>
      <c r="F189" s="381">
        <v>-2.2984731571169377</v>
      </c>
      <c r="G189" s="136">
        <v>269615</v>
      </c>
      <c r="H189" s="380">
        <v>-2825</v>
      </c>
      <c r="I189" s="187">
        <v>-1.0369255615915431</v>
      </c>
      <c r="J189" s="136">
        <v>-11340</v>
      </c>
      <c r="K189" s="187">
        <v>-4.0362335605346056</v>
      </c>
    </row>
    <row r="190" spans="1:11" ht="12" customHeight="1" x14ac:dyDescent="0.2">
      <c r="A190" s="379">
        <v>43800</v>
      </c>
      <c r="B190" s="136">
        <v>22264.000000000015</v>
      </c>
      <c r="C190" s="380">
        <v>-1540.0000000000255</v>
      </c>
      <c r="D190" s="187">
        <v>-6.4695009242145147</v>
      </c>
      <c r="E190" s="380">
        <v>-452.99999999992724</v>
      </c>
      <c r="F190" s="381">
        <v>-1.9941013338025637</v>
      </c>
      <c r="G190" s="136">
        <v>258731</v>
      </c>
      <c r="H190" s="136">
        <v>-10884</v>
      </c>
      <c r="I190" s="187">
        <v>-4.0368673849748715</v>
      </c>
      <c r="J190" s="136">
        <v>-11955</v>
      </c>
      <c r="K190" s="187">
        <v>-4.4165564528642038</v>
      </c>
    </row>
    <row r="191" spans="1:11" ht="12" customHeight="1" x14ac:dyDescent="0.2">
      <c r="A191" s="379">
        <v>43831</v>
      </c>
      <c r="B191" s="380">
        <v>22401.999999999953</v>
      </c>
      <c r="C191" s="380">
        <v>137.99999999993815</v>
      </c>
      <c r="D191" s="187">
        <v>0.61983471074352348</v>
      </c>
      <c r="E191" s="380">
        <v>-481.00000000000728</v>
      </c>
      <c r="F191" s="381">
        <v>-2.101997115762829</v>
      </c>
      <c r="G191" s="136">
        <v>255586</v>
      </c>
      <c r="H191" s="380">
        <v>-3145</v>
      </c>
      <c r="I191" s="187">
        <v>-1.2155481948432929</v>
      </c>
      <c r="J191" s="136">
        <v>-13754</v>
      </c>
      <c r="K191" s="187">
        <v>-5.106556768396822</v>
      </c>
    </row>
    <row r="192" spans="1:11" ht="12" customHeight="1" x14ac:dyDescent="0.2">
      <c r="A192" s="379">
        <v>43862</v>
      </c>
      <c r="B192" s="136">
        <v>23104.000000000051</v>
      </c>
      <c r="C192" s="380">
        <v>702.00000000009823</v>
      </c>
      <c r="D192" s="187">
        <v>3.1336487813592524</v>
      </c>
      <c r="E192" s="380">
        <v>-431.9999999999709</v>
      </c>
      <c r="F192" s="381">
        <v>-1.8354860639019821</v>
      </c>
      <c r="G192" s="136">
        <v>261488</v>
      </c>
      <c r="H192" s="136">
        <v>5902</v>
      </c>
      <c r="I192" s="187">
        <v>2.3092031644925779</v>
      </c>
      <c r="J192" s="136">
        <v>-15778</v>
      </c>
      <c r="K192" s="187">
        <v>-5.6905642956583211</v>
      </c>
    </row>
    <row r="193" spans="1:11" ht="12" customHeight="1" x14ac:dyDescent="0.2">
      <c r="A193" s="379">
        <v>43891</v>
      </c>
      <c r="B193" s="380">
        <v>22873.000000000087</v>
      </c>
      <c r="C193" s="380">
        <v>-230.99999999996362</v>
      </c>
      <c r="D193" s="187">
        <v>-0.99982686980593449</v>
      </c>
      <c r="E193" s="380">
        <v>-1189.9999999999491</v>
      </c>
      <c r="F193" s="381">
        <v>-4.9453517848977571</v>
      </c>
      <c r="G193" s="136">
        <v>266472</v>
      </c>
      <c r="H193" s="380">
        <v>4984</v>
      </c>
      <c r="I193" s="187">
        <v>1.9060148075628709</v>
      </c>
      <c r="J193" s="136">
        <v>-16072</v>
      </c>
      <c r="K193" s="187">
        <v>-5.6883175717764312</v>
      </c>
    </row>
    <row r="194" spans="1:11" ht="12" customHeight="1" x14ac:dyDescent="0.2">
      <c r="A194" s="379">
        <v>43922</v>
      </c>
      <c r="B194" s="380">
        <v>23328</v>
      </c>
      <c r="C194" s="380">
        <v>454.99999999991269</v>
      </c>
      <c r="D194" s="187">
        <v>1.9892449613077032</v>
      </c>
      <c r="E194" s="380">
        <v>-782.00000000001819</v>
      </c>
      <c r="F194" s="381">
        <v>-3.2434674408959667</v>
      </c>
      <c r="G194" s="136">
        <v>274333</v>
      </c>
      <c r="H194" s="136">
        <v>7861</v>
      </c>
      <c r="I194" s="187">
        <v>2.9500285208201986</v>
      </c>
      <c r="J194" s="136">
        <v>-6606</v>
      </c>
      <c r="K194" s="187">
        <v>-2.3514001260060011</v>
      </c>
    </row>
    <row r="195" spans="1:11" ht="12" customHeight="1" x14ac:dyDescent="0.2">
      <c r="A195" s="379">
        <v>43952</v>
      </c>
      <c r="B195" s="136">
        <v>23809</v>
      </c>
      <c r="C195" s="380">
        <v>481</v>
      </c>
      <c r="D195" s="187">
        <v>2.061899862825789</v>
      </c>
      <c r="E195" s="380">
        <v>-55</v>
      </c>
      <c r="F195" s="381">
        <v>-0.23047267851156553</v>
      </c>
      <c r="G195" s="136">
        <v>283391</v>
      </c>
      <c r="H195" s="136">
        <v>9058</v>
      </c>
      <c r="I195" s="187">
        <v>3.301826612183004</v>
      </c>
      <c r="J195" s="136">
        <v>6776</v>
      </c>
      <c r="K195" s="187">
        <v>2.4496140845579597</v>
      </c>
    </row>
    <row r="196" spans="1:11" ht="12" customHeight="1" x14ac:dyDescent="0.2">
      <c r="A196" s="379">
        <v>43983</v>
      </c>
      <c r="B196" s="136">
        <v>24456</v>
      </c>
      <c r="C196" s="380">
        <v>647</v>
      </c>
      <c r="D196" s="187">
        <v>2.7174597841152504</v>
      </c>
      <c r="E196" s="380">
        <v>1304.0000000000327</v>
      </c>
      <c r="F196" s="381">
        <v>5.6323427781618634</v>
      </c>
      <c r="G196" s="136">
        <v>314172</v>
      </c>
      <c r="H196" s="136">
        <v>30781</v>
      </c>
      <c r="I196" s="187">
        <v>10.861671683292695</v>
      </c>
      <c r="J196" s="136">
        <v>45551</v>
      </c>
      <c r="K196" s="187">
        <v>16.95734882976387</v>
      </c>
    </row>
    <row r="197" spans="1:11" ht="12" customHeight="1" x14ac:dyDescent="0.2">
      <c r="A197" s="379">
        <v>44013</v>
      </c>
      <c r="B197" s="380">
        <v>26453</v>
      </c>
      <c r="C197" s="380">
        <v>1997</v>
      </c>
      <c r="D197" s="187">
        <v>8.1656853123977751</v>
      </c>
      <c r="E197" s="380">
        <v>3666.9999999999454</v>
      </c>
      <c r="F197" s="381">
        <v>16.093215132098379</v>
      </c>
      <c r="G197" s="136">
        <v>313778</v>
      </c>
      <c r="H197" s="136">
        <v>-394</v>
      </c>
      <c r="I197" s="187">
        <v>-0.12540901162420584</v>
      </c>
      <c r="J197" s="136">
        <v>50756</v>
      </c>
      <c r="K197" s="187">
        <v>19.297245097368283</v>
      </c>
    </row>
    <row r="198" spans="1:11" ht="12" customHeight="1" x14ac:dyDescent="0.2">
      <c r="A198" s="382">
        <v>44044</v>
      </c>
      <c r="B198" s="380">
        <v>27633</v>
      </c>
      <c r="C198" s="380">
        <v>1180</v>
      </c>
      <c r="D198" s="381">
        <v>4.4607416928136692</v>
      </c>
      <c r="E198" s="380">
        <v>4818.0000000000109</v>
      </c>
      <c r="F198" s="381">
        <v>21.117685733070406</v>
      </c>
      <c r="G198" s="380">
        <v>325631</v>
      </c>
      <c r="H198" s="380">
        <v>11853</v>
      </c>
      <c r="I198" s="381">
        <v>3.7775114890145263</v>
      </c>
      <c r="J198" s="380">
        <v>66411</v>
      </c>
      <c r="K198" s="381">
        <v>25.619550960574031</v>
      </c>
    </row>
    <row r="199" spans="1:11" ht="12" customHeight="1" x14ac:dyDescent="0.2">
      <c r="A199" s="382">
        <v>44075</v>
      </c>
      <c r="B199" s="380">
        <v>28946</v>
      </c>
      <c r="C199" s="380">
        <v>1313</v>
      </c>
      <c r="D199" s="381">
        <v>4.7515651576014184</v>
      </c>
      <c r="E199" s="380">
        <v>5009.9999999999709</v>
      </c>
      <c r="F199" s="381">
        <v>20.930815508021244</v>
      </c>
      <c r="G199" s="380">
        <v>337949</v>
      </c>
      <c r="H199" s="380">
        <v>12318</v>
      </c>
      <c r="I199" s="381">
        <v>3.7828093762571746</v>
      </c>
      <c r="J199" s="380">
        <v>69581</v>
      </c>
      <c r="K199" s="381">
        <v>25.927457819114053</v>
      </c>
    </row>
    <row r="200" spans="1:11" ht="12" customHeight="1" x14ac:dyDescent="0.2">
      <c r="A200" s="383">
        <v>44105</v>
      </c>
      <c r="B200" s="143">
        <v>29736</v>
      </c>
      <c r="C200" s="143">
        <v>790</v>
      </c>
      <c r="D200" s="384">
        <v>2.729219926760174</v>
      </c>
      <c r="E200" s="143">
        <v>5707.9999999999745</v>
      </c>
      <c r="F200" s="384">
        <v>23.755618445147196</v>
      </c>
      <c r="G200" s="143">
        <v>346228</v>
      </c>
      <c r="H200" s="143">
        <v>8279</v>
      </c>
      <c r="I200" s="384">
        <v>2.4497779250715346</v>
      </c>
      <c r="J200" s="143">
        <v>73788</v>
      </c>
      <c r="K200" s="384">
        <v>27.084128615474967</v>
      </c>
    </row>
    <row r="201" spans="1:11" ht="12" customHeight="1" x14ac:dyDescent="0.2">
      <c r="A201" s="383">
        <v>44136</v>
      </c>
      <c r="B201" s="143">
        <v>30275</v>
      </c>
      <c r="C201" s="143">
        <v>539</v>
      </c>
      <c r="D201" s="384">
        <v>1.8126177024482109</v>
      </c>
      <c r="E201" s="143">
        <v>6470.99999999996</v>
      </c>
      <c r="F201" s="384">
        <v>27.184506805578682</v>
      </c>
      <c r="G201" s="143">
        <v>349982</v>
      </c>
      <c r="H201" s="143">
        <v>3754</v>
      </c>
      <c r="I201" s="384">
        <v>1.0842566170269303</v>
      </c>
      <c r="J201" s="143">
        <v>80367</v>
      </c>
      <c r="K201" s="384">
        <v>29.808059640598632</v>
      </c>
    </row>
    <row r="202" spans="1:11" ht="12" customHeight="1" x14ac:dyDescent="0.2">
      <c r="A202" s="383">
        <v>44166</v>
      </c>
      <c r="B202" s="143">
        <v>30587</v>
      </c>
      <c r="C202" s="143">
        <v>312</v>
      </c>
      <c r="D202" s="384">
        <v>1.0305532617671347</v>
      </c>
      <c r="E202" s="143">
        <v>8322.9999999999854</v>
      </c>
      <c r="F202" s="384">
        <v>37.38321954725108</v>
      </c>
      <c r="G202" s="143">
        <v>351603</v>
      </c>
      <c r="H202" s="143">
        <v>1621</v>
      </c>
      <c r="I202" s="384">
        <v>0.46316667714339593</v>
      </c>
      <c r="J202" s="143">
        <v>92872</v>
      </c>
      <c r="K202" s="384">
        <v>35.895196168994055</v>
      </c>
    </row>
    <row r="203" spans="1:11" ht="12" customHeight="1" x14ac:dyDescent="0.2">
      <c r="A203" s="383">
        <v>44197</v>
      </c>
      <c r="B203" s="143">
        <v>30288</v>
      </c>
      <c r="C203" s="143">
        <v>-299</v>
      </c>
      <c r="D203" s="384">
        <v>-0.97753947755582438</v>
      </c>
      <c r="E203" s="143">
        <v>7886.0000000000473</v>
      </c>
      <c r="F203" s="384">
        <v>35.202214088028143</v>
      </c>
      <c r="G203" s="143">
        <v>346206</v>
      </c>
      <c r="H203" s="143">
        <v>-5397</v>
      </c>
      <c r="I203" s="384">
        <v>-1.5349698381413128</v>
      </c>
      <c r="J203" s="143">
        <v>90620</v>
      </c>
      <c r="K203" s="384">
        <v>35.455776137973132</v>
      </c>
    </row>
    <row r="204" spans="1:11" ht="12" customHeight="1" x14ac:dyDescent="0.2">
      <c r="A204" s="383">
        <v>44228</v>
      </c>
      <c r="B204" s="143">
        <v>31126</v>
      </c>
      <c r="C204" s="143">
        <v>838</v>
      </c>
      <c r="D204" s="384">
        <v>2.7667723190702587</v>
      </c>
      <c r="E204" s="143">
        <v>8021.9999999999491</v>
      </c>
      <c r="F204" s="384">
        <v>34.721260387811334</v>
      </c>
      <c r="G204" s="143">
        <v>352078</v>
      </c>
      <c r="H204" s="143">
        <v>5872</v>
      </c>
      <c r="I204" s="384">
        <v>1.6961000098207426</v>
      </c>
      <c r="J204" s="143">
        <v>90590</v>
      </c>
      <c r="K204" s="384">
        <v>34.644037202472006</v>
      </c>
    </row>
    <row r="205" spans="1:11" ht="12" customHeight="1" x14ac:dyDescent="0.2">
      <c r="A205" s="383">
        <v>44256</v>
      </c>
      <c r="B205" s="143">
        <v>31430</v>
      </c>
      <c r="C205" s="143">
        <v>304</v>
      </c>
      <c r="D205" s="384">
        <v>0.97667544817837182</v>
      </c>
      <c r="E205" s="143">
        <v>8556.9999999999127</v>
      </c>
      <c r="F205" s="384">
        <v>37.410921173435405</v>
      </c>
      <c r="G205" s="143">
        <v>355607</v>
      </c>
      <c r="H205" s="143">
        <v>3529</v>
      </c>
      <c r="I205" s="384">
        <v>1.0023347099222331</v>
      </c>
      <c r="J205" s="143">
        <v>89135</v>
      </c>
      <c r="K205" s="384">
        <v>33.450043531778199</v>
      </c>
    </row>
    <row r="206" spans="1:11" ht="12" customHeight="1" x14ac:dyDescent="0.2">
      <c r="A206" s="383">
        <v>44287</v>
      </c>
      <c r="B206" s="143">
        <v>32075</v>
      </c>
      <c r="C206" s="143">
        <v>645</v>
      </c>
      <c r="D206" s="384">
        <v>2.0521794463888003</v>
      </c>
      <c r="E206" s="143">
        <v>8747</v>
      </c>
      <c r="F206" s="384">
        <v>37.495713305898491</v>
      </c>
      <c r="G206" s="143">
        <v>360483</v>
      </c>
      <c r="H206" s="143">
        <v>4876</v>
      </c>
      <c r="I206" s="384">
        <v>1.3711766078845466</v>
      </c>
      <c r="J206" s="143">
        <v>86150</v>
      </c>
      <c r="K206" s="384">
        <v>31.403440344398959</v>
      </c>
    </row>
    <row r="207" spans="1:11" ht="12" customHeight="1" x14ac:dyDescent="0.2">
      <c r="A207" s="383">
        <v>44317</v>
      </c>
      <c r="B207" s="143">
        <v>31281</v>
      </c>
      <c r="C207" s="143">
        <v>-794</v>
      </c>
      <c r="D207" s="384">
        <v>-2.4754481683554168</v>
      </c>
      <c r="E207" s="143">
        <v>7472</v>
      </c>
      <c r="F207" s="384">
        <v>31.383090427989416</v>
      </c>
      <c r="G207" s="143">
        <v>351139</v>
      </c>
      <c r="H207" s="143">
        <v>-9344</v>
      </c>
      <c r="I207" s="384">
        <v>-2.5920778511053224</v>
      </c>
      <c r="J207" s="143">
        <v>67748</v>
      </c>
      <c r="K207" s="384">
        <v>23.906193210087828</v>
      </c>
    </row>
    <row r="208" spans="1:11" ht="12" customHeight="1" x14ac:dyDescent="0.2">
      <c r="A208" s="383">
        <v>44348</v>
      </c>
      <c r="B208" s="143">
        <v>31284</v>
      </c>
      <c r="C208" s="143">
        <v>3</v>
      </c>
      <c r="D208" s="384">
        <v>9.5904862376522491E-3</v>
      </c>
      <c r="E208" s="143">
        <v>6828</v>
      </c>
      <c r="F208" s="384">
        <v>27.919528949950934</v>
      </c>
      <c r="G208" s="143">
        <v>338024</v>
      </c>
      <c r="H208" s="143">
        <v>-13115</v>
      </c>
      <c r="I208" s="384">
        <v>-3.7349881386003831</v>
      </c>
      <c r="J208" s="143">
        <v>23852</v>
      </c>
      <c r="K208" s="384">
        <v>7.5920196580217203</v>
      </c>
    </row>
    <row r="209" spans="1:11" ht="12" customHeight="1" x14ac:dyDescent="0.2">
      <c r="A209" s="383">
        <v>44378</v>
      </c>
      <c r="B209" s="143">
        <v>30735</v>
      </c>
      <c r="C209" s="143">
        <v>-549</v>
      </c>
      <c r="D209" s="384">
        <v>-1.7548906789413119</v>
      </c>
      <c r="E209" s="143">
        <v>4282</v>
      </c>
      <c r="F209" s="384">
        <v>16.187199939515367</v>
      </c>
      <c r="G209" s="143">
        <v>306033</v>
      </c>
      <c r="H209" s="143">
        <v>-31991</v>
      </c>
      <c r="I209" s="384">
        <v>-9.4641208908243204</v>
      </c>
      <c r="J209" s="143">
        <v>-7745</v>
      </c>
      <c r="K209" s="384">
        <v>-2.4683056173472964</v>
      </c>
    </row>
    <row r="210" spans="1:11" ht="12" customHeight="1" x14ac:dyDescent="0.2">
      <c r="A210" s="383">
        <v>44409</v>
      </c>
      <c r="B210" s="143">
        <v>30552</v>
      </c>
      <c r="C210" s="143">
        <v>-183</v>
      </c>
      <c r="D210" s="384">
        <v>-0.59541239629087361</v>
      </c>
      <c r="E210" s="143">
        <v>2919</v>
      </c>
      <c r="F210" s="384">
        <v>10.563456736510695</v>
      </c>
      <c r="G210" s="143">
        <v>283160</v>
      </c>
      <c r="H210" s="143">
        <v>-22873</v>
      </c>
      <c r="I210" s="384">
        <v>-7.4740305784016758</v>
      </c>
      <c r="J210" s="143">
        <v>-42471</v>
      </c>
      <c r="K210" s="384">
        <v>-13.042677140689921</v>
      </c>
    </row>
    <row r="211" spans="1:11" ht="12" customHeight="1" x14ac:dyDescent="0.2">
      <c r="A211" s="383">
        <v>44440</v>
      </c>
      <c r="B211" s="143">
        <v>30599</v>
      </c>
      <c r="C211" s="143">
        <v>47</v>
      </c>
      <c r="D211" s="384">
        <v>0.15383608274417387</v>
      </c>
      <c r="E211" s="143">
        <v>1653</v>
      </c>
      <c r="F211" s="384">
        <v>5.7106335935880601</v>
      </c>
      <c r="G211" s="143">
        <v>278403</v>
      </c>
      <c r="H211" s="143">
        <v>-4757</v>
      </c>
      <c r="I211" s="384">
        <v>-1.6799689221641474</v>
      </c>
      <c r="J211" s="143">
        <v>-59546</v>
      </c>
      <c r="K211" s="384">
        <v>-17.619818374961902</v>
      </c>
    </row>
    <row r="212" spans="1:11" ht="12" customHeight="1" x14ac:dyDescent="0.2">
      <c r="A212" s="383">
        <v>44470</v>
      </c>
      <c r="B212" s="143">
        <v>29627</v>
      </c>
      <c r="C212" s="143">
        <v>-972</v>
      </c>
      <c r="D212" s="384">
        <v>-3.1765743978561392</v>
      </c>
      <c r="E212" s="143">
        <v>-109</v>
      </c>
      <c r="F212" s="384">
        <v>-0.36655905299973096</v>
      </c>
      <c r="G212" s="143">
        <v>280145</v>
      </c>
      <c r="H212" s="143">
        <v>1742</v>
      </c>
      <c r="I212" s="384">
        <v>0.6257116482221815</v>
      </c>
      <c r="J212" s="143">
        <v>-66083</v>
      </c>
      <c r="K212" s="384">
        <v>-19.086555680072092</v>
      </c>
    </row>
    <row r="213" spans="1:11" ht="12" customHeight="1" x14ac:dyDescent="0.2">
      <c r="A213" s="383">
        <v>44501</v>
      </c>
      <c r="B213" s="143">
        <v>29390</v>
      </c>
      <c r="C213" s="143">
        <v>-237</v>
      </c>
      <c r="D213" s="384">
        <v>-0.79994599520707466</v>
      </c>
      <c r="E213" s="143">
        <v>-885</v>
      </c>
      <c r="F213" s="384">
        <v>-2.9232039636663916</v>
      </c>
      <c r="G213" s="143">
        <v>272389</v>
      </c>
      <c r="H213" s="143">
        <v>-7756</v>
      </c>
      <c r="I213" s="384">
        <v>-2.7685662781773726</v>
      </c>
      <c r="J213" s="143">
        <v>-77593</v>
      </c>
      <c r="K213" s="384">
        <v>-22.170568772108279</v>
      </c>
    </row>
    <row r="214" spans="1:11" ht="12" customHeight="1" x14ac:dyDescent="0.2">
      <c r="A214" s="383">
        <v>44531</v>
      </c>
      <c r="B214" s="143">
        <v>25567</v>
      </c>
      <c r="C214" s="143">
        <v>-3823</v>
      </c>
      <c r="D214" s="384">
        <v>-13.007825791085404</v>
      </c>
      <c r="E214" s="143">
        <v>-5020</v>
      </c>
      <c r="F214" s="384">
        <v>-16.41220126197404</v>
      </c>
      <c r="G214" s="143">
        <v>255687</v>
      </c>
      <c r="H214" s="143">
        <v>-16702</v>
      </c>
      <c r="I214" s="384">
        <v>-6.1316719838172613</v>
      </c>
      <c r="J214" s="143">
        <v>-95916</v>
      </c>
      <c r="K214" s="384">
        <v>-27.279630719874405</v>
      </c>
    </row>
    <row r="215" spans="1:11" ht="12" customHeight="1" x14ac:dyDescent="0.2">
      <c r="A215" s="383">
        <v>44562</v>
      </c>
      <c r="B215" s="143">
        <v>23118</v>
      </c>
      <c r="C215" s="143">
        <v>-2449</v>
      </c>
      <c r="D215" s="384">
        <v>-9.5787538624007507</v>
      </c>
      <c r="E215" s="143">
        <v>-7170</v>
      </c>
      <c r="F215" s="384">
        <v>-23.672741679873216</v>
      </c>
      <c r="G215" s="143">
        <v>246301</v>
      </c>
      <c r="H215" s="143">
        <v>-9386</v>
      </c>
      <c r="I215" s="384">
        <v>-3.6708944920938493</v>
      </c>
      <c r="J215" s="143">
        <v>-99905</v>
      </c>
      <c r="K215" s="384">
        <v>-28.857096641883732</v>
      </c>
    </row>
    <row r="216" spans="1:11" ht="12" customHeight="1" x14ac:dyDescent="0.2">
      <c r="A216" s="383">
        <v>44593</v>
      </c>
      <c r="B216" s="143">
        <v>21087</v>
      </c>
      <c r="C216" s="143">
        <v>-2031</v>
      </c>
      <c r="D216" s="384">
        <v>-8.7853620555411371</v>
      </c>
      <c r="E216" s="143">
        <v>-10039</v>
      </c>
      <c r="F216" s="384">
        <v>-32.252779027179848</v>
      </c>
      <c r="G216" s="143">
        <v>249426</v>
      </c>
      <c r="H216" s="143">
        <v>3125</v>
      </c>
      <c r="I216" s="384">
        <v>1.2687727617833464</v>
      </c>
      <c r="J216" s="143">
        <v>-102652</v>
      </c>
      <c r="K216" s="384">
        <v>-29.15603928674896</v>
      </c>
    </row>
    <row r="217" spans="1:11" ht="12" customHeight="1" x14ac:dyDescent="0.2">
      <c r="A217" s="383">
        <v>44621</v>
      </c>
      <c r="B217" s="143">
        <v>21818</v>
      </c>
      <c r="C217" s="143">
        <v>731</v>
      </c>
      <c r="D217" s="384">
        <v>3.4665907905344526</v>
      </c>
      <c r="E217" s="143">
        <v>-9612</v>
      </c>
      <c r="F217" s="384">
        <v>-30.582246261533566</v>
      </c>
      <c r="G217" s="143">
        <v>256190</v>
      </c>
      <c r="H217" s="143">
        <v>6764</v>
      </c>
      <c r="I217" s="384">
        <v>2.7118263533071931</v>
      </c>
      <c r="J217" s="143">
        <v>-99417</v>
      </c>
      <c r="K217" s="384">
        <v>-27.956986223555781</v>
      </c>
    </row>
    <row r="218" spans="1:11" ht="12" customHeight="1" x14ac:dyDescent="0.2">
      <c r="A218" s="383">
        <v>44652</v>
      </c>
      <c r="B218" s="143">
        <v>21688</v>
      </c>
      <c r="C218" s="143">
        <v>-130</v>
      </c>
      <c r="D218" s="384">
        <v>-0.59583829865248872</v>
      </c>
      <c r="E218" s="143">
        <v>-10387</v>
      </c>
      <c r="F218" s="384">
        <v>-32.383476227591579</v>
      </c>
      <c r="G218" s="143">
        <v>256208</v>
      </c>
      <c r="H218" s="143">
        <v>18</v>
      </c>
      <c r="I218" s="384">
        <v>7.0260353643780008E-3</v>
      </c>
      <c r="J218" s="143">
        <v>-104275</v>
      </c>
      <c r="K218" s="384">
        <v>-28.926468099743953</v>
      </c>
    </row>
    <row r="219" spans="1:11" ht="12" customHeight="1" x14ac:dyDescent="0.2">
      <c r="A219" s="383">
        <v>44682</v>
      </c>
      <c r="B219" s="143">
        <v>20933</v>
      </c>
      <c r="C219" s="143">
        <v>-755</v>
      </c>
      <c r="D219" s="384">
        <v>-3.4811877535964588</v>
      </c>
      <c r="E219" s="143">
        <v>-10348</v>
      </c>
      <c r="F219" s="384">
        <v>-33.080783862408488</v>
      </c>
      <c r="G219" s="143">
        <v>247595</v>
      </c>
      <c r="H219" s="143">
        <v>-8613</v>
      </c>
      <c r="I219" s="384">
        <v>-3.3617217260975458</v>
      </c>
      <c r="J219" s="143">
        <v>-103544</v>
      </c>
      <c r="K219" s="384">
        <v>-29.488037500818763</v>
      </c>
    </row>
    <row r="220" spans="1:11" ht="12" customHeight="1" x14ac:dyDescent="0.2">
      <c r="A220" s="383">
        <v>44713</v>
      </c>
      <c r="B220" s="143">
        <v>20808</v>
      </c>
      <c r="C220" s="143">
        <v>-125</v>
      </c>
      <c r="D220" s="384">
        <v>-0.5971432666125257</v>
      </c>
      <c r="E220" s="143">
        <v>-10476</v>
      </c>
      <c r="F220" s="384">
        <v>-33.486766398158807</v>
      </c>
      <c r="G220" s="143">
        <v>249469</v>
      </c>
      <c r="H220" s="143">
        <v>1874</v>
      </c>
      <c r="I220" s="384">
        <v>0.75688119711625845</v>
      </c>
      <c r="J220" s="143">
        <v>-88555</v>
      </c>
      <c r="K220" s="384">
        <v>-26.197843940075259</v>
      </c>
    </row>
    <row r="221" spans="1:11" ht="12" customHeight="1" x14ac:dyDescent="0.2">
      <c r="A221" s="383">
        <v>44743</v>
      </c>
      <c r="B221" s="143">
        <v>20313</v>
      </c>
      <c r="C221" s="143">
        <v>-495</v>
      </c>
      <c r="D221" s="384">
        <v>-2.378892733564014</v>
      </c>
      <c r="E221" s="143">
        <v>-10422</v>
      </c>
      <c r="F221" s="384">
        <v>-33.909224011713029</v>
      </c>
      <c r="G221" s="143">
        <v>241570</v>
      </c>
      <c r="H221" s="143">
        <v>-7899</v>
      </c>
      <c r="I221" s="384">
        <v>-3.1663252748838535</v>
      </c>
      <c r="J221" s="143">
        <v>-64463</v>
      </c>
      <c r="K221" s="384">
        <v>-21.064068254077174</v>
      </c>
    </row>
    <row r="222" spans="1:11" ht="12" customHeight="1" x14ac:dyDescent="0.2">
      <c r="A222" s="383">
        <v>44774</v>
      </c>
      <c r="B222" s="143">
        <v>20255</v>
      </c>
      <c r="C222" s="143">
        <v>-58</v>
      </c>
      <c r="D222" s="384">
        <v>-0.28553143307241668</v>
      </c>
      <c r="E222" s="143">
        <v>-10297</v>
      </c>
      <c r="F222" s="384">
        <v>-33.703194553548052</v>
      </c>
      <c r="G222" s="143">
        <v>241076</v>
      </c>
      <c r="H222" s="143">
        <v>-494</v>
      </c>
      <c r="I222" s="384">
        <v>-0.20449559133998427</v>
      </c>
      <c r="J222" s="143">
        <v>-42084</v>
      </c>
      <c r="K222" s="384">
        <v>-14.862268682017234</v>
      </c>
    </row>
    <row r="223" spans="1:11" ht="12" customHeight="1" x14ac:dyDescent="0.2">
      <c r="A223" s="383">
        <v>44805</v>
      </c>
      <c r="B223" s="143">
        <v>20844</v>
      </c>
      <c r="C223" s="143">
        <v>589</v>
      </c>
      <c r="D223" s="384">
        <v>2.9079239693902741</v>
      </c>
      <c r="E223" s="143">
        <v>-9755</v>
      </c>
      <c r="F223" s="384">
        <v>-31.88012680152946</v>
      </c>
      <c r="G223" s="143">
        <v>246092</v>
      </c>
      <c r="H223" s="143">
        <v>5016</v>
      </c>
      <c r="I223" s="384">
        <v>2.0806716554115714</v>
      </c>
      <c r="J223" s="143">
        <v>-32311</v>
      </c>
      <c r="K223" s="384">
        <v>-11.605837580773196</v>
      </c>
    </row>
    <row r="224" spans="1:11" ht="12" customHeight="1" x14ac:dyDescent="0.2">
      <c r="A224" s="383">
        <v>44835</v>
      </c>
      <c r="B224" s="143">
        <v>20814</v>
      </c>
      <c r="C224" s="143">
        <v>-30</v>
      </c>
      <c r="D224" s="384">
        <v>-0.14392630972941853</v>
      </c>
      <c r="E224" s="143">
        <v>-8813</v>
      </c>
      <c r="F224" s="384">
        <v>-29.746515003206536</v>
      </c>
      <c r="G224" s="143">
        <v>251686</v>
      </c>
      <c r="H224" s="143">
        <v>5594</v>
      </c>
      <c r="I224" s="384">
        <v>2.2731336248232368</v>
      </c>
      <c r="J224" s="143">
        <v>-28459</v>
      </c>
      <c r="K224" s="384">
        <v>-10.158667832729479</v>
      </c>
    </row>
    <row r="225" spans="1:11" ht="12" customHeight="1" x14ac:dyDescent="0.2">
      <c r="A225" s="383">
        <v>44866</v>
      </c>
      <c r="B225" s="143">
        <v>20741</v>
      </c>
      <c r="C225" s="143">
        <v>-73</v>
      </c>
      <c r="D225" s="384">
        <v>-0.35072547323916592</v>
      </c>
      <c r="E225" s="143">
        <v>-8649</v>
      </c>
      <c r="F225" s="384">
        <v>-29.428376998979246</v>
      </c>
      <c r="G225" s="143">
        <v>253471</v>
      </c>
      <c r="H225" s="143">
        <v>1785</v>
      </c>
      <c r="I225" s="384">
        <v>0.70921704028034938</v>
      </c>
      <c r="J225" s="143">
        <v>-18918</v>
      </c>
      <c r="K225" s="384">
        <v>-6.9452143809037814</v>
      </c>
    </row>
    <row r="226" spans="1:11" ht="12" customHeight="1" x14ac:dyDescent="0.2">
      <c r="A226" s="383">
        <v>44896</v>
      </c>
      <c r="B226" s="143">
        <v>19655</v>
      </c>
      <c r="C226" s="143">
        <v>-1086</v>
      </c>
      <c r="D226" s="384">
        <v>-5.2360059784966975</v>
      </c>
      <c r="E226" s="143">
        <v>-5912</v>
      </c>
      <c r="F226" s="384">
        <v>-23.123557711111982</v>
      </c>
      <c r="G226" s="143">
        <v>246316</v>
      </c>
      <c r="H226" s="143">
        <v>-7155</v>
      </c>
      <c r="I226" s="384">
        <v>-2.8228081318967457</v>
      </c>
      <c r="J226" s="143">
        <v>-9371</v>
      </c>
      <c r="K226" s="384">
        <v>-3.6650279443225506</v>
      </c>
    </row>
    <row r="227" spans="1:11" ht="12" customHeight="1" x14ac:dyDescent="0.2">
      <c r="A227" s="383">
        <v>44927</v>
      </c>
      <c r="B227" s="143">
        <v>20320</v>
      </c>
      <c r="C227" s="143">
        <v>665</v>
      </c>
      <c r="D227" s="384">
        <v>3.3833630119562454</v>
      </c>
      <c r="E227" s="143">
        <v>-2798</v>
      </c>
      <c r="F227" s="384">
        <v>-12.103123107535254</v>
      </c>
      <c r="G227" s="143">
        <v>247547</v>
      </c>
      <c r="H227" s="143">
        <v>1231</v>
      </c>
      <c r="I227" s="384">
        <v>0.4997645301157862</v>
      </c>
      <c r="J227" s="143">
        <v>1246</v>
      </c>
      <c r="K227" s="384">
        <v>0.5058850755782559</v>
      </c>
    </row>
    <row r="228" spans="1:11" ht="12" customHeight="1" x14ac:dyDescent="0.2">
      <c r="A228" s="383">
        <v>44958</v>
      </c>
      <c r="B228" s="143">
        <v>21422</v>
      </c>
      <c r="C228" s="143">
        <v>1102</v>
      </c>
      <c r="D228" s="384">
        <v>5.4232283464566926</v>
      </c>
      <c r="E228" s="143">
        <v>335</v>
      </c>
      <c r="F228" s="384">
        <v>1.5886565182339831</v>
      </c>
      <c r="G228" s="143">
        <v>257686</v>
      </c>
      <c r="H228" s="143">
        <v>10139</v>
      </c>
      <c r="I228" s="384">
        <v>4.0957878705861921</v>
      </c>
      <c r="J228" s="143">
        <v>8260</v>
      </c>
      <c r="K228" s="384">
        <v>3.3116034415016879</v>
      </c>
    </row>
    <row r="229" spans="1:11" ht="12" customHeight="1" x14ac:dyDescent="0.2">
      <c r="A229" s="383">
        <v>44986</v>
      </c>
      <c r="B229" s="143">
        <v>22136</v>
      </c>
      <c r="C229" s="143">
        <v>714</v>
      </c>
      <c r="D229" s="384">
        <v>3.3330221267855475</v>
      </c>
      <c r="E229" s="143">
        <v>318</v>
      </c>
      <c r="F229" s="384">
        <v>1.4575121459345495</v>
      </c>
      <c r="G229" s="143">
        <v>261685</v>
      </c>
      <c r="H229" s="143">
        <v>3999</v>
      </c>
      <c r="I229" s="384">
        <v>1.5518887327988327</v>
      </c>
      <c r="J229" s="143">
        <v>5495</v>
      </c>
      <c r="K229" s="384">
        <v>2.1448924626253953</v>
      </c>
    </row>
    <row r="230" spans="1:11" ht="12" customHeight="1" x14ac:dyDescent="0.2">
      <c r="A230" s="383">
        <v>45017</v>
      </c>
      <c r="B230" s="143">
        <v>21600</v>
      </c>
      <c r="C230" s="143">
        <v>-536</v>
      </c>
      <c r="D230" s="384">
        <v>-2.4213950126490786</v>
      </c>
      <c r="E230" s="143">
        <v>-88</v>
      </c>
      <c r="F230" s="384">
        <v>-0.40575433419402435</v>
      </c>
      <c r="G230" s="143">
        <v>253712</v>
      </c>
      <c r="H230" s="143">
        <v>-7973</v>
      </c>
      <c r="I230" s="384">
        <v>-3.0467928998605194</v>
      </c>
      <c r="J230" s="143">
        <v>-2496</v>
      </c>
      <c r="K230" s="384">
        <v>-0.97420845562980074</v>
      </c>
    </row>
    <row r="231" spans="1:11" ht="12" customHeight="1" x14ac:dyDescent="0.2">
      <c r="A231" s="383">
        <v>45047</v>
      </c>
      <c r="B231" s="143">
        <v>21297</v>
      </c>
      <c r="C231" s="143">
        <v>-303</v>
      </c>
      <c r="D231" s="384">
        <v>-1.4027777777777777</v>
      </c>
      <c r="E231" s="143">
        <v>364</v>
      </c>
      <c r="F231" s="384">
        <v>1.7388811923756748</v>
      </c>
      <c r="G231" s="143">
        <v>250136</v>
      </c>
      <c r="H231" s="143">
        <v>-3576</v>
      </c>
      <c r="I231" s="384">
        <v>-1.4094721574068234</v>
      </c>
      <c r="J231" s="143">
        <v>2541</v>
      </c>
      <c r="K231" s="384">
        <v>1.026272743795311</v>
      </c>
    </row>
    <row r="232" spans="1:11" ht="12" customHeight="1" x14ac:dyDescent="0.2">
      <c r="A232" s="383">
        <v>45078</v>
      </c>
      <c r="B232" s="143">
        <v>21339</v>
      </c>
      <c r="C232" s="143">
        <v>42</v>
      </c>
      <c r="D232" s="384">
        <v>0.19721087477109453</v>
      </c>
      <c r="E232" s="143">
        <v>531</v>
      </c>
      <c r="F232" s="384">
        <v>2.5519031141868513</v>
      </c>
      <c r="G232" s="143">
        <v>248357</v>
      </c>
      <c r="H232" s="143">
        <v>-1779</v>
      </c>
      <c r="I232" s="384">
        <v>-0.71121310007355998</v>
      </c>
      <c r="J232" s="143">
        <v>-1112</v>
      </c>
      <c r="K232" s="384">
        <v>-0.44574676613126279</v>
      </c>
    </row>
    <row r="233" spans="1:11" ht="12" customHeight="1" x14ac:dyDescent="0.2">
      <c r="A233" s="383">
        <v>45108</v>
      </c>
      <c r="B233" s="143">
        <v>20943</v>
      </c>
      <c r="C233" s="143">
        <v>-396</v>
      </c>
      <c r="D233" s="384">
        <v>-1.8557570645297343</v>
      </c>
      <c r="E233" s="143">
        <v>630</v>
      </c>
      <c r="F233" s="384">
        <v>3.1014621178555606</v>
      </c>
      <c r="G233" s="143">
        <v>246154</v>
      </c>
      <c r="H233" s="143">
        <v>-2203</v>
      </c>
      <c r="I233" s="384">
        <v>-0.88702955825686414</v>
      </c>
      <c r="J233" s="143">
        <v>4584</v>
      </c>
      <c r="K233" s="384">
        <v>1.8975866208552385</v>
      </c>
    </row>
    <row r="234" spans="1:11" ht="12" customHeight="1" x14ac:dyDescent="0.2">
      <c r="A234" s="383">
        <v>45139</v>
      </c>
      <c r="B234" s="143">
        <v>20850</v>
      </c>
      <c r="C234" s="143">
        <v>-93</v>
      </c>
      <c r="D234" s="384">
        <v>-0.44406245523563959</v>
      </c>
      <c r="E234" s="143">
        <v>595</v>
      </c>
      <c r="F234" s="384">
        <v>2.9375462848679339</v>
      </c>
      <c r="G234" s="143">
        <v>243482</v>
      </c>
      <c r="H234" s="143">
        <v>-2672</v>
      </c>
      <c r="I234" s="384">
        <v>-1.0854993215629241</v>
      </c>
      <c r="J234" s="143">
        <v>2406</v>
      </c>
      <c r="K234" s="384">
        <v>0.998025518923493</v>
      </c>
    </row>
    <row r="235" spans="1:11" ht="12" customHeight="1" x14ac:dyDescent="0.2">
      <c r="A235" s="383">
        <v>45170</v>
      </c>
      <c r="B235" s="143">
        <v>21669</v>
      </c>
      <c r="C235" s="143">
        <v>819</v>
      </c>
      <c r="D235" s="384">
        <v>3.9280575539568345</v>
      </c>
      <c r="E235" s="143">
        <v>825</v>
      </c>
      <c r="F235" s="384">
        <v>3.9579735175590098</v>
      </c>
      <c r="G235" s="143">
        <v>250432</v>
      </c>
      <c r="H235" s="143">
        <v>4278</v>
      </c>
      <c r="I235" s="384">
        <v>1.7379364137897413</v>
      </c>
      <c r="J235" s="143">
        <v>4340</v>
      </c>
      <c r="K235" s="384">
        <v>1.7635680964842417</v>
      </c>
    </row>
    <row r="236" spans="1:11" ht="12" customHeight="1" x14ac:dyDescent="0.2">
      <c r="A236" s="383">
        <v>45200</v>
      </c>
      <c r="B236" s="143">
        <v>21588</v>
      </c>
      <c r="C236" s="143">
        <v>-81</v>
      </c>
      <c r="D236" s="384">
        <v>-0.3738058978263879</v>
      </c>
      <c r="E236" s="143">
        <v>774</v>
      </c>
      <c r="F236" s="384">
        <v>3.7186509080426635</v>
      </c>
      <c r="G236" s="143">
        <v>252360</v>
      </c>
      <c r="H236" s="143">
        <v>1928</v>
      </c>
      <c r="I236" s="384">
        <v>0.76986966521850242</v>
      </c>
      <c r="J236" s="143">
        <v>674</v>
      </c>
      <c r="K236" s="384">
        <v>0.267793997282328</v>
      </c>
    </row>
    <row r="237" spans="1:11" ht="12" customHeight="1" x14ac:dyDescent="0.2">
      <c r="A237" s="383">
        <v>45231</v>
      </c>
      <c r="B237" s="143">
        <v>21472</v>
      </c>
      <c r="C237" s="143">
        <v>-116</v>
      </c>
      <c r="D237" s="384">
        <v>-0.53733555679080969</v>
      </c>
      <c r="E237" s="143">
        <v>731</v>
      </c>
      <c r="F237" s="384">
        <v>3.5244202304614047</v>
      </c>
      <c r="G237" s="143">
        <v>251023</v>
      </c>
      <c r="H237" s="143">
        <v>-1337</v>
      </c>
      <c r="I237" s="384">
        <v>-0.5297987002694563</v>
      </c>
      <c r="J237" s="143">
        <v>-2448</v>
      </c>
      <c r="K237" s="384">
        <v>-0.96579095833448403</v>
      </c>
    </row>
    <row r="238" spans="1:11" ht="12" customHeight="1" x14ac:dyDescent="0.2">
      <c r="A238" s="383">
        <v>45261</v>
      </c>
      <c r="B238" s="143">
        <v>20615</v>
      </c>
      <c r="C238" s="143">
        <v>-857</v>
      </c>
      <c r="D238" s="384">
        <v>-3.9912444113263787</v>
      </c>
      <c r="E238" s="143">
        <v>960</v>
      </c>
      <c r="F238" s="384">
        <v>4.8842533706436022</v>
      </c>
      <c r="G238" s="143">
        <v>244005</v>
      </c>
      <c r="H238" s="143">
        <v>-7018</v>
      </c>
      <c r="I238" s="384">
        <v>-2.7957597510985051</v>
      </c>
      <c r="J238" s="143">
        <v>-2311</v>
      </c>
      <c r="K238" s="384">
        <v>-0.9382256938241933</v>
      </c>
    </row>
    <row r="239" spans="1:11" ht="12" customHeight="1" x14ac:dyDescent="0.2">
      <c r="A239" s="383">
        <v>45292</v>
      </c>
      <c r="B239" s="143">
        <v>21125</v>
      </c>
      <c r="C239" s="143">
        <v>510</v>
      </c>
      <c r="D239" s="384">
        <v>2.473926752364783</v>
      </c>
      <c r="E239" s="143">
        <v>805</v>
      </c>
      <c r="F239" s="384">
        <v>3.9616141732283463</v>
      </c>
      <c r="G239" s="143">
        <v>245226</v>
      </c>
      <c r="H239" s="143">
        <v>1221</v>
      </c>
      <c r="I239" s="384">
        <v>0.50039958197577916</v>
      </c>
      <c r="J239" s="143">
        <v>-2321</v>
      </c>
      <c r="K239" s="384">
        <v>-0.93759972853639917</v>
      </c>
    </row>
    <row r="240" spans="1:11" ht="12" customHeight="1" x14ac:dyDescent="0.2">
      <c r="A240" s="383">
        <v>45323</v>
      </c>
      <c r="B240" s="143">
        <v>21545</v>
      </c>
      <c r="C240" s="143">
        <v>420</v>
      </c>
      <c r="D240" s="384">
        <v>1.9881656804733727</v>
      </c>
      <c r="E240" s="143">
        <v>123</v>
      </c>
      <c r="F240" s="384">
        <v>0.57417608066473713</v>
      </c>
      <c r="G240" s="143">
        <v>250935</v>
      </c>
      <c r="H240" s="143">
        <v>5709</v>
      </c>
      <c r="I240" s="384">
        <v>2.3280565682268599</v>
      </c>
      <c r="J240" s="143">
        <v>-6751</v>
      </c>
      <c r="K240" s="384">
        <v>-2.6198551725743733</v>
      </c>
    </row>
    <row r="241" spans="1:11" ht="12" customHeight="1" x14ac:dyDescent="0.2">
      <c r="A241" s="386">
        <v>45352</v>
      </c>
      <c r="B241" s="387">
        <v>21852</v>
      </c>
      <c r="C241" s="387">
        <f>B241-B240</f>
        <v>307</v>
      </c>
      <c r="D241" s="388">
        <f>100*C241/B240</f>
        <v>1.424924576467858</v>
      </c>
      <c r="E241" s="387">
        <f>B241-B229</f>
        <v>-284</v>
      </c>
      <c r="F241" s="388">
        <f>100*E241/B229</f>
        <v>-1.2829779544633177</v>
      </c>
      <c r="G241" s="387">
        <v>252714</v>
      </c>
      <c r="H241" s="387">
        <f>G241-G240</f>
        <v>1779</v>
      </c>
      <c r="I241" s="388">
        <f>100*H241/G240</f>
        <v>0.70894853248849299</v>
      </c>
      <c r="J241" s="387">
        <f>G241-G229</f>
        <v>-8971</v>
      </c>
      <c r="K241" s="388">
        <f>100*J241/G229</f>
        <v>-3.4281674532357607</v>
      </c>
    </row>
    <row r="242" spans="1:11" ht="12" customHeight="1" x14ac:dyDescent="0.2">
      <c r="A242" s="389"/>
      <c r="B242" s="351"/>
      <c r="C242" s="351"/>
      <c r="D242" s="390"/>
      <c r="E242" s="351"/>
      <c r="F242" s="390"/>
      <c r="G242" s="351"/>
      <c r="H242" s="351"/>
      <c r="I242" s="390"/>
      <c r="J242" s="351"/>
      <c r="K242" s="390"/>
    </row>
    <row r="243" spans="1:11" x14ac:dyDescent="0.2">
      <c r="A243" s="66" t="s">
        <v>135</v>
      </c>
    </row>
    <row r="244" spans="1:11" ht="15" customHeight="1" x14ac:dyDescent="0.2">
      <c r="A244" s="66"/>
    </row>
    <row r="245" spans="1:11" x14ac:dyDescent="0.2">
      <c r="A245" s="400"/>
      <c r="B245" s="401" t="s">
        <v>622</v>
      </c>
      <c r="C245" s="401"/>
      <c r="D245" s="401"/>
      <c r="E245" s="401"/>
      <c r="F245" s="401"/>
      <c r="G245" s="401"/>
      <c r="H245" s="401"/>
      <c r="I245" s="401"/>
      <c r="J245" s="401"/>
      <c r="K245" s="401"/>
    </row>
    <row r="246" spans="1:11" ht="21.75" customHeight="1" x14ac:dyDescent="0.2">
      <c r="B246" s="401"/>
      <c r="C246" s="401"/>
      <c r="D246" s="401"/>
      <c r="E246" s="401"/>
      <c r="F246" s="401"/>
      <c r="G246" s="401"/>
      <c r="H246" s="401"/>
      <c r="I246" s="401"/>
      <c r="J246" s="401"/>
      <c r="K246" s="401"/>
    </row>
    <row r="248" spans="1:11" x14ac:dyDescent="0.2">
      <c r="A248" s="391" t="s">
        <v>619</v>
      </c>
    </row>
    <row r="251" spans="1:11" x14ac:dyDescent="0.2">
      <c r="F251" s="103" t="s">
        <v>60</v>
      </c>
    </row>
  </sheetData>
  <mergeCells count="12">
    <mergeCell ref="J8:K8"/>
    <mergeCell ref="B245:K246"/>
    <mergeCell ref="A5:K5"/>
    <mergeCell ref="A6:A9"/>
    <mergeCell ref="B6:K6"/>
    <mergeCell ref="B7:F7"/>
    <mergeCell ref="G7:K7"/>
    <mergeCell ref="B8:B9"/>
    <mergeCell ref="C8:D8"/>
    <mergeCell ref="E8:F8"/>
    <mergeCell ref="G8:G9"/>
    <mergeCell ref="H8:I8"/>
  </mergeCells>
  <hyperlinks>
    <hyperlink ref="I2" location="ÍNDICE!A1" display="VOLVER AL ÍNDICE"/>
    <hyperlink ref="A248" location="'ADVERTENCIA EFECTO COVID-19'!A1" display="(*) Ver nota &quot;Advertencia Efecto COVID-19&quot;"/>
  </hyperlinks>
  <pageMargins left="0.70866141732283472" right="0.70866141732283472" top="0.74803149606299213" bottom="0.74803149606299213" header="0.31496062992125984" footer="0.31496062992125984"/>
  <pageSetup paperSize="9" orientation="portrait" r:id="rId1"/>
  <drawing r:id="rId2"/>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5"/>
  <dimension ref="A2:K251"/>
  <sheetViews>
    <sheetView zoomScaleNormal="100" workbookViewId="0"/>
  </sheetViews>
  <sheetFormatPr baseColWidth="10" defaultColWidth="9.140625" defaultRowHeight="15" x14ac:dyDescent="0.2"/>
  <cols>
    <col min="1" max="1" width="7.85546875" style="27" customWidth="1"/>
    <col min="2" max="2" width="8.140625" style="27" customWidth="1"/>
    <col min="3" max="6" width="7.42578125" style="27" customWidth="1"/>
    <col min="7" max="7" width="9.140625" style="27"/>
    <col min="8" max="9" width="7.42578125" style="27" customWidth="1"/>
    <col min="10" max="10" width="9" style="27" customWidth="1"/>
    <col min="11" max="11" width="7.42578125" style="27" customWidth="1"/>
    <col min="12" max="16384" width="9.140625" style="27"/>
  </cols>
  <sheetData>
    <row r="2" spans="1:11" ht="18" customHeight="1" x14ac:dyDescent="0.25">
      <c r="D2" s="121"/>
      <c r="I2" s="377" t="s">
        <v>61</v>
      </c>
    </row>
    <row r="3" spans="1:11" ht="18.75" customHeight="1" x14ac:dyDescent="0.2"/>
    <row r="4" spans="1:11" ht="24" customHeight="1" x14ac:dyDescent="0.25">
      <c r="C4" s="30"/>
      <c r="K4" s="2" t="s">
        <v>651</v>
      </c>
    </row>
    <row r="5" spans="1:11" s="32" customFormat="1" ht="31.5" customHeight="1" x14ac:dyDescent="0.2">
      <c r="A5" s="378" t="s">
        <v>56</v>
      </c>
      <c r="B5" s="378"/>
      <c r="C5" s="378"/>
      <c r="D5" s="378"/>
      <c r="E5" s="378"/>
      <c r="F5" s="378"/>
      <c r="G5" s="378"/>
      <c r="H5" s="378"/>
      <c r="I5" s="378"/>
      <c r="J5" s="378"/>
      <c r="K5" s="378"/>
    </row>
    <row r="6" spans="1:11" s="32" customFormat="1" ht="16.5" customHeight="1" x14ac:dyDescent="0.2">
      <c r="A6" s="235"/>
      <c r="B6" s="270" t="s">
        <v>626</v>
      </c>
      <c r="C6" s="271"/>
      <c r="D6" s="271"/>
      <c r="E6" s="271"/>
      <c r="F6" s="271"/>
      <c r="G6" s="271"/>
      <c r="H6" s="271"/>
      <c r="I6" s="271"/>
      <c r="J6" s="271"/>
      <c r="K6" s="272"/>
    </row>
    <row r="7" spans="1:11" s="32" customFormat="1" ht="16.5" customHeight="1" x14ac:dyDescent="0.2">
      <c r="A7" s="235"/>
      <c r="B7" s="34" t="s">
        <v>616</v>
      </c>
      <c r="C7" s="35"/>
      <c r="D7" s="35"/>
      <c r="E7" s="35"/>
      <c r="F7" s="36"/>
      <c r="G7" s="34" t="s">
        <v>617</v>
      </c>
      <c r="H7" s="35"/>
      <c r="I7" s="35"/>
      <c r="J7" s="35"/>
      <c r="K7" s="36"/>
    </row>
    <row r="8" spans="1:11" s="32" customFormat="1" ht="25.5" customHeight="1" x14ac:dyDescent="0.2">
      <c r="A8" s="235"/>
      <c r="B8" s="242" t="s">
        <v>65</v>
      </c>
      <c r="C8" s="243" t="s">
        <v>66</v>
      </c>
      <c r="D8" s="244"/>
      <c r="E8" s="243" t="s">
        <v>67</v>
      </c>
      <c r="F8" s="244"/>
      <c r="G8" s="242" t="s">
        <v>65</v>
      </c>
      <c r="H8" s="243" t="s">
        <v>66</v>
      </c>
      <c r="I8" s="244"/>
      <c r="J8" s="243" t="s">
        <v>67</v>
      </c>
      <c r="K8" s="244"/>
    </row>
    <row r="9" spans="1:11" s="32" customFormat="1" ht="15" customHeight="1" x14ac:dyDescent="0.2">
      <c r="A9" s="246"/>
      <c r="B9" s="247"/>
      <c r="C9" s="40" t="s">
        <v>151</v>
      </c>
      <c r="D9" s="41" t="s">
        <v>69</v>
      </c>
      <c r="E9" s="40" t="s">
        <v>151</v>
      </c>
      <c r="F9" s="41" t="s">
        <v>69</v>
      </c>
      <c r="G9" s="247"/>
      <c r="H9" s="40" t="s">
        <v>151</v>
      </c>
      <c r="I9" s="41" t="s">
        <v>69</v>
      </c>
      <c r="J9" s="40" t="s">
        <v>151</v>
      </c>
      <c r="K9" s="41" t="s">
        <v>69</v>
      </c>
    </row>
    <row r="10" spans="1:11" s="32" customFormat="1" ht="3" customHeight="1" x14ac:dyDescent="0.2">
      <c r="A10" s="42"/>
      <c r="B10" s="42"/>
      <c r="C10" s="42"/>
      <c r="D10" s="42"/>
      <c r="G10" s="42"/>
      <c r="H10" s="42"/>
      <c r="I10" s="42"/>
    </row>
    <row r="11" spans="1:11" ht="12" customHeight="1" x14ac:dyDescent="0.2">
      <c r="A11" s="395">
        <v>38353</v>
      </c>
      <c r="B11" s="396">
        <v>1247</v>
      </c>
      <c r="C11" s="397">
        <v>-19.329999999999927</v>
      </c>
      <c r="D11" s="398">
        <v>-1.5264583481398948</v>
      </c>
      <c r="E11" s="397">
        <v>-332.96000000000004</v>
      </c>
      <c r="F11" s="399">
        <v>-21.073951239271882</v>
      </c>
      <c r="G11" s="396">
        <v>55704</v>
      </c>
      <c r="H11" s="396">
        <v>5412</v>
      </c>
      <c r="I11" s="398">
        <v>10.761154855643044</v>
      </c>
      <c r="J11" s="396">
        <v>4603</v>
      </c>
      <c r="K11" s="398">
        <v>9.0076515136690087</v>
      </c>
    </row>
    <row r="12" spans="1:11" ht="12" customHeight="1" x14ac:dyDescent="0.2">
      <c r="A12" s="395">
        <v>38384</v>
      </c>
      <c r="B12" s="396">
        <v>1203</v>
      </c>
      <c r="C12" s="397">
        <v>-44</v>
      </c>
      <c r="D12" s="398">
        <v>-3.5284683239775463</v>
      </c>
      <c r="E12" s="397">
        <v>-378.47</v>
      </c>
      <c r="F12" s="399">
        <v>-23.93153205561914</v>
      </c>
      <c r="G12" s="396">
        <v>54083</v>
      </c>
      <c r="H12" s="396">
        <v>-1621</v>
      </c>
      <c r="I12" s="398">
        <v>-2.9100244147637513</v>
      </c>
      <c r="J12" s="396">
        <v>1155</v>
      </c>
      <c r="K12" s="398">
        <v>2.1822097944377266</v>
      </c>
    </row>
    <row r="13" spans="1:11" ht="12" customHeight="1" x14ac:dyDescent="0.2">
      <c r="A13" s="395">
        <v>38412</v>
      </c>
      <c r="B13" s="396">
        <v>1242</v>
      </c>
      <c r="C13" s="397">
        <v>39</v>
      </c>
      <c r="D13" s="398">
        <v>3.2418952618453867</v>
      </c>
      <c r="E13" s="397">
        <v>-335.41000000000008</v>
      </c>
      <c r="F13" s="399">
        <v>-21.263336735534835</v>
      </c>
      <c r="G13" s="396">
        <v>56453</v>
      </c>
      <c r="H13" s="396">
        <v>2370</v>
      </c>
      <c r="I13" s="398">
        <v>4.3821533568773923</v>
      </c>
      <c r="J13" s="396">
        <v>2725</v>
      </c>
      <c r="K13" s="398">
        <v>5.0718433591423464</v>
      </c>
    </row>
    <row r="14" spans="1:11" ht="12" customHeight="1" x14ac:dyDescent="0.2">
      <c r="A14" s="395">
        <v>38443</v>
      </c>
      <c r="B14" s="396">
        <v>1208</v>
      </c>
      <c r="C14" s="397">
        <v>-34</v>
      </c>
      <c r="D14" s="398">
        <v>-2.7375201288244768</v>
      </c>
      <c r="E14" s="397">
        <v>-309.71000000000004</v>
      </c>
      <c r="F14" s="399">
        <v>-20.406401750004942</v>
      </c>
      <c r="G14" s="396">
        <v>55417</v>
      </c>
      <c r="H14" s="396">
        <v>-1036</v>
      </c>
      <c r="I14" s="398">
        <v>-1.83515490762227</v>
      </c>
      <c r="J14" s="396">
        <v>1814</v>
      </c>
      <c r="K14" s="398">
        <v>3.3841389474469712</v>
      </c>
    </row>
    <row r="15" spans="1:11" ht="12" customHeight="1" x14ac:dyDescent="0.2">
      <c r="A15" s="395">
        <v>38473</v>
      </c>
      <c r="B15" s="396">
        <v>1132</v>
      </c>
      <c r="C15" s="397">
        <v>-76</v>
      </c>
      <c r="D15" s="398">
        <v>-6.2913907284768209</v>
      </c>
      <c r="E15" s="397">
        <v>-311.1099999999999</v>
      </c>
      <c r="F15" s="399">
        <v>-21.558301169003048</v>
      </c>
      <c r="G15" s="396">
        <v>56349</v>
      </c>
      <c r="H15" s="396">
        <v>932</v>
      </c>
      <c r="I15" s="398">
        <v>1.6817943952216829</v>
      </c>
      <c r="J15" s="396">
        <v>3823</v>
      </c>
      <c r="K15" s="398">
        <v>7.2783002703423065</v>
      </c>
    </row>
    <row r="16" spans="1:11" ht="12" customHeight="1" x14ac:dyDescent="0.2">
      <c r="A16" s="395">
        <v>38504</v>
      </c>
      <c r="B16" s="396">
        <v>1184</v>
      </c>
      <c r="C16" s="397">
        <v>0</v>
      </c>
      <c r="D16" s="398">
        <v>0</v>
      </c>
      <c r="E16" s="397">
        <v>-220.61999999999989</v>
      </c>
      <c r="F16" s="399">
        <v>-16.310567639100405</v>
      </c>
      <c r="G16" s="396">
        <v>57647</v>
      </c>
      <c r="H16" s="396">
        <v>1298</v>
      </c>
      <c r="I16" s="398">
        <v>2.303501393103693</v>
      </c>
      <c r="J16" s="396">
        <v>5410</v>
      </c>
      <c r="K16" s="398">
        <v>10.356643758255643</v>
      </c>
    </row>
    <row r="17" spans="1:11" ht="12" customHeight="1" x14ac:dyDescent="0.2">
      <c r="A17" s="395">
        <v>38534</v>
      </c>
      <c r="B17" s="396">
        <v>1168</v>
      </c>
      <c r="C17" s="397">
        <v>52</v>
      </c>
      <c r="D17" s="398">
        <v>4.5936395759717312</v>
      </c>
      <c r="E17" s="397">
        <v>6.8499999999999091</v>
      </c>
      <c r="F17" s="399">
        <v>0.5819139446969297</v>
      </c>
      <c r="G17" s="396">
        <v>58780</v>
      </c>
      <c r="H17" s="396">
        <v>1133</v>
      </c>
      <c r="I17" s="398">
        <v>1.9654101687858865</v>
      </c>
      <c r="J17" s="396">
        <v>7699</v>
      </c>
      <c r="K17" s="398">
        <v>15.072140326148666</v>
      </c>
    </row>
    <row r="18" spans="1:11" ht="12" customHeight="1" x14ac:dyDescent="0.2">
      <c r="A18" s="395">
        <v>38565</v>
      </c>
      <c r="B18" s="396">
        <v>1228</v>
      </c>
      <c r="C18" s="397">
        <v>-16</v>
      </c>
      <c r="D18" s="398">
        <v>-1.3513513513513513</v>
      </c>
      <c r="E18" s="397">
        <v>49.900000000000091</v>
      </c>
      <c r="F18" s="399">
        <v>4.462928181736884</v>
      </c>
      <c r="G18" s="396">
        <v>58958</v>
      </c>
      <c r="H18" s="396">
        <v>178</v>
      </c>
      <c r="I18" s="398">
        <v>0.30282408982647158</v>
      </c>
      <c r="J18" s="396">
        <v>8938</v>
      </c>
      <c r="K18" s="398">
        <v>17.868852459016395</v>
      </c>
    </row>
    <row r="19" spans="1:11" ht="12" customHeight="1" x14ac:dyDescent="0.2">
      <c r="A19" s="395">
        <v>38596</v>
      </c>
      <c r="B19" s="396">
        <v>1377</v>
      </c>
      <c r="C19" s="397">
        <v>60</v>
      </c>
      <c r="D19" s="398">
        <v>5.1369863013698627</v>
      </c>
      <c r="E19" s="397">
        <v>82.190000000000055</v>
      </c>
      <c r="F19" s="399">
        <v>7.1730915247728735</v>
      </c>
      <c r="G19" s="396">
        <v>60744</v>
      </c>
      <c r="H19" s="396">
        <v>1786</v>
      </c>
      <c r="I19" s="398">
        <v>3.029275077173581</v>
      </c>
      <c r="J19" s="396">
        <v>11564</v>
      </c>
      <c r="K19" s="398">
        <v>23.513623424156162</v>
      </c>
    </row>
    <row r="20" spans="1:11" ht="12" customHeight="1" x14ac:dyDescent="0.2">
      <c r="A20" s="395">
        <v>38626</v>
      </c>
      <c r="B20" s="396">
        <v>1593</v>
      </c>
      <c r="C20" s="397">
        <v>149</v>
      </c>
      <c r="D20" s="398">
        <v>12.133550488599349</v>
      </c>
      <c r="E20" s="397">
        <v>69.680000000000064</v>
      </c>
      <c r="F20" s="399">
        <v>5.3299880671908992</v>
      </c>
      <c r="G20" s="396">
        <v>66136</v>
      </c>
      <c r="H20" s="396">
        <v>5392</v>
      </c>
      <c r="I20" s="398">
        <v>8.8765968655340437</v>
      </c>
      <c r="J20" s="396">
        <v>16467</v>
      </c>
      <c r="K20" s="398">
        <v>33.153476011194108</v>
      </c>
    </row>
    <row r="21" spans="1:11" ht="12" customHeight="1" x14ac:dyDescent="0.2">
      <c r="A21" s="395">
        <v>38657</v>
      </c>
      <c r="B21" s="396">
        <v>1686</v>
      </c>
      <c r="C21" s="397">
        <v>216</v>
      </c>
      <c r="D21" s="398">
        <v>15.686274509803921</v>
      </c>
      <c r="E21" s="397">
        <v>267.32999999999993</v>
      </c>
      <c r="F21" s="399">
        <v>20.165652085360602</v>
      </c>
      <c r="G21" s="396">
        <v>66737</v>
      </c>
      <c r="H21" s="396">
        <v>601</v>
      </c>
      <c r="I21" s="398">
        <v>0.90873351880972542</v>
      </c>
      <c r="J21" s="396">
        <v>15004</v>
      </c>
      <c r="K21" s="398">
        <v>29.002764193068256</v>
      </c>
    </row>
    <row r="22" spans="1:11" ht="12" customHeight="1" x14ac:dyDescent="0.2">
      <c r="A22" s="395">
        <v>38687</v>
      </c>
      <c r="B22" s="396">
        <v>1667</v>
      </c>
      <c r="C22" s="397">
        <v>93</v>
      </c>
      <c r="D22" s="398">
        <v>5.8380414312617699</v>
      </c>
      <c r="E22" s="397">
        <v>419.67000000000007</v>
      </c>
      <c r="F22" s="399">
        <v>33.1406505413281</v>
      </c>
      <c r="G22" s="396">
        <v>65227</v>
      </c>
      <c r="H22" s="396">
        <v>-1510</v>
      </c>
      <c r="I22" s="398">
        <v>-2.2626129433447715</v>
      </c>
      <c r="J22" s="396">
        <v>14935</v>
      </c>
      <c r="K22" s="398">
        <v>29.696572019406666</v>
      </c>
    </row>
    <row r="23" spans="1:11" ht="12" customHeight="1" x14ac:dyDescent="0.2">
      <c r="A23" s="395">
        <v>38718</v>
      </c>
      <c r="B23" s="396">
        <v>1738</v>
      </c>
      <c r="C23" s="397">
        <v>-19</v>
      </c>
      <c r="D23" s="398">
        <v>-1.1269276393831553</v>
      </c>
      <c r="E23" s="397">
        <v>420</v>
      </c>
      <c r="F23" s="399">
        <v>33.680834001603849</v>
      </c>
      <c r="G23" s="396">
        <v>66401</v>
      </c>
      <c r="H23" s="396">
        <v>1174</v>
      </c>
      <c r="I23" s="398">
        <v>1.7998681527588269</v>
      </c>
      <c r="J23" s="396">
        <v>10697</v>
      </c>
      <c r="K23" s="398">
        <v>19.20328881229355</v>
      </c>
    </row>
    <row r="24" spans="1:11" ht="12" customHeight="1" x14ac:dyDescent="0.2">
      <c r="A24" s="395">
        <v>38749</v>
      </c>
      <c r="B24" s="396">
        <v>1813</v>
      </c>
      <c r="C24" s="397">
        <v>146</v>
      </c>
      <c r="D24" s="398">
        <v>8.758248350329934</v>
      </c>
      <c r="E24" s="397">
        <v>610</v>
      </c>
      <c r="F24" s="399">
        <v>50.706566916043222</v>
      </c>
      <c r="G24" s="396">
        <v>67906</v>
      </c>
      <c r="H24" s="396">
        <v>1505</v>
      </c>
      <c r="I24" s="398">
        <v>2.2665321305402029</v>
      </c>
      <c r="J24" s="396">
        <v>13823</v>
      </c>
      <c r="K24" s="398">
        <v>25.558863228741011</v>
      </c>
    </row>
    <row r="25" spans="1:11" ht="12" customHeight="1" x14ac:dyDescent="0.2">
      <c r="A25" s="395">
        <v>38777</v>
      </c>
      <c r="B25" s="396">
        <v>1810</v>
      </c>
      <c r="C25" s="397">
        <v>-3</v>
      </c>
      <c r="D25" s="398">
        <v>-0.16547159404302261</v>
      </c>
      <c r="E25" s="397">
        <v>568</v>
      </c>
      <c r="F25" s="399">
        <v>45.732689210950078</v>
      </c>
      <c r="G25" s="396">
        <v>67894</v>
      </c>
      <c r="H25" s="396">
        <v>-12</v>
      </c>
      <c r="I25" s="398">
        <v>-1.7671487055635732E-2</v>
      </c>
      <c r="J25" s="396">
        <v>11441</v>
      </c>
      <c r="K25" s="398">
        <v>20.266416310913502</v>
      </c>
    </row>
    <row r="26" spans="1:11" ht="12" customHeight="1" x14ac:dyDescent="0.2">
      <c r="A26" s="395">
        <v>38808</v>
      </c>
      <c r="B26" s="396">
        <v>1773</v>
      </c>
      <c r="C26" s="397">
        <v>-37</v>
      </c>
      <c r="D26" s="398">
        <v>-2.0441988950276242</v>
      </c>
      <c r="E26" s="397">
        <v>565</v>
      </c>
      <c r="F26" s="399">
        <v>46.771523178807946</v>
      </c>
      <c r="G26" s="396">
        <v>64653</v>
      </c>
      <c r="H26" s="396">
        <v>-3241</v>
      </c>
      <c r="I26" s="398">
        <v>-4.7736176981765697</v>
      </c>
      <c r="J26" s="396">
        <v>9236</v>
      </c>
      <c r="K26" s="398">
        <v>16.666365916595989</v>
      </c>
    </row>
    <row r="27" spans="1:11" ht="12" customHeight="1" x14ac:dyDescent="0.2">
      <c r="A27" s="395">
        <v>38838</v>
      </c>
      <c r="B27" s="396">
        <v>1724</v>
      </c>
      <c r="C27" s="397">
        <v>-49</v>
      </c>
      <c r="D27" s="398">
        <v>-2.7636773829667232</v>
      </c>
      <c r="E27" s="397">
        <v>592</v>
      </c>
      <c r="F27" s="399">
        <v>52.296819787985868</v>
      </c>
      <c r="G27" s="396">
        <v>61571</v>
      </c>
      <c r="H27" s="396">
        <v>-3082</v>
      </c>
      <c r="I27" s="398">
        <v>-4.7669868374244038</v>
      </c>
      <c r="J27" s="396">
        <v>5222</v>
      </c>
      <c r="K27" s="398">
        <v>9.2672452039965219</v>
      </c>
    </row>
    <row r="28" spans="1:11" ht="12" customHeight="1" x14ac:dyDescent="0.2">
      <c r="A28" s="395">
        <v>38869</v>
      </c>
      <c r="B28" s="396">
        <v>1664</v>
      </c>
      <c r="C28" s="397">
        <v>-60</v>
      </c>
      <c r="D28" s="398">
        <v>-3.4802784222737819</v>
      </c>
      <c r="E28" s="397">
        <v>532</v>
      </c>
      <c r="F28" s="399">
        <v>46.996466431095406</v>
      </c>
      <c r="G28" s="396">
        <v>62694</v>
      </c>
      <c r="H28" s="396">
        <v>1123</v>
      </c>
      <c r="I28" s="398">
        <v>1.823910607266408</v>
      </c>
      <c r="J28" s="396">
        <v>5047</v>
      </c>
      <c r="K28" s="398">
        <v>8.7550089336825856</v>
      </c>
    </row>
    <row r="29" spans="1:11" ht="12" customHeight="1" x14ac:dyDescent="0.2">
      <c r="A29" s="395">
        <v>38899</v>
      </c>
      <c r="B29" s="396">
        <v>1629</v>
      </c>
      <c r="C29" s="397">
        <v>-35</v>
      </c>
      <c r="D29" s="398">
        <v>-2.1033653846153846</v>
      </c>
      <c r="E29" s="397">
        <v>445</v>
      </c>
      <c r="F29" s="399">
        <v>37.58445945945946</v>
      </c>
      <c r="G29" s="396">
        <v>62461</v>
      </c>
      <c r="H29" s="396">
        <v>-233</v>
      </c>
      <c r="I29" s="398">
        <v>-0.37164640954477302</v>
      </c>
      <c r="J29" s="396">
        <v>3681</v>
      </c>
      <c r="K29" s="398">
        <v>6.2623341272541682</v>
      </c>
    </row>
    <row r="30" spans="1:11" ht="12" customHeight="1" x14ac:dyDescent="0.2">
      <c r="A30" s="395">
        <v>38930</v>
      </c>
      <c r="B30" s="396">
        <v>1579</v>
      </c>
      <c r="C30" s="397">
        <v>-50</v>
      </c>
      <c r="D30" s="398">
        <v>-3.0693677102516883</v>
      </c>
      <c r="E30" s="397">
        <v>411</v>
      </c>
      <c r="F30" s="399">
        <v>35.188356164383563</v>
      </c>
      <c r="G30" s="396">
        <v>61613</v>
      </c>
      <c r="H30" s="396">
        <v>-848</v>
      </c>
      <c r="I30" s="398">
        <v>-1.3576471718352252</v>
      </c>
      <c r="J30" s="396">
        <v>2655</v>
      </c>
      <c r="K30" s="398">
        <v>4.5032056718341869</v>
      </c>
    </row>
    <row r="31" spans="1:11" ht="12" customHeight="1" x14ac:dyDescent="0.2">
      <c r="A31" s="395">
        <v>38961</v>
      </c>
      <c r="B31" s="396">
        <v>1686</v>
      </c>
      <c r="C31" s="397">
        <v>107</v>
      </c>
      <c r="D31" s="398">
        <v>6.7764407853071562</v>
      </c>
      <c r="E31" s="397">
        <v>458</v>
      </c>
      <c r="F31" s="399">
        <v>37.296416938110752</v>
      </c>
      <c r="G31" s="396">
        <v>61520</v>
      </c>
      <c r="H31" s="396">
        <v>-93</v>
      </c>
      <c r="I31" s="398">
        <v>-0.15094217129501891</v>
      </c>
      <c r="J31" s="396">
        <v>776</v>
      </c>
      <c r="K31" s="398">
        <v>1.2774924272356118</v>
      </c>
    </row>
    <row r="32" spans="1:11" ht="12" customHeight="1" x14ac:dyDescent="0.2">
      <c r="A32" s="395">
        <v>38991</v>
      </c>
      <c r="B32" s="396">
        <v>1931</v>
      </c>
      <c r="C32" s="397">
        <v>245</v>
      </c>
      <c r="D32" s="398">
        <v>14.531435349940688</v>
      </c>
      <c r="E32" s="397">
        <v>554</v>
      </c>
      <c r="F32" s="399">
        <v>40.232389251997098</v>
      </c>
      <c r="G32" s="396">
        <v>62937</v>
      </c>
      <c r="H32" s="396">
        <v>1417</v>
      </c>
      <c r="I32" s="398">
        <v>2.3033159947984396</v>
      </c>
      <c r="J32" s="396">
        <v>-3199</v>
      </c>
      <c r="K32" s="398">
        <v>-4.8370025402201522</v>
      </c>
    </row>
    <row r="33" spans="1:11" ht="12" customHeight="1" x14ac:dyDescent="0.2">
      <c r="A33" s="395">
        <v>39022</v>
      </c>
      <c r="B33" s="396">
        <v>2000</v>
      </c>
      <c r="C33" s="397">
        <v>69</v>
      </c>
      <c r="D33" s="398">
        <v>3.5732780942516831</v>
      </c>
      <c r="E33" s="397">
        <v>407</v>
      </c>
      <c r="F33" s="399">
        <v>25.549278091650972</v>
      </c>
      <c r="G33" s="396">
        <v>63888</v>
      </c>
      <c r="H33" s="396">
        <v>951</v>
      </c>
      <c r="I33" s="398">
        <v>1.5110348443681778</v>
      </c>
      <c r="J33" s="396">
        <v>-2849</v>
      </c>
      <c r="K33" s="398">
        <v>-4.2689962089995053</v>
      </c>
    </row>
    <row r="34" spans="1:11" ht="12" customHeight="1" x14ac:dyDescent="0.2">
      <c r="A34" s="395">
        <v>39052</v>
      </c>
      <c r="B34" s="396">
        <v>1955</v>
      </c>
      <c r="C34" s="397">
        <v>-45</v>
      </c>
      <c r="D34" s="398">
        <v>-2.25</v>
      </c>
      <c r="E34" s="397">
        <v>269</v>
      </c>
      <c r="F34" s="399">
        <v>15.954922894424675</v>
      </c>
      <c r="G34" s="396">
        <v>61494</v>
      </c>
      <c r="H34" s="396">
        <v>-2394</v>
      </c>
      <c r="I34" s="398">
        <v>-3.7471825694966192</v>
      </c>
      <c r="J34" s="396">
        <v>-3733</v>
      </c>
      <c r="K34" s="398">
        <v>-5.723090131387309</v>
      </c>
    </row>
    <row r="35" spans="1:11" ht="12" customHeight="1" x14ac:dyDescent="0.2">
      <c r="A35" s="395">
        <v>39083</v>
      </c>
      <c r="B35" s="396">
        <v>1910</v>
      </c>
      <c r="C35" s="397">
        <v>-45</v>
      </c>
      <c r="D35" s="398">
        <v>-2.3017902813299234</v>
      </c>
      <c r="E35" s="397">
        <v>243</v>
      </c>
      <c r="F35" s="399">
        <v>14.577084583083384</v>
      </c>
      <c r="G35" s="396">
        <v>62785</v>
      </c>
      <c r="H35" s="396">
        <v>1291</v>
      </c>
      <c r="I35" s="398">
        <v>2.0993918105831462</v>
      </c>
      <c r="J35" s="396">
        <v>-3616</v>
      </c>
      <c r="K35" s="398">
        <v>-5.4457011189590521</v>
      </c>
    </row>
    <row r="36" spans="1:11" ht="12" customHeight="1" x14ac:dyDescent="0.2">
      <c r="A36" s="395">
        <v>39114</v>
      </c>
      <c r="B36" s="396">
        <v>1949</v>
      </c>
      <c r="C36" s="397">
        <v>39</v>
      </c>
      <c r="D36" s="398">
        <v>2.0418848167539267</v>
      </c>
      <c r="E36" s="397">
        <v>136</v>
      </c>
      <c r="F36" s="399">
        <v>7.5013789299503584</v>
      </c>
      <c r="G36" s="396">
        <v>63102</v>
      </c>
      <c r="H36" s="396">
        <v>317</v>
      </c>
      <c r="I36" s="398">
        <v>0.50489766664012103</v>
      </c>
      <c r="J36" s="396">
        <v>-4804</v>
      </c>
      <c r="K36" s="398">
        <v>-7.0744853179395042</v>
      </c>
    </row>
    <row r="37" spans="1:11" ht="12" customHeight="1" x14ac:dyDescent="0.2">
      <c r="A37" s="395">
        <v>39142</v>
      </c>
      <c r="B37" s="396">
        <v>2011</v>
      </c>
      <c r="C37" s="397">
        <v>62</v>
      </c>
      <c r="D37" s="398">
        <v>3.1811185223191378</v>
      </c>
      <c r="E37" s="397">
        <v>201</v>
      </c>
      <c r="F37" s="399">
        <v>11.104972375690608</v>
      </c>
      <c r="G37" s="396">
        <v>64001</v>
      </c>
      <c r="H37" s="396">
        <v>899</v>
      </c>
      <c r="I37" s="398">
        <v>1.4246775062597066</v>
      </c>
      <c r="J37" s="396">
        <v>-3893</v>
      </c>
      <c r="K37" s="398">
        <v>-5.7339381977788904</v>
      </c>
    </row>
    <row r="38" spans="1:11" ht="12" customHeight="1" x14ac:dyDescent="0.2">
      <c r="A38" s="395">
        <v>39173</v>
      </c>
      <c r="B38" s="396">
        <v>2039</v>
      </c>
      <c r="C38" s="397">
        <v>28</v>
      </c>
      <c r="D38" s="398">
        <v>1.3923421183490801</v>
      </c>
      <c r="E38" s="397">
        <v>266</v>
      </c>
      <c r="F38" s="399">
        <v>15.002820078962211</v>
      </c>
      <c r="G38" s="396">
        <v>63235</v>
      </c>
      <c r="H38" s="396">
        <v>-766</v>
      </c>
      <c r="I38" s="398">
        <v>-1.1968562991203262</v>
      </c>
      <c r="J38" s="396">
        <v>-1418</v>
      </c>
      <c r="K38" s="398">
        <v>-2.1932470264334216</v>
      </c>
    </row>
    <row r="39" spans="1:11" ht="12" customHeight="1" x14ac:dyDescent="0.2">
      <c r="A39" s="395">
        <v>39203</v>
      </c>
      <c r="B39" s="396">
        <v>1997</v>
      </c>
      <c r="C39" s="397">
        <v>-42</v>
      </c>
      <c r="D39" s="398">
        <v>-2.0598332515939184</v>
      </c>
      <c r="E39" s="397">
        <v>273</v>
      </c>
      <c r="F39" s="399">
        <v>15.835266821345707</v>
      </c>
      <c r="G39" s="396">
        <v>62654</v>
      </c>
      <c r="H39" s="396">
        <v>-581</v>
      </c>
      <c r="I39" s="398">
        <v>-0.91879497113940067</v>
      </c>
      <c r="J39" s="396">
        <v>1083</v>
      </c>
      <c r="K39" s="398">
        <v>1.758944957853535</v>
      </c>
    </row>
    <row r="40" spans="1:11" ht="12" customHeight="1" x14ac:dyDescent="0.2">
      <c r="A40" s="395">
        <v>39234</v>
      </c>
      <c r="B40" s="396">
        <v>1962</v>
      </c>
      <c r="C40" s="397">
        <v>-35</v>
      </c>
      <c r="D40" s="398">
        <v>-1.7526289434151228</v>
      </c>
      <c r="E40" s="397">
        <v>298</v>
      </c>
      <c r="F40" s="399">
        <v>17.908653846153847</v>
      </c>
      <c r="G40" s="396">
        <v>63928</v>
      </c>
      <c r="H40" s="396">
        <v>1274</v>
      </c>
      <c r="I40" s="398">
        <v>2.0333897277109201</v>
      </c>
      <c r="J40" s="396">
        <v>1234</v>
      </c>
      <c r="K40" s="398">
        <v>1.9682904265160941</v>
      </c>
    </row>
    <row r="41" spans="1:11" ht="12" customHeight="1" x14ac:dyDescent="0.2">
      <c r="A41" s="395">
        <v>39264</v>
      </c>
      <c r="B41" s="396">
        <v>1915</v>
      </c>
      <c r="C41" s="397">
        <v>-47</v>
      </c>
      <c r="D41" s="398">
        <v>-2.3955147808358817</v>
      </c>
      <c r="E41" s="397">
        <v>286</v>
      </c>
      <c r="F41" s="399">
        <v>17.556783302639655</v>
      </c>
      <c r="G41" s="396">
        <v>64431</v>
      </c>
      <c r="H41" s="396">
        <v>503</v>
      </c>
      <c r="I41" s="398">
        <v>0.78682267550994867</v>
      </c>
      <c r="J41" s="396">
        <v>1970</v>
      </c>
      <c r="K41" s="398">
        <v>3.1539680760794737</v>
      </c>
    </row>
    <row r="42" spans="1:11" ht="12" customHeight="1" x14ac:dyDescent="0.2">
      <c r="A42" s="395">
        <v>39295</v>
      </c>
      <c r="B42" s="396">
        <v>1908</v>
      </c>
      <c r="C42" s="397">
        <v>-7</v>
      </c>
      <c r="D42" s="398">
        <v>-0.36553524804177545</v>
      </c>
      <c r="E42" s="397">
        <v>329</v>
      </c>
      <c r="F42" s="399">
        <v>20.835972134262192</v>
      </c>
      <c r="G42" s="396">
        <v>65341</v>
      </c>
      <c r="H42" s="396">
        <v>910</v>
      </c>
      <c r="I42" s="398">
        <v>1.4123636137883937</v>
      </c>
      <c r="J42" s="396">
        <v>3728</v>
      </c>
      <c r="K42" s="398">
        <v>6.0506711246003277</v>
      </c>
    </row>
    <row r="43" spans="1:11" ht="12" customHeight="1" x14ac:dyDescent="0.2">
      <c r="A43" s="395">
        <v>39326</v>
      </c>
      <c r="B43" s="396">
        <v>1995</v>
      </c>
      <c r="C43" s="397">
        <v>87</v>
      </c>
      <c r="D43" s="398">
        <v>4.5597484276729556</v>
      </c>
      <c r="E43" s="397">
        <v>309</v>
      </c>
      <c r="F43" s="399">
        <v>18.327402135231317</v>
      </c>
      <c r="G43" s="396">
        <v>65158</v>
      </c>
      <c r="H43" s="396">
        <v>-183</v>
      </c>
      <c r="I43" s="398">
        <v>-0.28006917555592964</v>
      </c>
      <c r="J43" s="396">
        <v>3638</v>
      </c>
      <c r="K43" s="398">
        <v>5.913524057217165</v>
      </c>
    </row>
    <row r="44" spans="1:11" ht="12" customHeight="1" x14ac:dyDescent="0.2">
      <c r="A44" s="395">
        <v>39356</v>
      </c>
      <c r="B44" s="396">
        <v>2177</v>
      </c>
      <c r="C44" s="397">
        <v>182</v>
      </c>
      <c r="D44" s="398">
        <v>9.1228070175438596</v>
      </c>
      <c r="E44" s="397">
        <v>246</v>
      </c>
      <c r="F44" s="399">
        <v>12.739513205592957</v>
      </c>
      <c r="G44" s="396">
        <v>66765</v>
      </c>
      <c r="H44" s="396">
        <v>1607</v>
      </c>
      <c r="I44" s="398">
        <v>2.4663126553915098</v>
      </c>
      <c r="J44" s="396">
        <v>3828</v>
      </c>
      <c r="K44" s="398">
        <v>6.0822727489394159</v>
      </c>
    </row>
    <row r="45" spans="1:11" ht="12" customHeight="1" x14ac:dyDescent="0.2">
      <c r="A45" s="395">
        <v>39387</v>
      </c>
      <c r="B45" s="396">
        <v>2316</v>
      </c>
      <c r="C45" s="397">
        <v>139</v>
      </c>
      <c r="D45" s="398">
        <v>6.3849333945796971</v>
      </c>
      <c r="E45" s="397">
        <v>316</v>
      </c>
      <c r="F45" s="399">
        <v>15.8</v>
      </c>
      <c r="G45" s="396">
        <v>69210</v>
      </c>
      <c r="H45" s="396">
        <v>2445</v>
      </c>
      <c r="I45" s="398">
        <v>3.6620984048528422</v>
      </c>
      <c r="J45" s="396">
        <v>5322</v>
      </c>
      <c r="K45" s="398">
        <v>8.3302028549962426</v>
      </c>
    </row>
    <row r="46" spans="1:11" ht="12" customHeight="1" x14ac:dyDescent="0.2">
      <c r="A46" s="395">
        <v>39417</v>
      </c>
      <c r="B46" s="396">
        <v>2260</v>
      </c>
      <c r="C46" s="397">
        <v>-56</v>
      </c>
      <c r="D46" s="398">
        <v>-2.4179620034542313</v>
      </c>
      <c r="E46" s="397">
        <v>305</v>
      </c>
      <c r="F46" s="399">
        <v>15.601023017902813</v>
      </c>
      <c r="G46" s="396">
        <v>68812</v>
      </c>
      <c r="H46" s="396">
        <v>-398</v>
      </c>
      <c r="I46" s="398">
        <v>-0.57506140731108224</v>
      </c>
      <c r="J46" s="396">
        <v>7318</v>
      </c>
      <c r="K46" s="398">
        <v>11.900348001431034</v>
      </c>
    </row>
    <row r="47" spans="1:11" ht="12" customHeight="1" x14ac:dyDescent="0.2">
      <c r="A47" s="395">
        <v>39448</v>
      </c>
      <c r="B47" s="396">
        <v>2409</v>
      </c>
      <c r="C47" s="397">
        <v>149</v>
      </c>
      <c r="D47" s="398">
        <v>6.5929203539823007</v>
      </c>
      <c r="E47" s="397">
        <v>499</v>
      </c>
      <c r="F47" s="399">
        <v>26.125654450261781</v>
      </c>
      <c r="G47" s="396">
        <v>75361</v>
      </c>
      <c r="H47" s="396">
        <v>6549</v>
      </c>
      <c r="I47" s="398">
        <v>9.5172353659245488</v>
      </c>
      <c r="J47" s="396">
        <v>12576</v>
      </c>
      <c r="K47" s="398">
        <v>20.030262005256031</v>
      </c>
    </row>
    <row r="48" spans="1:11" ht="12" customHeight="1" x14ac:dyDescent="0.2">
      <c r="A48" s="395">
        <v>39479</v>
      </c>
      <c r="B48" s="396">
        <v>2537</v>
      </c>
      <c r="C48" s="397">
        <v>128</v>
      </c>
      <c r="D48" s="398">
        <v>5.3134080531340802</v>
      </c>
      <c r="E48" s="397">
        <v>588</v>
      </c>
      <c r="F48" s="399">
        <v>30.1693175987686</v>
      </c>
      <c r="G48" s="396">
        <v>84219</v>
      </c>
      <c r="H48" s="396">
        <v>8858</v>
      </c>
      <c r="I48" s="398">
        <v>11.754090311965074</v>
      </c>
      <c r="J48" s="396">
        <v>21117</v>
      </c>
      <c r="K48" s="398">
        <v>33.464866406769993</v>
      </c>
    </row>
    <row r="49" spans="1:11" ht="12" customHeight="1" x14ac:dyDescent="0.2">
      <c r="A49" s="395">
        <v>39508</v>
      </c>
      <c r="B49" s="396">
        <v>2357</v>
      </c>
      <c r="C49" s="397">
        <v>-180</v>
      </c>
      <c r="D49" s="398">
        <v>-7.0949940875049267</v>
      </c>
      <c r="E49" s="397">
        <v>346</v>
      </c>
      <c r="F49" s="399">
        <v>17.205370462456489</v>
      </c>
      <c r="G49" s="396">
        <v>75692</v>
      </c>
      <c r="H49" s="396">
        <v>-8527</v>
      </c>
      <c r="I49" s="398">
        <v>-10.124793692634679</v>
      </c>
      <c r="J49" s="396">
        <v>11691</v>
      </c>
      <c r="K49" s="398">
        <v>18.266902079655004</v>
      </c>
    </row>
    <row r="50" spans="1:11" ht="12" customHeight="1" x14ac:dyDescent="0.2">
      <c r="A50" s="395">
        <v>39539</v>
      </c>
      <c r="B50" s="396">
        <v>2068</v>
      </c>
      <c r="C50" s="397">
        <v>-289</v>
      </c>
      <c r="D50" s="398">
        <v>-12.261349172677132</v>
      </c>
      <c r="E50" s="397">
        <v>29</v>
      </c>
      <c r="F50" s="399">
        <v>1.4222658165767532</v>
      </c>
      <c r="G50" s="396">
        <v>77407</v>
      </c>
      <c r="H50" s="396">
        <v>1715</v>
      </c>
      <c r="I50" s="398">
        <v>2.2657612429318816</v>
      </c>
      <c r="J50" s="396">
        <v>14172</v>
      </c>
      <c r="K50" s="398">
        <v>22.411639123902901</v>
      </c>
    </row>
    <row r="51" spans="1:11" ht="12" customHeight="1" x14ac:dyDescent="0.2">
      <c r="A51" s="395">
        <v>39569</v>
      </c>
      <c r="B51" s="396">
        <v>1775</v>
      </c>
      <c r="C51" s="397">
        <v>-293</v>
      </c>
      <c r="D51" s="398">
        <v>-14.168278529980658</v>
      </c>
      <c r="E51" s="397">
        <v>-222</v>
      </c>
      <c r="F51" s="399">
        <v>-11.116675012518778</v>
      </c>
      <c r="G51" s="396">
        <v>77327</v>
      </c>
      <c r="H51" s="396">
        <v>-80</v>
      </c>
      <c r="I51" s="398">
        <v>-0.10334982624310463</v>
      </c>
      <c r="J51" s="396">
        <v>14673</v>
      </c>
      <c r="K51" s="398">
        <v>23.419095349059916</v>
      </c>
    </row>
    <row r="52" spans="1:11" ht="12" customHeight="1" x14ac:dyDescent="0.2">
      <c r="A52" s="395">
        <v>39600</v>
      </c>
      <c r="B52" s="396">
        <v>1557</v>
      </c>
      <c r="C52" s="397">
        <v>-218</v>
      </c>
      <c r="D52" s="398">
        <v>-12.28169014084507</v>
      </c>
      <c r="E52" s="397">
        <v>-405</v>
      </c>
      <c r="F52" s="399">
        <v>-20.642201834862384</v>
      </c>
      <c r="G52" s="396">
        <v>80665</v>
      </c>
      <c r="H52" s="396">
        <v>3338</v>
      </c>
      <c r="I52" s="398">
        <v>4.3167328358788009</v>
      </c>
      <c r="J52" s="396">
        <v>16737</v>
      </c>
      <c r="K52" s="398">
        <v>26.181016143161056</v>
      </c>
    </row>
    <row r="53" spans="1:11" ht="12" customHeight="1" x14ac:dyDescent="0.2">
      <c r="A53" s="395">
        <v>39630</v>
      </c>
      <c r="B53" s="396">
        <v>1545</v>
      </c>
      <c r="C53" s="397">
        <v>-12</v>
      </c>
      <c r="D53" s="398">
        <v>-0.77071290944123316</v>
      </c>
      <c r="E53" s="397">
        <v>-370</v>
      </c>
      <c r="F53" s="399">
        <v>-19.321148825065276</v>
      </c>
      <c r="G53" s="396">
        <v>81698</v>
      </c>
      <c r="H53" s="396">
        <v>1033</v>
      </c>
      <c r="I53" s="398">
        <v>1.2806049711770904</v>
      </c>
      <c r="J53" s="396">
        <v>17267</v>
      </c>
      <c r="K53" s="398">
        <v>26.799211559652964</v>
      </c>
    </row>
    <row r="54" spans="1:11" ht="12" customHeight="1" x14ac:dyDescent="0.2">
      <c r="A54" s="395">
        <v>39661</v>
      </c>
      <c r="B54" s="396">
        <v>1636</v>
      </c>
      <c r="C54" s="397">
        <v>91</v>
      </c>
      <c r="D54" s="398">
        <v>5.8899676375404528</v>
      </c>
      <c r="E54" s="397">
        <v>-272</v>
      </c>
      <c r="F54" s="399">
        <v>-14.255765199161425</v>
      </c>
      <c r="G54" s="396">
        <v>83524</v>
      </c>
      <c r="H54" s="396">
        <v>1826</v>
      </c>
      <c r="I54" s="398">
        <v>2.2350608338025411</v>
      </c>
      <c r="J54" s="396">
        <v>18183</v>
      </c>
      <c r="K54" s="398">
        <v>27.82785693515557</v>
      </c>
    </row>
    <row r="55" spans="1:11" ht="12" customHeight="1" x14ac:dyDescent="0.2">
      <c r="A55" s="395">
        <v>39692</v>
      </c>
      <c r="B55" s="396">
        <v>1819</v>
      </c>
      <c r="C55" s="397">
        <v>183</v>
      </c>
      <c r="D55" s="398">
        <v>11.185819070904646</v>
      </c>
      <c r="E55" s="397">
        <v>-176</v>
      </c>
      <c r="F55" s="399">
        <v>-8.822055137844611</v>
      </c>
      <c r="G55" s="396">
        <v>85591</v>
      </c>
      <c r="H55" s="396">
        <v>2067</v>
      </c>
      <c r="I55" s="398">
        <v>2.4747377999137972</v>
      </c>
      <c r="J55" s="396">
        <v>20433</v>
      </c>
      <c r="K55" s="398">
        <v>31.359157739648239</v>
      </c>
    </row>
    <row r="56" spans="1:11" ht="12" customHeight="1" x14ac:dyDescent="0.2">
      <c r="A56" s="395">
        <v>39722</v>
      </c>
      <c r="B56" s="396">
        <v>2429</v>
      </c>
      <c r="C56" s="397">
        <v>610</v>
      </c>
      <c r="D56" s="398">
        <v>33.53490929081913</v>
      </c>
      <c r="E56" s="397">
        <v>252</v>
      </c>
      <c r="F56" s="399">
        <v>11.57556270096463</v>
      </c>
      <c r="G56" s="396">
        <v>94630</v>
      </c>
      <c r="H56" s="396">
        <v>9039</v>
      </c>
      <c r="I56" s="398">
        <v>10.560689792151043</v>
      </c>
      <c r="J56" s="396">
        <v>27865</v>
      </c>
      <c r="K56" s="398">
        <v>41.735939489253354</v>
      </c>
    </row>
    <row r="57" spans="1:11" ht="12" customHeight="1" x14ac:dyDescent="0.2">
      <c r="A57" s="395">
        <v>39753</v>
      </c>
      <c r="B57" s="396">
        <v>2519</v>
      </c>
      <c r="C57" s="397">
        <v>90</v>
      </c>
      <c r="D57" s="398">
        <v>3.7052284890901608</v>
      </c>
      <c r="E57" s="397">
        <v>203</v>
      </c>
      <c r="F57" s="399">
        <v>8.7651122625215887</v>
      </c>
      <c r="G57" s="396">
        <v>100422</v>
      </c>
      <c r="H57" s="396">
        <v>5792</v>
      </c>
      <c r="I57" s="398">
        <v>6.1206805452816235</v>
      </c>
      <c r="J57" s="396">
        <v>31212</v>
      </c>
      <c r="K57" s="398">
        <v>45.097529258777634</v>
      </c>
    </row>
    <row r="58" spans="1:11" ht="12" customHeight="1" x14ac:dyDescent="0.2">
      <c r="A58" s="395">
        <v>39783</v>
      </c>
      <c r="B58" s="396">
        <v>2511</v>
      </c>
      <c r="C58" s="397">
        <v>-8</v>
      </c>
      <c r="D58" s="398">
        <v>-0.31758634378721717</v>
      </c>
      <c r="E58" s="397">
        <v>251</v>
      </c>
      <c r="F58" s="399">
        <v>11.106194690265486</v>
      </c>
      <c r="G58" s="396">
        <v>101338</v>
      </c>
      <c r="H58" s="396">
        <v>916</v>
      </c>
      <c r="I58" s="398">
        <v>0.91215072394495234</v>
      </c>
      <c r="J58" s="396">
        <v>32526</v>
      </c>
      <c r="K58" s="398">
        <v>47.267918386327963</v>
      </c>
    </row>
    <row r="59" spans="1:11" ht="12" customHeight="1" x14ac:dyDescent="0.2">
      <c r="A59" s="379">
        <v>39814</v>
      </c>
      <c r="B59" s="136">
        <v>1695</v>
      </c>
      <c r="C59" s="380">
        <v>102.44355530887879</v>
      </c>
      <c r="D59" s="187">
        <v>6.4326483152531448</v>
      </c>
      <c r="E59" s="380">
        <v>252.49887474477714</v>
      </c>
      <c r="F59" s="381">
        <v>17.504241093753205</v>
      </c>
      <c r="G59" s="136">
        <v>80703</v>
      </c>
      <c r="H59" s="136">
        <v>4692.4739706576511</v>
      </c>
      <c r="I59" s="187">
        <v>6.1734528305279914</v>
      </c>
      <c r="J59" s="136">
        <v>23651.211889395869</v>
      </c>
      <c r="K59" s="187">
        <v>41.455689072433913</v>
      </c>
    </row>
    <row r="60" spans="1:11" ht="12" customHeight="1" x14ac:dyDescent="0.2">
      <c r="A60" s="379">
        <v>39845</v>
      </c>
      <c r="B60" s="136">
        <v>1759</v>
      </c>
      <c r="C60" s="380">
        <v>64</v>
      </c>
      <c r="D60" s="187">
        <v>3.775811209439528</v>
      </c>
      <c r="E60" s="380">
        <v>242.41936760465478</v>
      </c>
      <c r="F60" s="381">
        <v>15.984601308126187</v>
      </c>
      <c r="G60" s="136">
        <v>86031</v>
      </c>
      <c r="H60" s="136">
        <v>5328</v>
      </c>
      <c r="I60" s="187">
        <v>6.6019850563176092</v>
      </c>
      <c r="J60" s="136">
        <v>20553.508172502115</v>
      </c>
      <c r="K60" s="187">
        <v>31.390188595877884</v>
      </c>
    </row>
    <row r="61" spans="1:11" ht="12" customHeight="1" x14ac:dyDescent="0.2">
      <c r="A61" s="379">
        <v>39873</v>
      </c>
      <c r="B61" s="136">
        <v>1888</v>
      </c>
      <c r="C61" s="380">
        <v>129</v>
      </c>
      <c r="D61" s="187">
        <v>7.3337123365548607</v>
      </c>
      <c r="E61" s="380">
        <v>459.47107508964882</v>
      </c>
      <c r="F61" s="381">
        <v>32.163932215687083</v>
      </c>
      <c r="G61" s="136">
        <v>93715</v>
      </c>
      <c r="H61" s="136">
        <v>7684</v>
      </c>
      <c r="I61" s="187">
        <v>8.9316641675675044</v>
      </c>
      <c r="J61" s="136">
        <v>36648.303149840358</v>
      </c>
      <c r="K61" s="187">
        <v>64.220123421665733</v>
      </c>
    </row>
    <row r="62" spans="1:11" ht="12" customHeight="1" x14ac:dyDescent="0.2">
      <c r="A62" s="379">
        <v>39904</v>
      </c>
      <c r="B62" s="136">
        <v>1883</v>
      </c>
      <c r="C62" s="380">
        <v>-5</v>
      </c>
      <c r="D62" s="187">
        <v>-0.26483050847457629</v>
      </c>
      <c r="E62" s="380">
        <v>590.4710098734015</v>
      </c>
      <c r="F62" s="381">
        <v>45.683386166492639</v>
      </c>
      <c r="G62" s="136">
        <v>95372</v>
      </c>
      <c r="H62" s="136">
        <v>1657</v>
      </c>
      <c r="I62" s="187">
        <v>1.7681267673264685</v>
      </c>
      <c r="J62" s="136">
        <v>36894.187864298932</v>
      </c>
      <c r="K62" s="187">
        <v>63.090916908252112</v>
      </c>
    </row>
    <row r="63" spans="1:11" ht="12" customHeight="1" x14ac:dyDescent="0.2">
      <c r="A63" s="379">
        <v>39934</v>
      </c>
      <c r="B63" s="136">
        <v>1728</v>
      </c>
      <c r="C63" s="380">
        <v>-155</v>
      </c>
      <c r="D63" s="187">
        <v>-8.231545406266596</v>
      </c>
      <c r="E63" s="380">
        <v>576.3481152308907</v>
      </c>
      <c r="F63" s="381">
        <v>50.045341205380019</v>
      </c>
      <c r="G63" s="136">
        <v>92920</v>
      </c>
      <c r="H63" s="136">
        <v>-2452</v>
      </c>
      <c r="I63" s="187">
        <v>-2.5709851948160884</v>
      </c>
      <c r="J63" s="136">
        <v>34644.075244574808</v>
      </c>
      <c r="K63" s="187">
        <v>59.448349193891808</v>
      </c>
    </row>
    <row r="64" spans="1:11" ht="12" customHeight="1" x14ac:dyDescent="0.2">
      <c r="A64" s="379">
        <v>39965</v>
      </c>
      <c r="B64" s="136">
        <v>1708</v>
      </c>
      <c r="C64" s="380">
        <v>-20</v>
      </c>
      <c r="D64" s="187">
        <v>-1.1574074074074074</v>
      </c>
      <c r="E64" s="380">
        <v>660.3817404448821</v>
      </c>
      <c r="F64" s="381">
        <v>63.036486279393429</v>
      </c>
      <c r="G64" s="136">
        <v>94451</v>
      </c>
      <c r="H64" s="136">
        <v>1531</v>
      </c>
      <c r="I64" s="187">
        <v>1.6476538958243649</v>
      </c>
      <c r="J64" s="136">
        <v>33135.350452157894</v>
      </c>
      <c r="K64" s="187">
        <v>54.040609039465082</v>
      </c>
    </row>
    <row r="65" spans="1:11" ht="12" customHeight="1" x14ac:dyDescent="0.2">
      <c r="A65" s="379">
        <v>39995</v>
      </c>
      <c r="B65" s="136">
        <v>1755</v>
      </c>
      <c r="C65" s="380">
        <v>47</v>
      </c>
      <c r="D65" s="187">
        <v>2.7517564402810306</v>
      </c>
      <c r="E65" s="380">
        <v>712.21415835108405</v>
      </c>
      <c r="F65" s="381">
        <v>68.299178019610238</v>
      </c>
      <c r="G65" s="136">
        <v>95101</v>
      </c>
      <c r="H65" s="136">
        <v>650</v>
      </c>
      <c r="I65" s="187">
        <v>0.68818752580703224</v>
      </c>
      <c r="J65" s="136">
        <v>33047.735913774799</v>
      </c>
      <c r="K65" s="187">
        <v>53.257046829726484</v>
      </c>
    </row>
    <row r="66" spans="1:11" ht="12" customHeight="1" x14ac:dyDescent="0.2">
      <c r="A66" s="379">
        <v>40026</v>
      </c>
      <c r="B66" s="136">
        <v>1796</v>
      </c>
      <c r="C66" s="380">
        <v>41</v>
      </c>
      <c r="D66" s="187">
        <v>2.3361823361823362</v>
      </c>
      <c r="E66" s="380">
        <v>696.60656486211838</v>
      </c>
      <c r="F66" s="381">
        <v>63.362809218044198</v>
      </c>
      <c r="G66" s="136">
        <v>95018</v>
      </c>
      <c r="H66" s="136">
        <v>-83</v>
      </c>
      <c r="I66" s="187">
        <v>-8.7275633274098069E-2</v>
      </c>
      <c r="J66" s="136">
        <v>31973.160179662656</v>
      </c>
      <c r="K66" s="187">
        <v>50.714951883101755</v>
      </c>
    </row>
    <row r="67" spans="1:11" ht="12" customHeight="1" x14ac:dyDescent="0.2">
      <c r="A67" s="379">
        <v>40057</v>
      </c>
      <c r="B67" s="136">
        <v>1871</v>
      </c>
      <c r="C67" s="380">
        <v>75</v>
      </c>
      <c r="D67" s="187">
        <v>4.1759465478841875</v>
      </c>
      <c r="E67" s="380">
        <v>669.15257824513378</v>
      </c>
      <c r="F67" s="381">
        <v>55.676999104268738</v>
      </c>
      <c r="G67" s="136">
        <v>95378</v>
      </c>
      <c r="H67" s="136">
        <v>360</v>
      </c>
      <c r="I67" s="187">
        <v>0.37887558146877431</v>
      </c>
      <c r="J67" s="136">
        <v>31038.110889901065</v>
      </c>
      <c r="K67" s="187">
        <v>48.24085232224818</v>
      </c>
    </row>
    <row r="68" spans="1:11" ht="12" customHeight="1" x14ac:dyDescent="0.2">
      <c r="A68" s="379">
        <v>40087</v>
      </c>
      <c r="B68" s="136">
        <v>2249</v>
      </c>
      <c r="C68" s="380">
        <v>378</v>
      </c>
      <c r="D68" s="187">
        <v>20.203099946552644</v>
      </c>
      <c r="E68" s="380">
        <v>726.35479523937511</v>
      </c>
      <c r="F68" s="381">
        <v>47.703482923559029</v>
      </c>
      <c r="G68" s="136">
        <v>107277</v>
      </c>
      <c r="H68" s="136">
        <v>11899</v>
      </c>
      <c r="I68" s="187">
        <v>12.475623309358552</v>
      </c>
      <c r="J68" s="136">
        <v>35457.586179394406</v>
      </c>
      <c r="K68" s="187">
        <v>49.37047560421793</v>
      </c>
    </row>
    <row r="69" spans="1:11" ht="12" customHeight="1" x14ac:dyDescent="0.2">
      <c r="A69" s="379">
        <v>40118</v>
      </c>
      <c r="B69" s="136">
        <v>2379</v>
      </c>
      <c r="C69" s="380">
        <v>130</v>
      </c>
      <c r="D69" s="187">
        <v>5.7803468208092488</v>
      </c>
      <c r="E69" s="380">
        <v>796.6586598633528</v>
      </c>
      <c r="F69" s="381">
        <v>50.346827176654266</v>
      </c>
      <c r="G69" s="136">
        <v>110067</v>
      </c>
      <c r="H69" s="136">
        <v>2790</v>
      </c>
      <c r="I69" s="187">
        <v>2.600743868676417</v>
      </c>
      <c r="J69" s="136">
        <v>33841.717183550514</v>
      </c>
      <c r="K69" s="187">
        <v>44.39697162559748</v>
      </c>
    </row>
    <row r="70" spans="1:11" ht="12" customHeight="1" x14ac:dyDescent="0.2">
      <c r="A70" s="379">
        <v>40148</v>
      </c>
      <c r="B70" s="136">
        <v>2358</v>
      </c>
      <c r="C70" s="380">
        <v>-21</v>
      </c>
      <c r="D70" s="187">
        <v>-0.8827238335435057</v>
      </c>
      <c r="E70" s="380">
        <v>765.44355530887879</v>
      </c>
      <c r="F70" s="381">
        <v>48.06382579785658</v>
      </c>
      <c r="G70" s="136">
        <v>106133</v>
      </c>
      <c r="H70" s="136">
        <v>-3934</v>
      </c>
      <c r="I70" s="187">
        <v>-3.5741866317788258</v>
      </c>
      <c r="J70" s="136">
        <v>30122.473970657651</v>
      </c>
      <c r="K70" s="187">
        <v>39.629345492267049</v>
      </c>
    </row>
    <row r="71" spans="1:11" ht="12" customHeight="1" x14ac:dyDescent="0.2">
      <c r="A71" s="379">
        <v>40179</v>
      </c>
      <c r="B71" s="136">
        <v>2438.0000000000023</v>
      </c>
      <c r="C71" s="380">
        <v>80.000000000002274</v>
      </c>
      <c r="D71" s="187">
        <v>3.3927056827821152</v>
      </c>
      <c r="E71" s="380">
        <v>743.00000000000227</v>
      </c>
      <c r="F71" s="381">
        <v>43.834808259587156</v>
      </c>
      <c r="G71" s="136">
        <v>106699</v>
      </c>
      <c r="H71" s="136">
        <v>566</v>
      </c>
      <c r="I71" s="187">
        <v>0.53329313220204833</v>
      </c>
      <c r="J71" s="136">
        <v>25996</v>
      </c>
      <c r="K71" s="187">
        <v>32.21193759835446</v>
      </c>
    </row>
    <row r="72" spans="1:11" ht="12" customHeight="1" x14ac:dyDescent="0.2">
      <c r="A72" s="379">
        <v>40210</v>
      </c>
      <c r="B72" s="136">
        <v>2560.0000000000009</v>
      </c>
      <c r="C72" s="380">
        <v>121.99999999999864</v>
      </c>
      <c r="D72" s="187">
        <v>5.0041017227234832</v>
      </c>
      <c r="E72" s="380">
        <v>801.00000000000091</v>
      </c>
      <c r="F72" s="381">
        <v>45.537237066515118</v>
      </c>
      <c r="G72" s="136">
        <v>113570</v>
      </c>
      <c r="H72" s="136">
        <v>6871</v>
      </c>
      <c r="I72" s="187">
        <v>6.4396104930692886</v>
      </c>
      <c r="J72" s="136">
        <v>27539</v>
      </c>
      <c r="K72" s="187">
        <v>32.010554335065265</v>
      </c>
    </row>
    <row r="73" spans="1:11" ht="12" customHeight="1" x14ac:dyDescent="0.2">
      <c r="A73" s="379">
        <v>40238</v>
      </c>
      <c r="B73" s="136">
        <v>2770.0000000000018</v>
      </c>
      <c r="C73" s="380">
        <v>210.00000000000091</v>
      </c>
      <c r="D73" s="187">
        <v>8.203125000000032</v>
      </c>
      <c r="E73" s="380">
        <v>882.00000000000182</v>
      </c>
      <c r="F73" s="381">
        <v>46.716101694915345</v>
      </c>
      <c r="G73" s="136">
        <v>120679</v>
      </c>
      <c r="H73" s="136">
        <v>7109</v>
      </c>
      <c r="I73" s="187">
        <v>6.2595755921458132</v>
      </c>
      <c r="J73" s="136">
        <v>26964</v>
      </c>
      <c r="K73" s="187">
        <v>28.772341674225043</v>
      </c>
    </row>
    <row r="74" spans="1:11" ht="12" customHeight="1" x14ac:dyDescent="0.2">
      <c r="A74" s="379">
        <v>40269</v>
      </c>
      <c r="B74" s="136">
        <v>2882.0000000000041</v>
      </c>
      <c r="C74" s="380">
        <v>112.00000000000227</v>
      </c>
      <c r="D74" s="187">
        <v>4.0433212996390688</v>
      </c>
      <c r="E74" s="380">
        <v>999.00000000000409</v>
      </c>
      <c r="F74" s="381">
        <v>53.053637812002343</v>
      </c>
      <c r="G74" s="136">
        <v>124699</v>
      </c>
      <c r="H74" s="136">
        <v>4020</v>
      </c>
      <c r="I74" s="187">
        <v>3.3311512359234001</v>
      </c>
      <c r="J74" s="136">
        <v>29327</v>
      </c>
      <c r="K74" s="187">
        <v>30.750115337835005</v>
      </c>
    </row>
    <row r="75" spans="1:11" ht="12" customHeight="1" x14ac:dyDescent="0.2">
      <c r="A75" s="379">
        <v>40299</v>
      </c>
      <c r="B75" s="136">
        <v>2766.9999999999945</v>
      </c>
      <c r="C75" s="380">
        <v>-115.00000000000955</v>
      </c>
      <c r="D75" s="187">
        <v>-3.9902845246359955</v>
      </c>
      <c r="E75" s="380">
        <v>1038.9999999999945</v>
      </c>
      <c r="F75" s="381">
        <v>60.127314814814497</v>
      </c>
      <c r="G75" s="136">
        <v>123171</v>
      </c>
      <c r="H75" s="136">
        <v>-1528</v>
      </c>
      <c r="I75" s="187">
        <v>-1.2253506443515987</v>
      </c>
      <c r="J75" s="136">
        <v>30251</v>
      </c>
      <c r="K75" s="187">
        <v>32.555962117950926</v>
      </c>
    </row>
    <row r="76" spans="1:11" ht="12" customHeight="1" x14ac:dyDescent="0.2">
      <c r="A76" s="379">
        <v>40330</v>
      </c>
      <c r="B76" s="136">
        <v>2674.0000000000009</v>
      </c>
      <c r="C76" s="380">
        <v>-92.999999999993634</v>
      </c>
      <c r="D76" s="187">
        <v>-3.3610408384529751</v>
      </c>
      <c r="E76" s="380">
        <v>966.00000000000091</v>
      </c>
      <c r="F76" s="381">
        <v>56.557377049180381</v>
      </c>
      <c r="G76" s="136">
        <v>123345</v>
      </c>
      <c r="H76" s="136">
        <v>174</v>
      </c>
      <c r="I76" s="187">
        <v>0.14126701902233479</v>
      </c>
      <c r="J76" s="136">
        <v>28894</v>
      </c>
      <c r="K76" s="187">
        <v>30.591523647182136</v>
      </c>
    </row>
    <row r="77" spans="1:11" ht="12" customHeight="1" x14ac:dyDescent="0.2">
      <c r="A77" s="379">
        <v>40360</v>
      </c>
      <c r="B77" s="136">
        <v>2595.9999999999991</v>
      </c>
      <c r="C77" s="380">
        <v>-78.000000000001819</v>
      </c>
      <c r="D77" s="187">
        <v>-2.9169783096485338</v>
      </c>
      <c r="E77" s="380">
        <v>840.99999999999909</v>
      </c>
      <c r="F77" s="381">
        <v>47.920227920227873</v>
      </c>
      <c r="G77" s="136">
        <v>122278</v>
      </c>
      <c r="H77" s="136">
        <v>-1067</v>
      </c>
      <c r="I77" s="187">
        <v>-0.86505330576837325</v>
      </c>
      <c r="J77" s="136">
        <v>27177</v>
      </c>
      <c r="K77" s="187">
        <v>28.57698657217064</v>
      </c>
    </row>
    <row r="78" spans="1:11" ht="12" customHeight="1" x14ac:dyDescent="0.2">
      <c r="A78" s="379">
        <v>40391</v>
      </c>
      <c r="B78" s="136">
        <v>2595.0000000000068</v>
      </c>
      <c r="C78" s="380">
        <v>-0.9999999999922693</v>
      </c>
      <c r="D78" s="187">
        <v>-3.8520801232367861E-2</v>
      </c>
      <c r="E78" s="380">
        <v>799.00000000000682</v>
      </c>
      <c r="F78" s="381">
        <v>44.487750556793252</v>
      </c>
      <c r="G78" s="136">
        <v>120950</v>
      </c>
      <c r="H78" s="136">
        <v>-1328</v>
      </c>
      <c r="I78" s="187">
        <v>-1.0860498208999165</v>
      </c>
      <c r="J78" s="136">
        <v>25932</v>
      </c>
      <c r="K78" s="187">
        <v>27.291671051800712</v>
      </c>
    </row>
    <row r="79" spans="1:11" ht="12" customHeight="1" x14ac:dyDescent="0.2">
      <c r="A79" s="379">
        <v>40422</v>
      </c>
      <c r="B79" s="136">
        <v>2522.0000000000036</v>
      </c>
      <c r="C79" s="380">
        <v>-73.000000000003183</v>
      </c>
      <c r="D79" s="187">
        <v>-2.8131021194606163</v>
      </c>
      <c r="E79" s="380">
        <v>651.00000000000364</v>
      </c>
      <c r="F79" s="381">
        <v>34.794227685729751</v>
      </c>
      <c r="G79" s="136">
        <v>117398</v>
      </c>
      <c r="H79" s="136">
        <v>-3552</v>
      </c>
      <c r="I79" s="187">
        <v>-2.9367507234394377</v>
      </c>
      <c r="J79" s="136">
        <v>22020</v>
      </c>
      <c r="K79" s="187">
        <v>23.08708507202919</v>
      </c>
    </row>
    <row r="80" spans="1:11" ht="12" customHeight="1" x14ac:dyDescent="0.2">
      <c r="A80" s="379">
        <v>40452</v>
      </c>
      <c r="B80" s="136">
        <v>2931.0000000000005</v>
      </c>
      <c r="C80" s="380">
        <v>408.99999999999682</v>
      </c>
      <c r="D80" s="187">
        <v>16.217287866772253</v>
      </c>
      <c r="E80" s="380">
        <v>682.00000000000045</v>
      </c>
      <c r="F80" s="381">
        <v>30.324588706091614</v>
      </c>
      <c r="G80" s="136">
        <v>131259</v>
      </c>
      <c r="H80" s="136">
        <v>13861</v>
      </c>
      <c r="I80" s="187">
        <v>11.806845091057768</v>
      </c>
      <c r="J80" s="136">
        <v>23982</v>
      </c>
      <c r="K80" s="187">
        <v>22.355211275483097</v>
      </c>
    </row>
    <row r="81" spans="1:11" ht="12" customHeight="1" x14ac:dyDescent="0.2">
      <c r="A81" s="379">
        <v>40483</v>
      </c>
      <c r="B81" s="136">
        <v>3028.9999999999982</v>
      </c>
      <c r="C81" s="380">
        <v>97.999999999997726</v>
      </c>
      <c r="D81" s="187">
        <v>3.3435687478675438</v>
      </c>
      <c r="E81" s="380">
        <v>649.99999999999818</v>
      </c>
      <c r="F81" s="381">
        <v>27.322404371584621</v>
      </c>
      <c r="G81" s="136">
        <v>133696</v>
      </c>
      <c r="H81" s="136">
        <v>2437</v>
      </c>
      <c r="I81" s="187">
        <v>1.8566345926755499</v>
      </c>
      <c r="J81" s="136">
        <v>23629</v>
      </c>
      <c r="K81" s="187">
        <v>21.467833228851518</v>
      </c>
    </row>
    <row r="82" spans="1:11" ht="12" customHeight="1" x14ac:dyDescent="0.2">
      <c r="A82" s="379">
        <v>40513</v>
      </c>
      <c r="B82" s="136">
        <v>2951</v>
      </c>
      <c r="C82" s="380">
        <v>-77.999999999998181</v>
      </c>
      <c r="D82" s="187">
        <v>-2.5751072961372805</v>
      </c>
      <c r="E82" s="380">
        <v>593</v>
      </c>
      <c r="F82" s="381">
        <v>25.148430873621713</v>
      </c>
      <c r="G82" s="136">
        <v>126829</v>
      </c>
      <c r="H82" s="136">
        <v>-6867</v>
      </c>
      <c r="I82" s="187">
        <v>-5.1362793202489225</v>
      </c>
      <c r="J82" s="136">
        <v>20696</v>
      </c>
      <c r="K82" s="187">
        <v>19.500061243910942</v>
      </c>
    </row>
    <row r="83" spans="1:11" ht="12" customHeight="1" x14ac:dyDescent="0.2">
      <c r="A83" s="379">
        <v>40544</v>
      </c>
      <c r="B83" s="136">
        <v>2929.0000000000027</v>
      </c>
      <c r="C83" s="380">
        <v>-21.999999999997272</v>
      </c>
      <c r="D83" s="187">
        <v>-0.74550999661122574</v>
      </c>
      <c r="E83" s="380">
        <v>491.00000000000045</v>
      </c>
      <c r="F83" s="381">
        <v>20.139458572600493</v>
      </c>
      <c r="G83" s="136">
        <v>129119</v>
      </c>
      <c r="H83" s="136">
        <v>2290</v>
      </c>
      <c r="I83" s="187">
        <v>1.8055807425746477</v>
      </c>
      <c r="J83" s="136">
        <v>22420</v>
      </c>
      <c r="K83" s="187">
        <v>21.012380622123917</v>
      </c>
    </row>
    <row r="84" spans="1:11" ht="12" customHeight="1" x14ac:dyDescent="0.2">
      <c r="A84" s="379">
        <v>40575</v>
      </c>
      <c r="B84" s="136">
        <v>3063.9999999999955</v>
      </c>
      <c r="C84" s="380">
        <v>134.99999999999272</v>
      </c>
      <c r="D84" s="187">
        <v>4.6090815978147015</v>
      </c>
      <c r="E84" s="380">
        <v>503.99999999999454</v>
      </c>
      <c r="F84" s="381">
        <v>19.68749999999978</v>
      </c>
      <c r="G84" s="136">
        <v>137733</v>
      </c>
      <c r="H84" s="136">
        <v>8614</v>
      </c>
      <c r="I84" s="187">
        <v>6.6713651747612666</v>
      </c>
      <c r="J84" s="136">
        <v>24163</v>
      </c>
      <c r="K84" s="187">
        <v>21.275865105221449</v>
      </c>
    </row>
    <row r="85" spans="1:11" ht="12" customHeight="1" x14ac:dyDescent="0.2">
      <c r="A85" s="379">
        <v>40603</v>
      </c>
      <c r="B85" s="136">
        <v>3187.9999999999982</v>
      </c>
      <c r="C85" s="380">
        <v>124.00000000000273</v>
      </c>
      <c r="D85" s="187">
        <v>4.0469973890340381</v>
      </c>
      <c r="E85" s="380">
        <v>417.99999999999636</v>
      </c>
      <c r="F85" s="381">
        <v>15.090252707581087</v>
      </c>
      <c r="G85" s="136">
        <v>143431</v>
      </c>
      <c r="H85" s="136">
        <v>5698</v>
      </c>
      <c r="I85" s="187">
        <v>4.1369896829372772</v>
      </c>
      <c r="J85" s="136">
        <v>22752</v>
      </c>
      <c r="K85" s="187">
        <v>18.853321621823184</v>
      </c>
    </row>
    <row r="86" spans="1:11" ht="12" customHeight="1" x14ac:dyDescent="0.2">
      <c r="A86" s="379">
        <v>40634</v>
      </c>
      <c r="B86" s="136">
        <v>3196.0000000000009</v>
      </c>
      <c r="C86" s="380">
        <v>8.0000000000027285</v>
      </c>
      <c r="D86" s="187">
        <v>0.25094102885830405</v>
      </c>
      <c r="E86" s="380">
        <v>313.99999999999682</v>
      </c>
      <c r="F86" s="381">
        <v>10.895211658570311</v>
      </c>
      <c r="G86" s="136">
        <v>141162</v>
      </c>
      <c r="H86" s="136">
        <v>-2269</v>
      </c>
      <c r="I86" s="187">
        <v>-1.5819453256269564</v>
      </c>
      <c r="J86" s="136">
        <v>16463</v>
      </c>
      <c r="K86" s="187">
        <v>13.202190875628514</v>
      </c>
    </row>
    <row r="87" spans="1:11" ht="12" customHeight="1" x14ac:dyDescent="0.2">
      <c r="A87" s="379">
        <v>40664</v>
      </c>
      <c r="B87" s="136">
        <v>3177.000000000005</v>
      </c>
      <c r="C87" s="380">
        <v>-18.999999999995907</v>
      </c>
      <c r="D87" s="187">
        <v>-0.59449311639536617</v>
      </c>
      <c r="E87" s="380">
        <v>410.00000000001046</v>
      </c>
      <c r="F87" s="381">
        <v>14.817491868449991</v>
      </c>
      <c r="G87" s="136">
        <v>136103</v>
      </c>
      <c r="H87" s="136">
        <v>-5059</v>
      </c>
      <c r="I87" s="187">
        <v>-3.5838256754650684</v>
      </c>
      <c r="J87" s="136">
        <v>12932</v>
      </c>
      <c r="K87" s="187">
        <v>10.499224655154217</v>
      </c>
    </row>
    <row r="88" spans="1:11" ht="12" customHeight="1" x14ac:dyDescent="0.2">
      <c r="A88" s="379">
        <v>40695</v>
      </c>
      <c r="B88" s="136">
        <v>3129</v>
      </c>
      <c r="C88" s="380">
        <v>-48.000000000005002</v>
      </c>
      <c r="D88" s="187">
        <v>-1.5108593012277283</v>
      </c>
      <c r="E88" s="380">
        <v>454.99999999999909</v>
      </c>
      <c r="F88" s="381">
        <v>17.015706806282683</v>
      </c>
      <c r="G88" s="136">
        <v>140228</v>
      </c>
      <c r="H88" s="136">
        <v>4125</v>
      </c>
      <c r="I88" s="187">
        <v>3.0307928554109753</v>
      </c>
      <c r="J88" s="136">
        <v>16883</v>
      </c>
      <c r="K88" s="187">
        <v>13.687624143662086</v>
      </c>
    </row>
    <row r="89" spans="1:11" ht="12" customHeight="1" x14ac:dyDescent="0.2">
      <c r="A89" s="379">
        <v>40725</v>
      </c>
      <c r="B89" s="136">
        <v>3185.0000000000036</v>
      </c>
      <c r="C89" s="380">
        <v>56.000000000003638</v>
      </c>
      <c r="D89" s="187">
        <v>1.7897091722596241</v>
      </c>
      <c r="E89" s="380">
        <v>589.00000000000455</v>
      </c>
      <c r="F89" s="381">
        <v>22.688751926040243</v>
      </c>
      <c r="G89" s="136">
        <v>141209</v>
      </c>
      <c r="H89" s="136">
        <v>981</v>
      </c>
      <c r="I89" s="187">
        <v>0.69957497789314549</v>
      </c>
      <c r="J89" s="136">
        <v>18931</v>
      </c>
      <c r="K89" s="187">
        <v>15.481934608024337</v>
      </c>
    </row>
    <row r="90" spans="1:11" ht="12" customHeight="1" x14ac:dyDescent="0.2">
      <c r="A90" s="379">
        <v>40756</v>
      </c>
      <c r="B90" s="136">
        <v>3093.9999999999964</v>
      </c>
      <c r="C90" s="380">
        <v>-91.000000000007276</v>
      </c>
      <c r="D90" s="187">
        <v>-2.8571428571430824</v>
      </c>
      <c r="E90" s="380">
        <v>498.99999999998954</v>
      </c>
      <c r="F90" s="381">
        <v>19.229287090558312</v>
      </c>
      <c r="G90" s="136">
        <v>138742</v>
      </c>
      <c r="H90" s="136">
        <v>-2467</v>
      </c>
      <c r="I90" s="187">
        <v>-1.7470557825634343</v>
      </c>
      <c r="J90" s="136">
        <v>17792</v>
      </c>
      <c r="K90" s="187">
        <v>14.710210830921868</v>
      </c>
    </row>
    <row r="91" spans="1:11" ht="12" customHeight="1" x14ac:dyDescent="0.2">
      <c r="A91" s="379">
        <v>40787</v>
      </c>
      <c r="B91" s="136">
        <v>3157.0000000000064</v>
      </c>
      <c r="C91" s="380">
        <v>63.000000000010004</v>
      </c>
      <c r="D91" s="187">
        <v>2.0361990950229503</v>
      </c>
      <c r="E91" s="380">
        <v>635.00000000000273</v>
      </c>
      <c r="F91" s="381">
        <v>25.178429817605149</v>
      </c>
      <c r="G91" s="136">
        <v>137392</v>
      </c>
      <c r="H91" s="136">
        <v>-1350</v>
      </c>
      <c r="I91" s="187">
        <v>-0.97302907555030205</v>
      </c>
      <c r="J91" s="136">
        <v>19994</v>
      </c>
      <c r="K91" s="187">
        <v>17.030954530741578</v>
      </c>
    </row>
    <row r="92" spans="1:11" ht="12" customHeight="1" x14ac:dyDescent="0.2">
      <c r="A92" s="379">
        <v>40817</v>
      </c>
      <c r="B92" s="136">
        <v>3536</v>
      </c>
      <c r="C92" s="380">
        <v>378.99999999999363</v>
      </c>
      <c r="D92" s="187">
        <v>12.005068102628851</v>
      </c>
      <c r="E92" s="380">
        <v>604.99999999999955</v>
      </c>
      <c r="F92" s="381">
        <v>20.641419310815404</v>
      </c>
      <c r="G92" s="136">
        <v>154168</v>
      </c>
      <c r="H92" s="136">
        <v>16776</v>
      </c>
      <c r="I92" s="187">
        <v>12.210317922440899</v>
      </c>
      <c r="J92" s="136">
        <v>22909</v>
      </c>
      <c r="K92" s="187">
        <v>17.453279394174874</v>
      </c>
    </row>
    <row r="93" spans="1:11" ht="12" customHeight="1" x14ac:dyDescent="0.2">
      <c r="A93" s="379">
        <v>40848</v>
      </c>
      <c r="B93" s="136">
        <v>3529.0000000000077</v>
      </c>
      <c r="C93" s="380">
        <v>-6.9999999999922693</v>
      </c>
      <c r="D93" s="187">
        <v>-0.19796380090475874</v>
      </c>
      <c r="E93" s="380">
        <v>500.00000000000955</v>
      </c>
      <c r="F93" s="381">
        <v>16.507098052162753</v>
      </c>
      <c r="G93" s="136">
        <v>151597</v>
      </c>
      <c r="H93" s="136">
        <v>-2571</v>
      </c>
      <c r="I93" s="187">
        <v>-1.6676612526594365</v>
      </c>
      <c r="J93" s="136">
        <v>17901</v>
      </c>
      <c r="K93" s="187">
        <v>13.389331019626615</v>
      </c>
    </row>
    <row r="94" spans="1:11" ht="12" customHeight="1" x14ac:dyDescent="0.2">
      <c r="A94" s="379">
        <v>40878</v>
      </c>
      <c r="B94" s="136">
        <v>3470.9999999999886</v>
      </c>
      <c r="C94" s="380">
        <v>-58.000000000019099</v>
      </c>
      <c r="D94" s="187">
        <v>-1.6435250779262955</v>
      </c>
      <c r="E94" s="380">
        <v>519.99999999998863</v>
      </c>
      <c r="F94" s="381">
        <v>17.621145374448954</v>
      </c>
      <c r="G94" s="136">
        <v>145961</v>
      </c>
      <c r="H94" s="136">
        <v>-5636</v>
      </c>
      <c r="I94" s="187">
        <v>-3.7177516705475702</v>
      </c>
      <c r="J94" s="136">
        <v>19132</v>
      </c>
      <c r="K94" s="187">
        <v>15.084878064165135</v>
      </c>
    </row>
    <row r="95" spans="1:11" ht="12" customHeight="1" x14ac:dyDescent="0.2">
      <c r="A95" s="379">
        <v>40909</v>
      </c>
      <c r="B95" s="136">
        <v>3677.0000000000018</v>
      </c>
      <c r="C95" s="380">
        <v>206.00000000001319</v>
      </c>
      <c r="D95" s="187">
        <v>5.9348890809568955</v>
      </c>
      <c r="E95" s="380">
        <v>747.99999999999909</v>
      </c>
      <c r="F95" s="381">
        <v>25.537726186411692</v>
      </c>
      <c r="G95" s="136">
        <v>152243</v>
      </c>
      <c r="H95" s="136">
        <v>6282</v>
      </c>
      <c r="I95" s="187">
        <v>4.3038893951123933</v>
      </c>
      <c r="J95" s="136">
        <v>23124</v>
      </c>
      <c r="K95" s="187">
        <v>17.909060633988801</v>
      </c>
    </row>
    <row r="96" spans="1:11" ht="12" customHeight="1" x14ac:dyDescent="0.2">
      <c r="A96" s="379">
        <v>40940</v>
      </c>
      <c r="B96" s="136">
        <v>3951.0000000000059</v>
      </c>
      <c r="C96" s="380">
        <v>274.00000000000409</v>
      </c>
      <c r="D96" s="187">
        <v>7.4517269513191176</v>
      </c>
      <c r="E96" s="380">
        <v>887.00000000001046</v>
      </c>
      <c r="F96" s="381">
        <v>28.949086161880281</v>
      </c>
      <c r="G96" s="136">
        <v>163462</v>
      </c>
      <c r="H96" s="136">
        <v>11219</v>
      </c>
      <c r="I96" s="187">
        <v>7.3691401246691148</v>
      </c>
      <c r="J96" s="136">
        <v>25729</v>
      </c>
      <c r="K96" s="187">
        <v>18.680345305772764</v>
      </c>
    </row>
    <row r="97" spans="1:11" ht="12" customHeight="1" x14ac:dyDescent="0.2">
      <c r="A97" s="379">
        <v>40969</v>
      </c>
      <c r="B97" s="136">
        <v>4028</v>
      </c>
      <c r="C97" s="380">
        <v>76.999999999994088</v>
      </c>
      <c r="D97" s="187">
        <v>1.9488737028598828</v>
      </c>
      <c r="E97" s="380">
        <v>840.00000000000182</v>
      </c>
      <c r="F97" s="381">
        <v>26.348808030112995</v>
      </c>
      <c r="G97" s="136">
        <v>168344</v>
      </c>
      <c r="H97" s="136">
        <v>4882</v>
      </c>
      <c r="I97" s="187">
        <v>2.9866268612888622</v>
      </c>
      <c r="J97" s="136">
        <v>24913</v>
      </c>
      <c r="K97" s="187">
        <v>17.369327411786852</v>
      </c>
    </row>
    <row r="98" spans="1:11" ht="12" customHeight="1" x14ac:dyDescent="0.2">
      <c r="A98" s="379">
        <v>41000</v>
      </c>
      <c r="B98" s="136">
        <v>3924.9999999999932</v>
      </c>
      <c r="C98" s="380">
        <v>-103.00000000000682</v>
      </c>
      <c r="D98" s="187">
        <v>-2.5571002979147672</v>
      </c>
      <c r="E98" s="380">
        <v>728.99999999999227</v>
      </c>
      <c r="F98" s="381">
        <v>22.809762202753195</v>
      </c>
      <c r="G98" s="136">
        <v>167103</v>
      </c>
      <c r="H98" s="136">
        <v>-1241</v>
      </c>
      <c r="I98" s="187">
        <v>-0.73718101031221783</v>
      </c>
      <c r="J98" s="136">
        <v>25941</v>
      </c>
      <c r="K98" s="187">
        <v>18.37675861775832</v>
      </c>
    </row>
    <row r="99" spans="1:11" ht="12" customHeight="1" x14ac:dyDescent="0.2">
      <c r="A99" s="379">
        <v>41030</v>
      </c>
      <c r="B99" s="136">
        <v>3739.0000000000041</v>
      </c>
      <c r="C99" s="380">
        <v>-185.99999999998909</v>
      </c>
      <c r="D99" s="187">
        <v>-4.7388535031844432</v>
      </c>
      <c r="E99" s="380">
        <v>561.99999999999909</v>
      </c>
      <c r="F99" s="381">
        <v>17.689644318539447</v>
      </c>
      <c r="G99" s="136">
        <v>160200</v>
      </c>
      <c r="H99" s="136">
        <v>-6903</v>
      </c>
      <c r="I99" s="187">
        <v>-4.1309850810577906</v>
      </c>
      <c r="J99" s="136">
        <v>24097</v>
      </c>
      <c r="K99" s="187">
        <v>17.704973439233523</v>
      </c>
    </row>
    <row r="100" spans="1:11" ht="12" customHeight="1" x14ac:dyDescent="0.2">
      <c r="A100" s="379">
        <v>41061</v>
      </c>
      <c r="B100" s="136">
        <v>3708.9999999999982</v>
      </c>
      <c r="C100" s="380">
        <v>-30.000000000005912</v>
      </c>
      <c r="D100" s="187">
        <v>-0.80235357047354583</v>
      </c>
      <c r="E100" s="380">
        <v>579.99999999999818</v>
      </c>
      <c r="F100" s="381">
        <v>18.536273569830559</v>
      </c>
      <c r="G100" s="136">
        <v>161382</v>
      </c>
      <c r="H100" s="136">
        <v>1182</v>
      </c>
      <c r="I100" s="187">
        <v>0.73782771535580527</v>
      </c>
      <c r="J100" s="136">
        <v>21154</v>
      </c>
      <c r="K100" s="187">
        <v>15.085432295975126</v>
      </c>
    </row>
    <row r="101" spans="1:11" ht="12" customHeight="1" x14ac:dyDescent="0.2">
      <c r="A101" s="379">
        <v>41091</v>
      </c>
      <c r="B101" s="136">
        <v>3719.9999999999973</v>
      </c>
      <c r="C101" s="380">
        <v>10.999999999999091</v>
      </c>
      <c r="D101" s="187">
        <v>0.29657589646802629</v>
      </c>
      <c r="E101" s="380">
        <v>534.99999999999363</v>
      </c>
      <c r="F101" s="381">
        <v>16.797488226059436</v>
      </c>
      <c r="G101" s="136">
        <v>164755</v>
      </c>
      <c r="H101" s="136">
        <v>3373</v>
      </c>
      <c r="I101" s="187">
        <v>2.0900720030734532</v>
      </c>
      <c r="J101" s="136">
        <v>23546</v>
      </c>
      <c r="K101" s="187">
        <v>16.674574566776904</v>
      </c>
    </row>
    <row r="102" spans="1:11" ht="12" customHeight="1" x14ac:dyDescent="0.2">
      <c r="A102" s="379">
        <v>41122</v>
      </c>
      <c r="B102" s="136">
        <v>3659.0000000000014</v>
      </c>
      <c r="C102" s="380">
        <v>-60.999999999995907</v>
      </c>
      <c r="D102" s="187">
        <v>-1.6397849462364502</v>
      </c>
      <c r="E102" s="380">
        <v>565.000000000005</v>
      </c>
      <c r="F102" s="381">
        <v>18.261150614091974</v>
      </c>
      <c r="G102" s="136">
        <v>163423</v>
      </c>
      <c r="H102" s="136">
        <v>-1332</v>
      </c>
      <c r="I102" s="187">
        <v>-0.80847318746016816</v>
      </c>
      <c r="J102" s="136">
        <v>24681</v>
      </c>
      <c r="K102" s="187">
        <v>17.789133787894077</v>
      </c>
    </row>
    <row r="103" spans="1:11" ht="12" customHeight="1" x14ac:dyDescent="0.2">
      <c r="A103" s="379">
        <v>41153</v>
      </c>
      <c r="B103" s="136">
        <v>3733.0000000000064</v>
      </c>
      <c r="C103" s="380">
        <v>74.000000000005002</v>
      </c>
      <c r="D103" s="187">
        <v>2.0224104946708108</v>
      </c>
      <c r="E103" s="380">
        <v>576</v>
      </c>
      <c r="F103" s="381">
        <v>18.245169464681624</v>
      </c>
      <c r="G103" s="136">
        <v>160790</v>
      </c>
      <c r="H103" s="136">
        <v>-2633</v>
      </c>
      <c r="I103" s="187">
        <v>-1.6111563243851845</v>
      </c>
      <c r="J103" s="136">
        <v>23398</v>
      </c>
      <c r="K103" s="187">
        <v>17.030103645044836</v>
      </c>
    </row>
    <row r="104" spans="1:11" ht="12" customHeight="1" x14ac:dyDescent="0.2">
      <c r="A104" s="379">
        <v>41183</v>
      </c>
      <c r="B104" s="136">
        <v>4279.0000000000055</v>
      </c>
      <c r="C104" s="380">
        <v>545.99999999999909</v>
      </c>
      <c r="D104" s="187">
        <v>14.626305920171395</v>
      </c>
      <c r="E104" s="380">
        <v>743.00000000000546</v>
      </c>
      <c r="F104" s="381">
        <v>21.012443438914183</v>
      </c>
      <c r="G104" s="136">
        <v>185191</v>
      </c>
      <c r="H104" s="136">
        <v>24401</v>
      </c>
      <c r="I104" s="187">
        <v>15.175695005908327</v>
      </c>
      <c r="J104" s="136">
        <v>31023</v>
      </c>
      <c r="K104" s="187">
        <v>20.122852991541695</v>
      </c>
    </row>
    <row r="105" spans="1:11" ht="12" customHeight="1" x14ac:dyDescent="0.2">
      <c r="A105" s="379">
        <v>41214</v>
      </c>
      <c r="B105" s="136">
        <v>4439.0000000000064</v>
      </c>
      <c r="C105" s="380">
        <v>160.00000000000091</v>
      </c>
      <c r="D105" s="187">
        <v>3.7391913998597968</v>
      </c>
      <c r="E105" s="380">
        <v>909.99999999999864</v>
      </c>
      <c r="F105" s="381">
        <v>25.78634173986956</v>
      </c>
      <c r="G105" s="136">
        <v>190968</v>
      </c>
      <c r="H105" s="136">
        <v>5777</v>
      </c>
      <c r="I105" s="187">
        <v>3.1194820482636847</v>
      </c>
      <c r="J105" s="136">
        <v>39371</v>
      </c>
      <c r="K105" s="187">
        <v>25.970830557332928</v>
      </c>
    </row>
    <row r="106" spans="1:11" ht="12" customHeight="1" x14ac:dyDescent="0.2">
      <c r="A106" s="379">
        <v>41244</v>
      </c>
      <c r="B106" s="136">
        <v>4361.0000000000009</v>
      </c>
      <c r="C106" s="380">
        <v>-78.000000000005457</v>
      </c>
      <c r="D106" s="187">
        <v>-1.7571525118271085</v>
      </c>
      <c r="E106" s="380">
        <v>890.00000000001228</v>
      </c>
      <c r="F106" s="381">
        <v>25.641025641026076</v>
      </c>
      <c r="G106" s="136">
        <v>187876</v>
      </c>
      <c r="H106" s="136">
        <v>-3092</v>
      </c>
      <c r="I106" s="187">
        <v>-1.6191194336223871</v>
      </c>
      <c r="J106" s="136">
        <v>41915</v>
      </c>
      <c r="K106" s="187">
        <v>28.716574975507157</v>
      </c>
    </row>
    <row r="107" spans="1:11" ht="12" customHeight="1" x14ac:dyDescent="0.2">
      <c r="A107" s="379">
        <v>41275</v>
      </c>
      <c r="B107" s="136">
        <v>4420</v>
      </c>
      <c r="C107" s="380">
        <v>58.999999999999091</v>
      </c>
      <c r="D107" s="187">
        <v>1.3529007108461151</v>
      </c>
      <c r="E107" s="380">
        <v>742.99999999999818</v>
      </c>
      <c r="F107" s="381">
        <v>20.206690236605873</v>
      </c>
      <c r="G107" s="136">
        <v>203179</v>
      </c>
      <c r="H107" s="136">
        <v>15303</v>
      </c>
      <c r="I107" s="187">
        <v>8.1452660265281356</v>
      </c>
      <c r="J107" s="136">
        <v>50936</v>
      </c>
      <c r="K107" s="187">
        <v>33.457039075688208</v>
      </c>
    </row>
    <row r="108" spans="1:11" ht="12" customHeight="1" x14ac:dyDescent="0.2">
      <c r="A108" s="379">
        <v>41306</v>
      </c>
      <c r="B108" s="136">
        <v>4540.0000000000036</v>
      </c>
      <c r="C108" s="380">
        <v>120.00000000000364</v>
      </c>
      <c r="D108" s="187">
        <v>2.7149321266969149</v>
      </c>
      <c r="E108" s="380">
        <v>588.99999999999773</v>
      </c>
      <c r="F108" s="381">
        <v>14.907618324474736</v>
      </c>
      <c r="G108" s="136">
        <v>211166</v>
      </c>
      <c r="H108" s="136">
        <v>7987</v>
      </c>
      <c r="I108" s="187">
        <v>3.9310164928462097</v>
      </c>
      <c r="J108" s="136">
        <v>47704</v>
      </c>
      <c r="K108" s="187">
        <v>29.183541128825048</v>
      </c>
    </row>
    <row r="109" spans="1:11" ht="12" customHeight="1" x14ac:dyDescent="0.2">
      <c r="A109" s="379">
        <v>41334</v>
      </c>
      <c r="B109" s="136">
        <v>4527.9999999999973</v>
      </c>
      <c r="C109" s="380">
        <v>-12.000000000006366</v>
      </c>
      <c r="D109" s="187">
        <v>-0.26431718061688009</v>
      </c>
      <c r="E109" s="380">
        <v>499.99999999999727</v>
      </c>
      <c r="F109" s="381">
        <v>12.413108242303805</v>
      </c>
      <c r="G109" s="136">
        <v>214497</v>
      </c>
      <c r="H109" s="136">
        <v>3331</v>
      </c>
      <c r="I109" s="187">
        <v>1.5774319729501909</v>
      </c>
      <c r="J109" s="136">
        <v>46153</v>
      </c>
      <c r="K109" s="187">
        <v>27.415886518082022</v>
      </c>
    </row>
    <row r="110" spans="1:11" ht="12" customHeight="1" x14ac:dyDescent="0.2">
      <c r="A110" s="379">
        <v>41365</v>
      </c>
      <c r="B110" s="136">
        <v>4354.9999999999918</v>
      </c>
      <c r="C110" s="380">
        <v>-173.00000000000546</v>
      </c>
      <c r="D110" s="187">
        <v>-3.8206713780919954</v>
      </c>
      <c r="E110" s="380">
        <v>429.99999999999864</v>
      </c>
      <c r="F110" s="381">
        <v>10.955414012738837</v>
      </c>
      <c r="G110" s="136">
        <v>206467</v>
      </c>
      <c r="H110" s="136">
        <v>-8030</v>
      </c>
      <c r="I110" s="187">
        <v>-3.7436421022205439</v>
      </c>
      <c r="J110" s="136">
        <v>39364</v>
      </c>
      <c r="K110" s="187">
        <v>23.556728484826724</v>
      </c>
    </row>
    <row r="111" spans="1:11" ht="12" customHeight="1" x14ac:dyDescent="0.2">
      <c r="A111" s="379">
        <v>41395</v>
      </c>
      <c r="B111" s="136">
        <v>4146.0000000000082</v>
      </c>
      <c r="C111" s="380">
        <v>-208.99999999998363</v>
      </c>
      <c r="D111" s="187">
        <v>-4.7990815154990587</v>
      </c>
      <c r="E111" s="380">
        <v>407.00000000000409</v>
      </c>
      <c r="F111" s="381">
        <v>10.885263439422403</v>
      </c>
      <c r="G111" s="136">
        <v>197062</v>
      </c>
      <c r="H111" s="136">
        <v>-9405</v>
      </c>
      <c r="I111" s="187">
        <v>-4.5552073697007271</v>
      </c>
      <c r="J111" s="136">
        <v>36862</v>
      </c>
      <c r="K111" s="187">
        <v>23.009987515605491</v>
      </c>
    </row>
    <row r="112" spans="1:11" ht="12" customHeight="1" x14ac:dyDescent="0.2">
      <c r="A112" s="379">
        <v>41426</v>
      </c>
      <c r="B112" s="136">
        <v>4022.000000000005</v>
      </c>
      <c r="C112" s="380">
        <v>-124.00000000000318</v>
      </c>
      <c r="D112" s="187">
        <v>-2.9908345393150735</v>
      </c>
      <c r="E112" s="380">
        <v>313.00000000000682</v>
      </c>
      <c r="F112" s="381">
        <v>8.4389323267729033</v>
      </c>
      <c r="G112" s="136">
        <v>198532</v>
      </c>
      <c r="H112" s="136">
        <v>1470</v>
      </c>
      <c r="I112" s="187">
        <v>0.74595812485410684</v>
      </c>
      <c r="J112" s="136">
        <v>37150</v>
      </c>
      <c r="K112" s="187">
        <v>23.019915480041146</v>
      </c>
    </row>
    <row r="113" spans="1:11" ht="12" customHeight="1" x14ac:dyDescent="0.2">
      <c r="A113" s="379">
        <v>41456</v>
      </c>
      <c r="B113" s="136">
        <v>3975.9999999999986</v>
      </c>
      <c r="C113" s="380">
        <v>-46.000000000006366</v>
      </c>
      <c r="D113" s="187">
        <v>-1.1437095972154727</v>
      </c>
      <c r="E113" s="380">
        <v>256.00000000000136</v>
      </c>
      <c r="F113" s="381">
        <v>6.8817204301075687</v>
      </c>
      <c r="G113" s="136">
        <v>197469</v>
      </c>
      <c r="H113" s="136">
        <v>-1063</v>
      </c>
      <c r="I113" s="187">
        <v>-0.5354300566155582</v>
      </c>
      <c r="J113" s="136">
        <v>32714</v>
      </c>
      <c r="K113" s="187">
        <v>19.856150040969926</v>
      </c>
    </row>
    <row r="114" spans="1:11" ht="12" customHeight="1" x14ac:dyDescent="0.2">
      <c r="A114" s="379">
        <v>41487</v>
      </c>
      <c r="B114" s="136">
        <v>3898.0000000000027</v>
      </c>
      <c r="C114" s="380">
        <v>-77.999999999995907</v>
      </c>
      <c r="D114" s="187">
        <v>-1.9617706237423524</v>
      </c>
      <c r="E114" s="380">
        <v>239.00000000000136</v>
      </c>
      <c r="F114" s="381">
        <v>6.5318393003553235</v>
      </c>
      <c r="G114" s="136">
        <v>195304</v>
      </c>
      <c r="H114" s="136">
        <v>-2165</v>
      </c>
      <c r="I114" s="187">
        <v>-1.0963746208265601</v>
      </c>
      <c r="J114" s="136">
        <v>31881</v>
      </c>
      <c r="K114" s="187">
        <v>19.508269949762273</v>
      </c>
    </row>
    <row r="115" spans="1:11" ht="12" customHeight="1" x14ac:dyDescent="0.2">
      <c r="A115" s="379">
        <v>41518</v>
      </c>
      <c r="B115" s="136">
        <v>3946.0000000000023</v>
      </c>
      <c r="C115" s="380">
        <v>47.999999999999545</v>
      </c>
      <c r="D115" s="187">
        <v>1.2314007183170732</v>
      </c>
      <c r="E115" s="380">
        <v>212.99999999999591</v>
      </c>
      <c r="F115" s="381">
        <v>5.7058665952315986</v>
      </c>
      <c r="G115" s="136">
        <v>181076</v>
      </c>
      <c r="H115" s="136">
        <v>-14228</v>
      </c>
      <c r="I115" s="187">
        <v>-7.2850530455085405</v>
      </c>
      <c r="J115" s="136">
        <v>20286</v>
      </c>
      <c r="K115" s="187">
        <v>12.616456247279059</v>
      </c>
    </row>
    <row r="116" spans="1:11" ht="12" customHeight="1" x14ac:dyDescent="0.2">
      <c r="A116" s="379">
        <v>41548</v>
      </c>
      <c r="B116" s="136">
        <v>4440.9999999999936</v>
      </c>
      <c r="C116" s="380">
        <v>494.99999999999136</v>
      </c>
      <c r="D116" s="187">
        <v>12.544348707551725</v>
      </c>
      <c r="E116" s="380">
        <v>161.99999999998818</v>
      </c>
      <c r="F116" s="381">
        <v>3.7859312923577466</v>
      </c>
      <c r="G116" s="136">
        <v>204564</v>
      </c>
      <c r="H116" s="136">
        <v>23488</v>
      </c>
      <c r="I116" s="187">
        <v>12.971349046809074</v>
      </c>
      <c r="J116" s="136">
        <v>19373</v>
      </c>
      <c r="K116" s="187">
        <v>10.461091521726217</v>
      </c>
    </row>
    <row r="117" spans="1:11" ht="12" customHeight="1" x14ac:dyDescent="0.2">
      <c r="A117" s="379">
        <v>41579</v>
      </c>
      <c r="B117" s="136">
        <v>4742.9999999999891</v>
      </c>
      <c r="C117" s="380">
        <v>301.99999999999545</v>
      </c>
      <c r="D117" s="187">
        <v>6.8002702094122016</v>
      </c>
      <c r="E117" s="380">
        <v>303.99999999998272</v>
      </c>
      <c r="F117" s="381">
        <v>6.8483892768637595</v>
      </c>
      <c r="G117" s="136">
        <v>208954</v>
      </c>
      <c r="H117" s="136">
        <v>4390</v>
      </c>
      <c r="I117" s="187">
        <v>2.1460276490487087</v>
      </c>
      <c r="J117" s="136">
        <v>17986</v>
      </c>
      <c r="K117" s="187">
        <v>9.4183318671190985</v>
      </c>
    </row>
    <row r="118" spans="1:11" ht="12" customHeight="1" x14ac:dyDescent="0.2">
      <c r="A118" s="379">
        <v>41609</v>
      </c>
      <c r="B118" s="136">
        <v>4549.9999999999936</v>
      </c>
      <c r="C118" s="380">
        <v>-192.99999999999545</v>
      </c>
      <c r="D118" s="187">
        <v>-4.069154543537759</v>
      </c>
      <c r="E118" s="380">
        <v>188.99999999999272</v>
      </c>
      <c r="F118" s="381">
        <v>4.3338683788120314</v>
      </c>
      <c r="G118" s="136">
        <v>200064</v>
      </c>
      <c r="H118" s="136">
        <v>-8890</v>
      </c>
      <c r="I118" s="187">
        <v>-4.2545249193602421</v>
      </c>
      <c r="J118" s="136">
        <v>12188</v>
      </c>
      <c r="K118" s="187">
        <v>6.4872575528540102</v>
      </c>
    </row>
    <row r="119" spans="1:11" ht="12" customHeight="1" x14ac:dyDescent="0.2">
      <c r="A119" s="379">
        <v>41640</v>
      </c>
      <c r="B119" s="136">
        <v>4592.0000000000073</v>
      </c>
      <c r="C119" s="380">
        <v>42.000000000013642</v>
      </c>
      <c r="D119" s="187">
        <v>0.92307692307722422</v>
      </c>
      <c r="E119" s="380">
        <v>172.00000000000728</v>
      </c>
      <c r="F119" s="381">
        <v>3.8914027149322914</v>
      </c>
      <c r="G119" s="136">
        <v>208174</v>
      </c>
      <c r="H119" s="136">
        <v>8110</v>
      </c>
      <c r="I119" s="187">
        <v>4.0537028150991681</v>
      </c>
      <c r="J119" s="136">
        <v>4995</v>
      </c>
      <c r="K119" s="187">
        <v>2.4584233606819601</v>
      </c>
    </row>
    <row r="120" spans="1:11" ht="12" customHeight="1" x14ac:dyDescent="0.2">
      <c r="A120" s="379">
        <v>41671</v>
      </c>
      <c r="B120" s="136">
        <v>4754.9999999999936</v>
      </c>
      <c r="C120" s="380">
        <v>162.99999999998636</v>
      </c>
      <c r="D120" s="187">
        <v>3.5496515679439482</v>
      </c>
      <c r="E120" s="380">
        <v>214.99999999999</v>
      </c>
      <c r="F120" s="381">
        <v>4.7356828193830358</v>
      </c>
      <c r="G120" s="136">
        <v>216083</v>
      </c>
      <c r="H120" s="136">
        <v>7909</v>
      </c>
      <c r="I120" s="187">
        <v>3.7992256477754185</v>
      </c>
      <c r="J120" s="136">
        <v>4917</v>
      </c>
      <c r="K120" s="187">
        <v>2.3284998531960639</v>
      </c>
    </row>
    <row r="121" spans="1:11" ht="12" customHeight="1" x14ac:dyDescent="0.2">
      <c r="A121" s="379">
        <v>41699</v>
      </c>
      <c r="B121" s="136">
        <v>5033</v>
      </c>
      <c r="C121" s="380">
        <v>278.00000000000637</v>
      </c>
      <c r="D121" s="187">
        <v>5.8464773922188584</v>
      </c>
      <c r="E121" s="380">
        <v>505.00000000000273</v>
      </c>
      <c r="F121" s="381">
        <v>11.152826855123743</v>
      </c>
      <c r="G121" s="136">
        <v>230937</v>
      </c>
      <c r="H121" s="136">
        <v>14854</v>
      </c>
      <c r="I121" s="187">
        <v>6.8742103728659822</v>
      </c>
      <c r="J121" s="136">
        <v>16440</v>
      </c>
      <c r="K121" s="187">
        <v>7.6644428593406904</v>
      </c>
    </row>
    <row r="122" spans="1:11" ht="12" customHeight="1" x14ac:dyDescent="0.2">
      <c r="A122" s="379">
        <v>41730</v>
      </c>
      <c r="B122" s="136">
        <v>4934.9999999999991</v>
      </c>
      <c r="C122" s="380">
        <v>-98.000000000000909</v>
      </c>
      <c r="D122" s="187">
        <v>-1.9471488178025216</v>
      </c>
      <c r="E122" s="380">
        <v>580.00000000000728</v>
      </c>
      <c r="F122" s="381">
        <v>13.318025258323958</v>
      </c>
      <c r="G122" s="136">
        <v>224699</v>
      </c>
      <c r="H122" s="136">
        <v>-6238</v>
      </c>
      <c r="I122" s="187">
        <v>-2.7011695830464584</v>
      </c>
      <c r="J122" s="136">
        <v>18232</v>
      </c>
      <c r="K122" s="187">
        <v>8.830466854267268</v>
      </c>
    </row>
    <row r="123" spans="1:11" ht="12" customHeight="1" x14ac:dyDescent="0.2">
      <c r="A123" s="379">
        <v>41760</v>
      </c>
      <c r="B123" s="136">
        <v>4673.0000000000027</v>
      </c>
      <c r="C123" s="380">
        <v>-261.99999999999636</v>
      </c>
      <c r="D123" s="187">
        <v>-5.309017223910768</v>
      </c>
      <c r="E123" s="380">
        <v>526.99999999999454</v>
      </c>
      <c r="F123" s="381">
        <v>12.711046792088604</v>
      </c>
      <c r="G123" s="136">
        <v>215807</v>
      </c>
      <c r="H123" s="136">
        <v>-8892</v>
      </c>
      <c r="I123" s="187">
        <v>-3.9572939799465061</v>
      </c>
      <c r="J123" s="136">
        <v>18745</v>
      </c>
      <c r="K123" s="187">
        <v>9.5122347281566206</v>
      </c>
    </row>
    <row r="124" spans="1:11" ht="12" customHeight="1" x14ac:dyDescent="0.2">
      <c r="A124" s="379">
        <v>41791</v>
      </c>
      <c r="B124" s="136">
        <v>4506.9999999999945</v>
      </c>
      <c r="C124" s="380">
        <v>-166.00000000000819</v>
      </c>
      <c r="D124" s="187">
        <v>-3.552321848919497</v>
      </c>
      <c r="E124" s="380">
        <v>484.99999999998954</v>
      </c>
      <c r="F124" s="381">
        <v>12.058677274987293</v>
      </c>
      <c r="G124" s="136">
        <v>220465</v>
      </c>
      <c r="H124" s="136">
        <v>4658</v>
      </c>
      <c r="I124" s="187">
        <v>2.1584100608413999</v>
      </c>
      <c r="J124" s="136">
        <v>21933</v>
      </c>
      <c r="K124" s="187">
        <v>11.047589305502388</v>
      </c>
    </row>
    <row r="125" spans="1:11" ht="12" customHeight="1" x14ac:dyDescent="0.2">
      <c r="A125" s="379">
        <v>41821</v>
      </c>
      <c r="B125" s="136">
        <v>4315.9999999999945</v>
      </c>
      <c r="C125" s="380">
        <v>-191</v>
      </c>
      <c r="D125" s="187">
        <v>-4.2378522298646599</v>
      </c>
      <c r="E125" s="380">
        <v>339.99999999999591</v>
      </c>
      <c r="F125" s="381">
        <v>8.5513078470823949</v>
      </c>
      <c r="G125" s="136">
        <v>220889</v>
      </c>
      <c r="H125" s="136">
        <v>424</v>
      </c>
      <c r="I125" s="187">
        <v>0.19232077654049395</v>
      </c>
      <c r="J125" s="136">
        <v>23420</v>
      </c>
      <c r="K125" s="187">
        <v>11.86008943175891</v>
      </c>
    </row>
    <row r="126" spans="1:11" ht="12" customHeight="1" x14ac:dyDescent="0.2">
      <c r="A126" s="379">
        <v>41852</v>
      </c>
      <c r="B126" s="136">
        <v>4244.0000000000009</v>
      </c>
      <c r="C126" s="380">
        <v>-71.999999999993634</v>
      </c>
      <c r="D126" s="187">
        <v>-1.6682113067653783</v>
      </c>
      <c r="E126" s="380">
        <v>345.99999999999818</v>
      </c>
      <c r="F126" s="381">
        <v>8.8763468445356057</v>
      </c>
      <c r="G126" s="136">
        <v>213995</v>
      </c>
      <c r="H126" s="136">
        <v>-6894</v>
      </c>
      <c r="I126" s="187">
        <v>-3.121024587009765</v>
      </c>
      <c r="J126" s="136">
        <v>18691</v>
      </c>
      <c r="K126" s="187">
        <v>9.5702084954737234</v>
      </c>
    </row>
    <row r="127" spans="1:11" ht="12" customHeight="1" x14ac:dyDescent="0.2">
      <c r="A127" s="379">
        <v>41883</v>
      </c>
      <c r="B127" s="136">
        <v>4268.0000000000073</v>
      </c>
      <c r="C127" s="380">
        <v>24.000000000006366</v>
      </c>
      <c r="D127" s="187">
        <v>0.56550424128195953</v>
      </c>
      <c r="E127" s="380">
        <v>322.000000000005</v>
      </c>
      <c r="F127" s="381">
        <v>8.1601621895591698</v>
      </c>
      <c r="G127" s="136">
        <v>199139</v>
      </c>
      <c r="H127" s="136">
        <v>-14856</v>
      </c>
      <c r="I127" s="187">
        <v>-6.9422182761279467</v>
      </c>
      <c r="J127" s="136">
        <v>18063</v>
      </c>
      <c r="K127" s="187">
        <v>9.9753694581280783</v>
      </c>
    </row>
    <row r="128" spans="1:11" ht="12" customHeight="1" x14ac:dyDescent="0.2">
      <c r="A128" s="379">
        <v>41913</v>
      </c>
      <c r="B128" s="136">
        <v>4800.9999999999991</v>
      </c>
      <c r="C128" s="380">
        <v>532.99999999999181</v>
      </c>
      <c r="D128" s="187">
        <v>12.488284910965112</v>
      </c>
      <c r="E128" s="380">
        <v>360.00000000000546</v>
      </c>
      <c r="F128" s="381">
        <v>8.1062823688359824</v>
      </c>
      <c r="G128" s="136">
        <v>223745</v>
      </c>
      <c r="H128" s="136">
        <v>24606</v>
      </c>
      <c r="I128" s="187">
        <v>12.356193412641421</v>
      </c>
      <c r="J128" s="136">
        <v>19181</v>
      </c>
      <c r="K128" s="187">
        <v>9.3765276392718171</v>
      </c>
    </row>
    <row r="129" spans="1:11" ht="12" customHeight="1" x14ac:dyDescent="0.2">
      <c r="A129" s="379">
        <v>41944</v>
      </c>
      <c r="B129" s="136">
        <v>4841.0000000000064</v>
      </c>
      <c r="C129" s="380">
        <v>40.000000000007276</v>
      </c>
      <c r="D129" s="187">
        <v>0.83315975838382172</v>
      </c>
      <c r="E129" s="380">
        <v>98.00000000001728</v>
      </c>
      <c r="F129" s="381">
        <v>2.066202825216477</v>
      </c>
      <c r="G129" s="136">
        <v>215165</v>
      </c>
      <c r="H129" s="136">
        <v>-8580</v>
      </c>
      <c r="I129" s="187">
        <v>-3.8347225636327069</v>
      </c>
      <c r="J129" s="136">
        <v>6211</v>
      </c>
      <c r="K129" s="187">
        <v>2.9724245527723805</v>
      </c>
    </row>
    <row r="130" spans="1:11" ht="12" customHeight="1" x14ac:dyDescent="0.2">
      <c r="A130" s="379">
        <v>41974</v>
      </c>
      <c r="B130" s="136">
        <v>4674.9999999999964</v>
      </c>
      <c r="C130" s="380">
        <v>-166.00000000001</v>
      </c>
      <c r="D130" s="187">
        <v>-3.429043586036145</v>
      </c>
      <c r="E130" s="380">
        <v>125.00000000000273</v>
      </c>
      <c r="F130" s="381">
        <v>2.7472527472528112</v>
      </c>
      <c r="G130" s="136">
        <v>212526</v>
      </c>
      <c r="H130" s="136">
        <v>-2639</v>
      </c>
      <c r="I130" s="187">
        <v>-1.226500592568494</v>
      </c>
      <c r="J130" s="136">
        <v>12462</v>
      </c>
      <c r="K130" s="187">
        <v>6.2290067178502877</v>
      </c>
    </row>
    <row r="131" spans="1:11" ht="12" customHeight="1" x14ac:dyDescent="0.2">
      <c r="A131" s="379">
        <v>42005</v>
      </c>
      <c r="B131" s="136">
        <v>4775.9999999999936</v>
      </c>
      <c r="C131" s="380">
        <v>100.99999999999727</v>
      </c>
      <c r="D131" s="187">
        <v>2.1604278074865744</v>
      </c>
      <c r="E131" s="380">
        <v>183.99999999998636</v>
      </c>
      <c r="F131" s="381">
        <v>4.0069686411146792</v>
      </c>
      <c r="G131" s="136">
        <v>228384</v>
      </c>
      <c r="H131" s="136">
        <v>15858</v>
      </c>
      <c r="I131" s="187">
        <v>7.461675277377827</v>
      </c>
      <c r="J131" s="136">
        <v>20210</v>
      </c>
      <c r="K131" s="187">
        <v>9.7082248503655588</v>
      </c>
    </row>
    <row r="132" spans="1:11" ht="12" customHeight="1" x14ac:dyDescent="0.2">
      <c r="A132" s="379">
        <v>42036</v>
      </c>
      <c r="B132" s="136">
        <v>4824.0000000000064</v>
      </c>
      <c r="C132" s="380">
        <v>48.000000000012733</v>
      </c>
      <c r="D132" s="187">
        <v>1.0050251256284086</v>
      </c>
      <c r="E132" s="380">
        <v>69.000000000012733</v>
      </c>
      <c r="F132" s="381">
        <v>1.4511041009466419</v>
      </c>
      <c r="G132" s="136">
        <v>228851</v>
      </c>
      <c r="H132" s="136">
        <v>467</v>
      </c>
      <c r="I132" s="187">
        <v>0.20448017374246882</v>
      </c>
      <c r="J132" s="136">
        <v>12768</v>
      </c>
      <c r="K132" s="187">
        <v>5.9088405844050662</v>
      </c>
    </row>
    <row r="133" spans="1:11" ht="12" customHeight="1" x14ac:dyDescent="0.2">
      <c r="A133" s="379">
        <v>42064</v>
      </c>
      <c r="B133" s="136">
        <v>4801.99999999999</v>
      </c>
      <c r="C133" s="380">
        <v>-22.000000000016371</v>
      </c>
      <c r="D133" s="187">
        <v>-0.45605306799370526</v>
      </c>
      <c r="E133" s="380">
        <v>-231.00000000001</v>
      </c>
      <c r="F133" s="381">
        <v>-4.5897079276775283</v>
      </c>
      <c r="G133" s="136">
        <v>224790</v>
      </c>
      <c r="H133" s="136">
        <v>-4061</v>
      </c>
      <c r="I133" s="187">
        <v>-1.7745170438407523</v>
      </c>
      <c r="J133" s="136">
        <v>-6147</v>
      </c>
      <c r="K133" s="187">
        <v>-2.661764896919939</v>
      </c>
    </row>
    <row r="134" spans="1:11" ht="12" customHeight="1" x14ac:dyDescent="0.2">
      <c r="A134" s="379">
        <v>42095</v>
      </c>
      <c r="B134" s="136">
        <v>4585</v>
      </c>
      <c r="C134" s="380">
        <v>-216.99999999999</v>
      </c>
      <c r="D134" s="187">
        <v>-4.5189504373175851</v>
      </c>
      <c r="E134" s="380">
        <v>-349.99999999999909</v>
      </c>
      <c r="F134" s="381">
        <v>-7.0921985815602673</v>
      </c>
      <c r="G134" s="136">
        <v>209571</v>
      </c>
      <c r="H134" s="136">
        <v>-15219</v>
      </c>
      <c r="I134" s="187">
        <v>-6.7703189643667425</v>
      </c>
      <c r="J134" s="136">
        <v>-15128</v>
      </c>
      <c r="K134" s="187">
        <v>-6.7325622276912673</v>
      </c>
    </row>
    <row r="135" spans="1:11" ht="12" customHeight="1" x14ac:dyDescent="0.2">
      <c r="A135" s="379">
        <v>42125</v>
      </c>
      <c r="B135" s="136">
        <v>4309.9999999999955</v>
      </c>
      <c r="C135" s="380">
        <v>-275.00000000000455</v>
      </c>
      <c r="D135" s="187">
        <v>-5.9978189749183111</v>
      </c>
      <c r="E135" s="380">
        <v>-363.00000000000728</v>
      </c>
      <c r="F135" s="381">
        <v>-7.7680291033598774</v>
      </c>
      <c r="G135" s="136">
        <v>195429</v>
      </c>
      <c r="H135" s="136">
        <v>-14142</v>
      </c>
      <c r="I135" s="187">
        <v>-6.7480710594500195</v>
      </c>
      <c r="J135" s="136">
        <v>-20378</v>
      </c>
      <c r="K135" s="187">
        <v>-9.4426964834319556</v>
      </c>
    </row>
    <row r="136" spans="1:11" ht="12" customHeight="1" x14ac:dyDescent="0.2">
      <c r="A136" s="379">
        <v>42156</v>
      </c>
      <c r="B136" s="136">
        <v>4234.9999999999991</v>
      </c>
      <c r="C136" s="380">
        <v>-74.999999999996362</v>
      </c>
      <c r="D136" s="187">
        <v>-1.7401392111368084</v>
      </c>
      <c r="E136" s="380">
        <v>-271.99999999999545</v>
      </c>
      <c r="F136" s="381">
        <v>-6.0350565786553316</v>
      </c>
      <c r="G136" s="136">
        <v>202456</v>
      </c>
      <c r="H136" s="136">
        <v>7027</v>
      </c>
      <c r="I136" s="187">
        <v>3.5956792492414125</v>
      </c>
      <c r="J136" s="136">
        <v>-18009</v>
      </c>
      <c r="K136" s="187">
        <v>-8.1686435488626312</v>
      </c>
    </row>
    <row r="137" spans="1:11" ht="12" customHeight="1" x14ac:dyDescent="0.2">
      <c r="A137" s="379">
        <v>42186</v>
      </c>
      <c r="B137" s="136">
        <v>4022</v>
      </c>
      <c r="C137" s="380">
        <v>-212.99999999999909</v>
      </c>
      <c r="D137" s="187">
        <v>-5.0295159386068269</v>
      </c>
      <c r="E137" s="380">
        <v>-293.99999999999454</v>
      </c>
      <c r="F137" s="381">
        <v>-6.8118628359591034</v>
      </c>
      <c r="G137" s="136">
        <v>200131</v>
      </c>
      <c r="H137" s="136">
        <v>-2325</v>
      </c>
      <c r="I137" s="187">
        <v>-1.1483976765321848</v>
      </c>
      <c r="J137" s="136">
        <v>-20758</v>
      </c>
      <c r="K137" s="187">
        <v>-9.3974801823540322</v>
      </c>
    </row>
    <row r="138" spans="1:11" ht="12" customHeight="1" x14ac:dyDescent="0.2">
      <c r="A138" s="379">
        <v>42217</v>
      </c>
      <c r="B138" s="136">
        <v>3957.9999999999991</v>
      </c>
      <c r="C138" s="380">
        <v>-64.000000000000909</v>
      </c>
      <c r="D138" s="187">
        <v>-1.5912481352561141</v>
      </c>
      <c r="E138" s="380">
        <v>-286.00000000000182</v>
      </c>
      <c r="F138" s="381">
        <v>-6.7389255419416063</v>
      </c>
      <c r="G138" s="136">
        <v>194167</v>
      </c>
      <c r="H138" s="136">
        <v>-5964</v>
      </c>
      <c r="I138" s="187">
        <v>-2.9800480685151225</v>
      </c>
      <c r="J138" s="136">
        <v>-19828</v>
      </c>
      <c r="K138" s="187">
        <v>-9.26563704759457</v>
      </c>
    </row>
    <row r="139" spans="1:11" ht="12" customHeight="1" x14ac:dyDescent="0.2">
      <c r="A139" s="379">
        <v>42248</v>
      </c>
      <c r="B139" s="136">
        <v>3896.9999999999959</v>
      </c>
      <c r="C139" s="380">
        <v>-61.000000000003183</v>
      </c>
      <c r="D139" s="187">
        <v>-1.5411824153613745</v>
      </c>
      <c r="E139" s="380">
        <v>-371.00000000001137</v>
      </c>
      <c r="F139" s="381">
        <v>-8.6925960637303348</v>
      </c>
      <c r="G139" s="136">
        <v>181720</v>
      </c>
      <c r="H139" s="136">
        <v>-12447</v>
      </c>
      <c r="I139" s="187">
        <v>-6.4104610979208623</v>
      </c>
      <c r="J139" s="136">
        <v>-17419</v>
      </c>
      <c r="K139" s="187">
        <v>-8.7471565087702565</v>
      </c>
    </row>
    <row r="140" spans="1:11" ht="12" customHeight="1" x14ac:dyDescent="0.2">
      <c r="A140" s="379">
        <v>42278</v>
      </c>
      <c r="B140" s="136">
        <v>4327.0000000000055</v>
      </c>
      <c r="C140" s="380">
        <v>430.00000000000955</v>
      </c>
      <c r="D140" s="187">
        <v>11.034128817039004</v>
      </c>
      <c r="E140" s="380">
        <v>-473.99999999999363</v>
      </c>
      <c r="F140" s="381">
        <v>-9.8729431368463594</v>
      </c>
      <c r="G140" s="136">
        <v>203315</v>
      </c>
      <c r="H140" s="136">
        <v>21595</v>
      </c>
      <c r="I140" s="187">
        <v>11.883667180277349</v>
      </c>
      <c r="J140" s="136">
        <v>-20430</v>
      </c>
      <c r="K140" s="187">
        <v>-9.1309303001184379</v>
      </c>
    </row>
    <row r="141" spans="1:11" ht="12" customHeight="1" x14ac:dyDescent="0.2">
      <c r="A141" s="379">
        <v>42309</v>
      </c>
      <c r="B141" s="380">
        <v>4346.9999999999936</v>
      </c>
      <c r="C141" s="380">
        <v>19.999999999988177</v>
      </c>
      <c r="D141" s="187">
        <v>0.46221400508408023</v>
      </c>
      <c r="E141" s="380">
        <v>-494.00000000001273</v>
      </c>
      <c r="F141" s="381">
        <v>-10.204503201818056</v>
      </c>
      <c r="G141" s="136">
        <v>196162</v>
      </c>
      <c r="H141" s="380">
        <v>-7153</v>
      </c>
      <c r="I141" s="187">
        <v>-3.5181860659567668</v>
      </c>
      <c r="J141" s="136">
        <v>-19003</v>
      </c>
      <c r="K141" s="187">
        <v>-8.8318267376199664</v>
      </c>
    </row>
    <row r="142" spans="1:11" ht="12" customHeight="1" x14ac:dyDescent="0.2">
      <c r="A142" s="379">
        <v>42339</v>
      </c>
      <c r="B142" s="136">
        <v>4215.9999999999955</v>
      </c>
      <c r="C142" s="380">
        <v>-130.99999999999818</v>
      </c>
      <c r="D142" s="187">
        <v>-3.0135725787899328</v>
      </c>
      <c r="E142" s="380">
        <v>-459.00000000000091</v>
      </c>
      <c r="F142" s="381">
        <v>-9.818181818181845</v>
      </c>
      <c r="G142" s="136">
        <v>194029</v>
      </c>
      <c r="H142" s="136">
        <v>-2133</v>
      </c>
      <c r="I142" s="187">
        <v>-1.0873665643702655</v>
      </c>
      <c r="J142" s="136">
        <v>-18497</v>
      </c>
      <c r="K142" s="187">
        <v>-8.7034057009495314</v>
      </c>
    </row>
    <row r="143" spans="1:11" ht="12" customHeight="1" x14ac:dyDescent="0.2">
      <c r="A143" s="379">
        <v>42370</v>
      </c>
      <c r="B143" s="380">
        <v>4234.0000000000064</v>
      </c>
      <c r="C143" s="380">
        <v>18.000000000010914</v>
      </c>
      <c r="D143" s="187">
        <v>0.42694497153726124</v>
      </c>
      <c r="E143" s="380">
        <v>-541.99999999998727</v>
      </c>
      <c r="F143" s="381">
        <v>-11.348408710217504</v>
      </c>
      <c r="G143" s="136">
        <v>197934</v>
      </c>
      <c r="H143" s="380">
        <v>3905</v>
      </c>
      <c r="I143" s="187">
        <v>2.0125857474913542</v>
      </c>
      <c r="J143" s="136">
        <v>-30450</v>
      </c>
      <c r="K143" s="187">
        <v>-13.332807902480033</v>
      </c>
    </row>
    <row r="144" spans="1:11" ht="12" customHeight="1" x14ac:dyDescent="0.2">
      <c r="A144" s="379">
        <v>42401</v>
      </c>
      <c r="B144" s="136">
        <v>4382.9999999999864</v>
      </c>
      <c r="C144" s="380">
        <v>148.99999999997999</v>
      </c>
      <c r="D144" s="187">
        <v>3.519130845535658</v>
      </c>
      <c r="E144" s="380">
        <v>-441.00000000002001</v>
      </c>
      <c r="F144" s="381">
        <v>-9.1417910447765216</v>
      </c>
      <c r="G144" s="136">
        <v>211963</v>
      </c>
      <c r="H144" s="136">
        <v>14029</v>
      </c>
      <c r="I144" s="187">
        <v>7.0877161073893316</v>
      </c>
      <c r="J144" s="136">
        <v>-16888</v>
      </c>
      <c r="K144" s="187">
        <v>-7.379473980887127</v>
      </c>
    </row>
    <row r="145" spans="1:11" s="85" customFormat="1" ht="12" customHeight="1" x14ac:dyDescent="0.2">
      <c r="A145" s="379">
        <v>42430</v>
      </c>
      <c r="B145" s="380">
        <v>4325.9999999999982</v>
      </c>
      <c r="C145" s="380">
        <v>-56.999999999988177</v>
      </c>
      <c r="D145" s="187">
        <v>-1.3004791238874824</v>
      </c>
      <c r="E145" s="380">
        <v>-475.99999999999181</v>
      </c>
      <c r="F145" s="381">
        <v>-9.9125364431485394</v>
      </c>
      <c r="G145" s="136">
        <v>210701</v>
      </c>
      <c r="H145" s="380">
        <v>-1262</v>
      </c>
      <c r="I145" s="187">
        <v>-0.59538693073791182</v>
      </c>
      <c r="J145" s="136">
        <v>-14089</v>
      </c>
      <c r="K145" s="187">
        <v>-6.2676275635037149</v>
      </c>
    </row>
    <row r="146" spans="1:11" s="85" customFormat="1" ht="12" customHeight="1" x14ac:dyDescent="0.2">
      <c r="A146" s="379">
        <v>42461</v>
      </c>
      <c r="B146" s="136">
        <v>4192.9999999999964</v>
      </c>
      <c r="C146" s="380">
        <v>-133.00000000000182</v>
      </c>
      <c r="D146" s="187">
        <v>-3.074433656957972</v>
      </c>
      <c r="E146" s="380">
        <v>-392.00000000000364</v>
      </c>
      <c r="F146" s="381">
        <v>-8.549618320610767</v>
      </c>
      <c r="G146" s="136">
        <v>200284</v>
      </c>
      <c r="H146" s="136">
        <v>-10417</v>
      </c>
      <c r="I146" s="187">
        <v>-4.94397273862013</v>
      </c>
      <c r="J146" s="136">
        <v>-9287</v>
      </c>
      <c r="K146" s="187">
        <v>-4.4314337384466365</v>
      </c>
    </row>
    <row r="147" spans="1:11" ht="12" customHeight="1" x14ac:dyDescent="0.2">
      <c r="A147" s="379">
        <v>42491</v>
      </c>
      <c r="B147" s="380">
        <v>3955.0000000000014</v>
      </c>
      <c r="C147" s="380">
        <v>-237.999999999995</v>
      </c>
      <c r="D147" s="187">
        <v>-5.676126878130102</v>
      </c>
      <c r="E147" s="380">
        <v>-354.99999999999409</v>
      </c>
      <c r="F147" s="381">
        <v>-8.236658932714489</v>
      </c>
      <c r="G147" s="136">
        <v>188224</v>
      </c>
      <c r="H147" s="380">
        <v>-12060</v>
      </c>
      <c r="I147" s="187">
        <v>-6.0214495416508562</v>
      </c>
      <c r="J147" s="136">
        <v>-7205</v>
      </c>
      <c r="K147" s="187">
        <v>-3.6867609208459338</v>
      </c>
    </row>
    <row r="148" spans="1:11" ht="12" customHeight="1" x14ac:dyDescent="0.2">
      <c r="A148" s="379">
        <v>42522</v>
      </c>
      <c r="B148" s="136">
        <v>3797.9999999999941</v>
      </c>
      <c r="C148" s="380">
        <v>-157.00000000000728</v>
      </c>
      <c r="D148" s="187">
        <v>-3.9696586599243293</v>
      </c>
      <c r="E148" s="380">
        <v>-437.000000000005</v>
      </c>
      <c r="F148" s="381">
        <v>-10.318772136954076</v>
      </c>
      <c r="G148" s="136">
        <v>188634</v>
      </c>
      <c r="H148" s="136">
        <v>410</v>
      </c>
      <c r="I148" s="187">
        <v>0.21782556953417204</v>
      </c>
      <c r="J148" s="136">
        <v>-13822</v>
      </c>
      <c r="K148" s="187">
        <v>-6.827162445173272</v>
      </c>
    </row>
    <row r="149" spans="1:11" ht="12" customHeight="1" x14ac:dyDescent="0.2">
      <c r="A149" s="379">
        <v>42552</v>
      </c>
      <c r="B149" s="380">
        <v>3685.0000000000018</v>
      </c>
      <c r="C149" s="380">
        <v>-112.99999999999227</v>
      </c>
      <c r="D149" s="187">
        <v>-2.9752501316480369</v>
      </c>
      <c r="E149" s="380">
        <v>-336.99999999999818</v>
      </c>
      <c r="F149" s="381">
        <v>-8.3789159622078113</v>
      </c>
      <c r="G149" s="136">
        <v>184654</v>
      </c>
      <c r="H149" s="380">
        <v>-3980</v>
      </c>
      <c r="I149" s="187">
        <v>-2.1099059554481165</v>
      </c>
      <c r="J149" s="136">
        <v>-15477</v>
      </c>
      <c r="K149" s="187">
        <v>-7.7334346003367793</v>
      </c>
    </row>
    <row r="150" spans="1:11" ht="12" customHeight="1" x14ac:dyDescent="0.2">
      <c r="A150" s="379">
        <v>42583</v>
      </c>
      <c r="B150" s="136">
        <v>3549.9999999999959</v>
      </c>
      <c r="C150" s="380">
        <v>-135.00000000000591</v>
      </c>
      <c r="D150" s="187">
        <v>-3.6635006784262103</v>
      </c>
      <c r="E150" s="380">
        <v>-408.00000000000318</v>
      </c>
      <c r="F150" s="381">
        <v>-10.308236483072342</v>
      </c>
      <c r="G150" s="136">
        <v>178636</v>
      </c>
      <c r="H150" s="136">
        <v>-6018</v>
      </c>
      <c r="I150" s="187">
        <v>-3.2590683115448353</v>
      </c>
      <c r="J150" s="136">
        <v>-15531</v>
      </c>
      <c r="K150" s="187">
        <v>-7.9987845514428297</v>
      </c>
    </row>
    <row r="151" spans="1:11" ht="12" customHeight="1" x14ac:dyDescent="0.2">
      <c r="A151" s="379">
        <v>42614</v>
      </c>
      <c r="B151" s="380">
        <v>3453.9999999999918</v>
      </c>
      <c r="C151" s="380">
        <v>-96.000000000004093</v>
      </c>
      <c r="D151" s="187">
        <v>-2.7042253521127946</v>
      </c>
      <c r="E151" s="380">
        <v>-443.00000000000409</v>
      </c>
      <c r="F151" s="381">
        <v>-11.367718758019105</v>
      </c>
      <c r="G151" s="136">
        <v>166129</v>
      </c>
      <c r="H151" s="380">
        <v>-12507</v>
      </c>
      <c r="I151" s="187">
        <v>-7.0013882979914461</v>
      </c>
      <c r="J151" s="136">
        <v>-15591</v>
      </c>
      <c r="K151" s="187">
        <v>-8.5796830288355714</v>
      </c>
    </row>
    <row r="152" spans="1:11" ht="12" customHeight="1" x14ac:dyDescent="0.2">
      <c r="A152" s="379">
        <v>42644</v>
      </c>
      <c r="B152" s="136">
        <v>3761.0000000000146</v>
      </c>
      <c r="C152" s="380">
        <v>307.00000000002274</v>
      </c>
      <c r="D152" s="187">
        <v>8.8882455124500126</v>
      </c>
      <c r="E152" s="380">
        <v>-565.99999999999091</v>
      </c>
      <c r="F152" s="381">
        <v>-13.080656343886993</v>
      </c>
      <c r="G152" s="136">
        <v>179542</v>
      </c>
      <c r="H152" s="136">
        <v>13413</v>
      </c>
      <c r="I152" s="187">
        <v>8.0738462279313072</v>
      </c>
      <c r="J152" s="136">
        <v>-23773</v>
      </c>
      <c r="K152" s="187">
        <v>-11.692693603521629</v>
      </c>
    </row>
    <row r="153" spans="1:11" ht="12" customHeight="1" x14ac:dyDescent="0.2">
      <c r="A153" s="379">
        <v>42675</v>
      </c>
      <c r="B153" s="380">
        <v>3896.0000000000023</v>
      </c>
      <c r="C153" s="380">
        <v>134.99999999998772</v>
      </c>
      <c r="D153" s="187">
        <v>3.5894708854024779</v>
      </c>
      <c r="E153" s="380">
        <v>-450.99999999999136</v>
      </c>
      <c r="F153" s="381">
        <v>-10.374971244536278</v>
      </c>
      <c r="G153" s="136">
        <v>183450</v>
      </c>
      <c r="H153" s="380">
        <v>3908</v>
      </c>
      <c r="I153" s="187">
        <v>2.1766494747747047</v>
      </c>
      <c r="J153" s="136">
        <v>-12712</v>
      </c>
      <c r="K153" s="187">
        <v>-6.4803580713899738</v>
      </c>
    </row>
    <row r="154" spans="1:11" ht="12" customHeight="1" x14ac:dyDescent="0.2">
      <c r="A154" s="379">
        <v>42705</v>
      </c>
      <c r="B154" s="136">
        <v>3717.0000000000077</v>
      </c>
      <c r="C154" s="380">
        <v>-178.99999999999454</v>
      </c>
      <c r="D154" s="187">
        <v>-4.5944558521559147</v>
      </c>
      <c r="E154" s="380">
        <v>-498.99999999998772</v>
      </c>
      <c r="F154" s="381">
        <v>-11.835863377608829</v>
      </c>
      <c r="G154" s="136">
        <v>169375</v>
      </c>
      <c r="H154" s="136">
        <v>-14075</v>
      </c>
      <c r="I154" s="187">
        <v>-7.6723902970836741</v>
      </c>
      <c r="J154" s="136">
        <v>-24654</v>
      </c>
      <c r="K154" s="187">
        <v>-12.70634802014132</v>
      </c>
    </row>
    <row r="155" spans="1:11" ht="12" customHeight="1" x14ac:dyDescent="0.2">
      <c r="A155" s="379">
        <v>42736</v>
      </c>
      <c r="B155" s="380">
        <v>3786.9999999999941</v>
      </c>
      <c r="C155" s="380">
        <v>69.999999999986358</v>
      </c>
      <c r="D155" s="187">
        <v>1.8832391713743937</v>
      </c>
      <c r="E155" s="380">
        <v>-447.00000000001228</v>
      </c>
      <c r="F155" s="381">
        <v>-10.557392536608683</v>
      </c>
      <c r="G155" s="136">
        <v>173477</v>
      </c>
      <c r="H155" s="380">
        <v>4102</v>
      </c>
      <c r="I155" s="187">
        <v>2.4218450184501843</v>
      </c>
      <c r="J155" s="136">
        <v>-24457</v>
      </c>
      <c r="K155" s="187">
        <v>-12.356138914991867</v>
      </c>
    </row>
    <row r="156" spans="1:11" ht="12" customHeight="1" x14ac:dyDescent="0.2">
      <c r="A156" s="379">
        <v>42767</v>
      </c>
      <c r="B156" s="136">
        <v>3914.9999999999995</v>
      </c>
      <c r="C156" s="380">
        <v>128.00000000000546</v>
      </c>
      <c r="D156" s="187">
        <v>3.3799841563244164</v>
      </c>
      <c r="E156" s="380">
        <v>-467.99999999998681</v>
      </c>
      <c r="F156" s="381">
        <v>-10.677618069814928</v>
      </c>
      <c r="G156" s="136">
        <v>183211</v>
      </c>
      <c r="H156" s="136">
        <v>9734</v>
      </c>
      <c r="I156" s="187">
        <v>5.611118476800959</v>
      </c>
      <c r="J156" s="136">
        <v>-28752</v>
      </c>
      <c r="K156" s="187">
        <v>-13.564631563055816</v>
      </c>
    </row>
    <row r="157" spans="1:11" ht="12" customHeight="1" x14ac:dyDescent="0.2">
      <c r="A157" s="379">
        <v>42795</v>
      </c>
      <c r="B157" s="380">
        <v>3855.000000000005</v>
      </c>
      <c r="C157" s="380">
        <v>-59.999999999994543</v>
      </c>
      <c r="D157" s="187">
        <v>-1.5325670498082899</v>
      </c>
      <c r="E157" s="380">
        <v>-470.99999999999318</v>
      </c>
      <c r="F157" s="381">
        <v>-10.887656033286948</v>
      </c>
      <c r="G157" s="136">
        <v>184592</v>
      </c>
      <c r="H157" s="380">
        <v>1381</v>
      </c>
      <c r="I157" s="187">
        <v>0.75377570124064608</v>
      </c>
      <c r="J157" s="136">
        <v>-26109</v>
      </c>
      <c r="K157" s="187">
        <v>-12.391493158551691</v>
      </c>
    </row>
    <row r="158" spans="1:11" ht="12" customHeight="1" x14ac:dyDescent="0.2">
      <c r="A158" s="379">
        <v>42826</v>
      </c>
      <c r="B158" s="136">
        <v>3724.9999999999955</v>
      </c>
      <c r="C158" s="380">
        <v>-130.00000000000955</v>
      </c>
      <c r="D158" s="187">
        <v>-3.3722438391701526</v>
      </c>
      <c r="E158" s="380">
        <v>-468.00000000000091</v>
      </c>
      <c r="F158" s="381">
        <v>-11.161459575482978</v>
      </c>
      <c r="G158" s="136">
        <v>173262</v>
      </c>
      <c r="H158" s="136">
        <v>-11330</v>
      </c>
      <c r="I158" s="187">
        <v>-6.1378607957007887</v>
      </c>
      <c r="J158" s="136">
        <v>-27022</v>
      </c>
      <c r="K158" s="187">
        <v>-13.491841584949372</v>
      </c>
    </row>
    <row r="159" spans="1:11" ht="12" customHeight="1" x14ac:dyDescent="0.2">
      <c r="A159" s="379">
        <v>42856</v>
      </c>
      <c r="B159" s="380">
        <v>3560.9999999999973</v>
      </c>
      <c r="C159" s="380">
        <v>-163.99999999999818</v>
      </c>
      <c r="D159" s="187">
        <v>-4.4026845637583456</v>
      </c>
      <c r="E159" s="380">
        <v>-394.00000000000409</v>
      </c>
      <c r="F159" s="381">
        <v>-9.9620733249052833</v>
      </c>
      <c r="G159" s="136">
        <v>161585</v>
      </c>
      <c r="H159" s="380">
        <v>-11677</v>
      </c>
      <c r="I159" s="187">
        <v>-6.739504334476111</v>
      </c>
      <c r="J159" s="136">
        <v>-26639</v>
      </c>
      <c r="K159" s="187">
        <v>-14.152817919075144</v>
      </c>
    </row>
    <row r="160" spans="1:11" ht="12" customHeight="1" x14ac:dyDescent="0.2">
      <c r="A160" s="379">
        <v>42887</v>
      </c>
      <c r="B160" s="136">
        <v>3433.0000000000027</v>
      </c>
      <c r="C160" s="380">
        <v>-127.99999999999454</v>
      </c>
      <c r="D160" s="187">
        <v>-3.5944959281099309</v>
      </c>
      <c r="E160" s="380">
        <v>-364.99999999999136</v>
      </c>
      <c r="F160" s="381">
        <v>-9.6103212216954166</v>
      </c>
      <c r="G160" s="136">
        <v>168834</v>
      </c>
      <c r="H160" s="136">
        <v>7249</v>
      </c>
      <c r="I160" s="187">
        <v>4.4861837423028126</v>
      </c>
      <c r="J160" s="136">
        <v>-19800</v>
      </c>
      <c r="K160" s="187">
        <v>-10.496517064792137</v>
      </c>
    </row>
    <row r="161" spans="1:11" ht="12" customHeight="1" x14ac:dyDescent="0.2">
      <c r="A161" s="379">
        <v>42917</v>
      </c>
      <c r="B161" s="380">
        <v>3349</v>
      </c>
      <c r="C161" s="380">
        <v>-84.000000000002728</v>
      </c>
      <c r="D161" s="187">
        <v>-2.4468394989805611</v>
      </c>
      <c r="E161" s="380">
        <v>-336.00000000000182</v>
      </c>
      <c r="F161" s="381">
        <v>-9.1180461329715516</v>
      </c>
      <c r="G161" s="136">
        <v>169542</v>
      </c>
      <c r="H161" s="380">
        <v>708</v>
      </c>
      <c r="I161" s="187">
        <v>0.41934681403034935</v>
      </c>
      <c r="J161" s="136">
        <v>-15112</v>
      </c>
      <c r="K161" s="187">
        <v>-8.1839548561092634</v>
      </c>
    </row>
    <row r="162" spans="1:11" ht="12" customHeight="1" x14ac:dyDescent="0.2">
      <c r="A162" s="379">
        <v>42948</v>
      </c>
      <c r="B162" s="136">
        <v>3219.0000000000014</v>
      </c>
      <c r="C162" s="380">
        <v>-129.99999999999864</v>
      </c>
      <c r="D162" s="187">
        <v>-3.8817557479844322</v>
      </c>
      <c r="E162" s="380">
        <v>-330.99999999999454</v>
      </c>
      <c r="F162" s="381">
        <v>-9.323943661971688</v>
      </c>
      <c r="G162" s="136">
        <v>162498</v>
      </c>
      <c r="H162" s="136">
        <v>-7044</v>
      </c>
      <c r="I162" s="187">
        <v>-4.1547227235729203</v>
      </c>
      <c r="J162" s="136">
        <v>-16138</v>
      </c>
      <c r="K162" s="187">
        <v>-9.0340133007904342</v>
      </c>
    </row>
    <row r="163" spans="1:11" ht="12" customHeight="1" x14ac:dyDescent="0.2">
      <c r="A163" s="379">
        <v>42979</v>
      </c>
      <c r="B163" s="380">
        <v>3265.9999999999973</v>
      </c>
      <c r="C163" s="380">
        <v>46.999999999995907</v>
      </c>
      <c r="D163" s="187">
        <v>1.4600807704254704</v>
      </c>
      <c r="E163" s="380">
        <v>-187.99999999999454</v>
      </c>
      <c r="F163" s="381">
        <v>-5.4429646786333237</v>
      </c>
      <c r="G163" s="136">
        <v>157660</v>
      </c>
      <c r="H163" s="380">
        <v>-4838</v>
      </c>
      <c r="I163" s="187">
        <v>-2.9772674125220004</v>
      </c>
      <c r="J163" s="136">
        <v>-8469</v>
      </c>
      <c r="K163" s="187">
        <v>-5.0978456500671161</v>
      </c>
    </row>
    <row r="164" spans="1:11" ht="12" customHeight="1" x14ac:dyDescent="0.2">
      <c r="A164" s="379">
        <v>43009</v>
      </c>
      <c r="B164" s="136">
        <v>3542.0000000000027</v>
      </c>
      <c r="C164" s="380">
        <v>276.00000000000546</v>
      </c>
      <c r="D164" s="187">
        <v>8.4507042253522862</v>
      </c>
      <c r="E164" s="380">
        <v>-219.00000000001182</v>
      </c>
      <c r="F164" s="381">
        <v>-5.8229194363204195</v>
      </c>
      <c r="G164" s="136">
        <v>166854</v>
      </c>
      <c r="H164" s="136">
        <v>9194</v>
      </c>
      <c r="I164" s="187">
        <v>5.8315362171762022</v>
      </c>
      <c r="J164" s="136">
        <v>-12688</v>
      </c>
      <c r="K164" s="187">
        <v>-7.0668701473749875</v>
      </c>
    </row>
    <row r="165" spans="1:11" ht="12" customHeight="1" x14ac:dyDescent="0.2">
      <c r="A165" s="379">
        <v>43040</v>
      </c>
      <c r="B165" s="380">
        <v>3490.0000000000014</v>
      </c>
      <c r="C165" s="380">
        <v>-52.000000000001364</v>
      </c>
      <c r="D165" s="187">
        <v>-1.4680971202710706</v>
      </c>
      <c r="E165" s="380">
        <v>-406.00000000000091</v>
      </c>
      <c r="F165" s="381">
        <v>-10.420944558521576</v>
      </c>
      <c r="G165" s="136">
        <v>163925</v>
      </c>
      <c r="H165" s="380">
        <v>-2929</v>
      </c>
      <c r="I165" s="187">
        <v>-1.7554269001642153</v>
      </c>
      <c r="J165" s="136">
        <v>-19525</v>
      </c>
      <c r="K165" s="187">
        <v>-10.643227037339875</v>
      </c>
    </row>
    <row r="166" spans="1:11" ht="12" customHeight="1" x14ac:dyDescent="0.2">
      <c r="A166" s="379">
        <v>43070</v>
      </c>
      <c r="B166" s="136">
        <v>3335.9999999999909</v>
      </c>
      <c r="C166" s="380">
        <v>-154.00000000001046</v>
      </c>
      <c r="D166" s="187">
        <v>-4.4126074498570311</v>
      </c>
      <c r="E166" s="380">
        <v>-381.00000000001683</v>
      </c>
      <c r="F166" s="381">
        <v>-10.250201775625936</v>
      </c>
      <c r="G166" s="136">
        <v>155111</v>
      </c>
      <c r="H166" s="136">
        <v>-8814</v>
      </c>
      <c r="I166" s="187">
        <v>-5.3768491688272073</v>
      </c>
      <c r="J166" s="136">
        <v>-14264</v>
      </c>
      <c r="K166" s="187">
        <v>-8.421549815498155</v>
      </c>
    </row>
    <row r="167" spans="1:11" ht="12" customHeight="1" x14ac:dyDescent="0.2">
      <c r="A167" s="379">
        <v>43101</v>
      </c>
      <c r="B167" s="380">
        <v>3362.9999999999977</v>
      </c>
      <c r="C167" s="380">
        <v>27.000000000006821</v>
      </c>
      <c r="D167" s="187">
        <v>0.8093525179858182</v>
      </c>
      <c r="E167" s="380">
        <v>-423.99999999999636</v>
      </c>
      <c r="F167" s="381">
        <v>-11.196197517824057</v>
      </c>
      <c r="G167" s="136">
        <v>157528</v>
      </c>
      <c r="H167" s="380">
        <v>2417</v>
      </c>
      <c r="I167" s="187">
        <v>1.5582389385665749</v>
      </c>
      <c r="J167" s="136">
        <v>-15949</v>
      </c>
      <c r="K167" s="187">
        <v>-9.1937259694368709</v>
      </c>
    </row>
    <row r="168" spans="1:11" ht="12" customHeight="1" x14ac:dyDescent="0.2">
      <c r="A168" s="379">
        <v>43132</v>
      </c>
      <c r="B168" s="136">
        <v>3450.0000000000023</v>
      </c>
      <c r="C168" s="380">
        <v>87.000000000004547</v>
      </c>
      <c r="D168" s="187">
        <v>2.5869759143623137</v>
      </c>
      <c r="E168" s="380">
        <v>-464.99999999999727</v>
      </c>
      <c r="F168" s="381">
        <v>-11.877394636015257</v>
      </c>
      <c r="G168" s="136">
        <v>168374</v>
      </c>
      <c r="H168" s="136">
        <v>10846</v>
      </c>
      <c r="I168" s="187">
        <v>6.8851251840942567</v>
      </c>
      <c r="J168" s="136">
        <v>-14837</v>
      </c>
      <c r="K168" s="187">
        <v>-8.0983128742269841</v>
      </c>
    </row>
    <row r="169" spans="1:11" ht="12" customHeight="1" x14ac:dyDescent="0.2">
      <c r="A169" s="379">
        <v>43160</v>
      </c>
      <c r="B169" s="380">
        <v>3494.9999999999936</v>
      </c>
      <c r="C169" s="380">
        <v>44.99999999999136</v>
      </c>
      <c r="D169" s="187">
        <v>1.3043478260867052</v>
      </c>
      <c r="E169" s="380">
        <v>-360.00000000001137</v>
      </c>
      <c r="F169" s="381">
        <v>-9.3385214007784931</v>
      </c>
      <c r="G169" s="136">
        <v>168823</v>
      </c>
      <c r="H169" s="380">
        <v>449</v>
      </c>
      <c r="I169" s="187">
        <v>0.26666825044246739</v>
      </c>
      <c r="J169" s="136">
        <v>-15769</v>
      </c>
      <c r="K169" s="187">
        <v>-8.542623732339429</v>
      </c>
    </row>
    <row r="170" spans="1:11" ht="12" customHeight="1" x14ac:dyDescent="0.2">
      <c r="A170" s="379">
        <v>43191</v>
      </c>
      <c r="B170" s="136">
        <v>3351.9999999999955</v>
      </c>
      <c r="C170" s="380">
        <v>-142.99999999999818</v>
      </c>
      <c r="D170" s="187">
        <v>-4.091559370529283</v>
      </c>
      <c r="E170" s="380">
        <v>-373</v>
      </c>
      <c r="F170" s="381">
        <v>-10.013422818791959</v>
      </c>
      <c r="G170" s="136">
        <v>159261</v>
      </c>
      <c r="H170" s="136">
        <v>-9562</v>
      </c>
      <c r="I170" s="187">
        <v>-5.663920200446622</v>
      </c>
      <c r="J170" s="136">
        <v>-14001</v>
      </c>
      <c r="K170" s="187">
        <v>-8.0808255705232543</v>
      </c>
    </row>
    <row r="171" spans="1:11" ht="12" customHeight="1" x14ac:dyDescent="0.2">
      <c r="A171" s="379">
        <v>43221</v>
      </c>
      <c r="B171" s="380">
        <v>3166.0000000000005</v>
      </c>
      <c r="C171" s="380">
        <v>-185.999999999995</v>
      </c>
      <c r="D171" s="187">
        <v>-5.548926014319667</v>
      </c>
      <c r="E171" s="380">
        <v>-394.99999999999682</v>
      </c>
      <c r="F171" s="381">
        <v>-11.092389778152123</v>
      </c>
      <c r="G171" s="136">
        <v>151229</v>
      </c>
      <c r="H171" s="380">
        <v>-8032</v>
      </c>
      <c r="I171" s="187">
        <v>-5.0432937128361619</v>
      </c>
      <c r="J171" s="136">
        <v>-10356</v>
      </c>
      <c r="K171" s="187">
        <v>-6.4090107373828014</v>
      </c>
    </row>
    <row r="172" spans="1:11" ht="12" customHeight="1" x14ac:dyDescent="0.2">
      <c r="A172" s="379">
        <v>43252</v>
      </c>
      <c r="B172" s="136">
        <v>3045.0000000000005</v>
      </c>
      <c r="C172" s="380">
        <v>-121</v>
      </c>
      <c r="D172" s="187">
        <v>-3.8218572331017051</v>
      </c>
      <c r="E172" s="380">
        <v>-388.00000000000227</v>
      </c>
      <c r="F172" s="381">
        <v>-11.302068161957529</v>
      </c>
      <c r="G172" s="136">
        <v>153802</v>
      </c>
      <c r="H172" s="136">
        <v>2573</v>
      </c>
      <c r="I172" s="187">
        <v>1.7013932512943946</v>
      </c>
      <c r="J172" s="136">
        <v>-15032</v>
      </c>
      <c r="K172" s="187">
        <v>-8.9034199272658352</v>
      </c>
    </row>
    <row r="173" spans="1:11" ht="12" customHeight="1" x14ac:dyDescent="0.2">
      <c r="A173" s="379">
        <v>43282</v>
      </c>
      <c r="B173" s="380">
        <v>2935.9999999999991</v>
      </c>
      <c r="C173" s="380">
        <v>-109.00000000000136</v>
      </c>
      <c r="D173" s="187">
        <v>-3.5796387520525896</v>
      </c>
      <c r="E173" s="380">
        <v>-413.00000000000091</v>
      </c>
      <c r="F173" s="381">
        <v>-12.332039414750698</v>
      </c>
      <c r="G173" s="136">
        <v>153231</v>
      </c>
      <c r="H173" s="380">
        <v>-571</v>
      </c>
      <c r="I173" s="187">
        <v>-0.37125655063003082</v>
      </c>
      <c r="J173" s="136">
        <v>-16311</v>
      </c>
      <c r="K173" s="187">
        <v>-9.6206249778815867</v>
      </c>
    </row>
    <row r="174" spans="1:11" ht="12" customHeight="1" x14ac:dyDescent="0.2">
      <c r="A174" s="379">
        <v>43313</v>
      </c>
      <c r="B174" s="136">
        <v>2856.9999999999986</v>
      </c>
      <c r="C174" s="380">
        <v>-79.000000000000455</v>
      </c>
      <c r="D174" s="187">
        <v>-2.6907356948229046</v>
      </c>
      <c r="E174" s="380">
        <v>-362.00000000000273</v>
      </c>
      <c r="F174" s="381">
        <v>-11.245728487107879</v>
      </c>
      <c r="G174" s="136">
        <v>148669</v>
      </c>
      <c r="H174" s="136">
        <v>-4562</v>
      </c>
      <c r="I174" s="187">
        <v>-2.9772043515998723</v>
      </c>
      <c r="J174" s="136">
        <v>-13829</v>
      </c>
      <c r="K174" s="187">
        <v>-8.5102585877980044</v>
      </c>
    </row>
    <row r="175" spans="1:11" ht="12" customHeight="1" x14ac:dyDescent="0.2">
      <c r="A175" s="379">
        <v>43344</v>
      </c>
      <c r="B175" s="380">
        <v>2810</v>
      </c>
      <c r="C175" s="380">
        <v>-46.999999999998636</v>
      </c>
      <c r="D175" s="187">
        <v>-1.6450822541126586</v>
      </c>
      <c r="E175" s="380">
        <v>-455.99999999999727</v>
      </c>
      <c r="F175" s="381">
        <v>-13.962033067972984</v>
      </c>
      <c r="G175" s="136">
        <v>140232</v>
      </c>
      <c r="H175" s="380">
        <v>-8437</v>
      </c>
      <c r="I175" s="187">
        <v>-5.6750230377550128</v>
      </c>
      <c r="J175" s="136">
        <v>-17428</v>
      </c>
      <c r="K175" s="187">
        <v>-11.054167195230242</v>
      </c>
    </row>
    <row r="176" spans="1:11" ht="12" customHeight="1" x14ac:dyDescent="0.2">
      <c r="A176" s="379">
        <v>43374</v>
      </c>
      <c r="B176" s="136">
        <v>2972.9999999999986</v>
      </c>
      <c r="C176" s="380">
        <v>162.99999999999864</v>
      </c>
      <c r="D176" s="187">
        <v>5.8007117437721938</v>
      </c>
      <c r="E176" s="380">
        <v>-569.00000000000409</v>
      </c>
      <c r="F176" s="381">
        <v>-16.064370412196602</v>
      </c>
      <c r="G176" s="136">
        <v>149533</v>
      </c>
      <c r="H176" s="136">
        <v>9301</v>
      </c>
      <c r="I176" s="187">
        <v>6.632580295510297</v>
      </c>
      <c r="J176" s="136">
        <v>-17321</v>
      </c>
      <c r="K176" s="187">
        <v>-10.380931832620135</v>
      </c>
    </row>
    <row r="177" spans="1:11" ht="12" customHeight="1" x14ac:dyDescent="0.2">
      <c r="A177" s="379">
        <v>43405</v>
      </c>
      <c r="B177" s="380">
        <v>3070.9999999999968</v>
      </c>
      <c r="C177" s="380">
        <v>97.999999999998181</v>
      </c>
      <c r="D177" s="187">
        <v>3.2963336696938521</v>
      </c>
      <c r="E177" s="380">
        <v>-419.00000000000455</v>
      </c>
      <c r="F177" s="381">
        <v>-12.005730659025913</v>
      </c>
      <c r="G177" s="136">
        <v>149163</v>
      </c>
      <c r="H177" s="380">
        <v>-370</v>
      </c>
      <c r="I177" s="187">
        <v>-0.24743702059077261</v>
      </c>
      <c r="J177" s="136">
        <v>-14762</v>
      </c>
      <c r="K177" s="187">
        <v>-9.0053378069238974</v>
      </c>
    </row>
    <row r="178" spans="1:11" ht="12" customHeight="1" x14ac:dyDescent="0.2">
      <c r="A178" s="379">
        <v>43435</v>
      </c>
      <c r="B178" s="136">
        <v>2890.9999999999973</v>
      </c>
      <c r="C178" s="380">
        <v>-179.99999999999955</v>
      </c>
      <c r="D178" s="187">
        <v>-5.8612829697166964</v>
      </c>
      <c r="E178" s="380">
        <v>-444.99999999999363</v>
      </c>
      <c r="F178" s="381">
        <v>-13.339328537170108</v>
      </c>
      <c r="G178" s="136">
        <v>138771</v>
      </c>
      <c r="H178" s="136">
        <v>-10392</v>
      </c>
      <c r="I178" s="187">
        <v>-6.9668751634118378</v>
      </c>
      <c r="J178" s="136">
        <v>-16340</v>
      </c>
      <c r="K178" s="187">
        <v>-10.534391500280444</v>
      </c>
    </row>
    <row r="179" spans="1:11" ht="12" customHeight="1" x14ac:dyDescent="0.2">
      <c r="A179" s="379">
        <v>43466</v>
      </c>
      <c r="B179" s="380">
        <v>2907.0000000000009</v>
      </c>
      <c r="C179" s="380">
        <v>16.000000000003638</v>
      </c>
      <c r="D179" s="187">
        <v>0.55344171566944489</v>
      </c>
      <c r="E179" s="380">
        <v>-455.99999999999682</v>
      </c>
      <c r="F179" s="381">
        <v>-13.559322033898219</v>
      </c>
      <c r="G179" s="136">
        <v>143691</v>
      </c>
      <c r="H179" s="380">
        <v>4920</v>
      </c>
      <c r="I179" s="187">
        <v>3.545409343450721</v>
      </c>
      <c r="J179" s="136">
        <v>-13837</v>
      </c>
      <c r="K179" s="187">
        <v>-8.783835254684881</v>
      </c>
    </row>
    <row r="180" spans="1:11" ht="12" customHeight="1" x14ac:dyDescent="0.2">
      <c r="A180" s="379">
        <v>43497</v>
      </c>
      <c r="B180" s="136">
        <v>2971.9999999999986</v>
      </c>
      <c r="C180" s="380">
        <v>64.999999999997726</v>
      </c>
      <c r="D180" s="187">
        <v>2.2359821121430241</v>
      </c>
      <c r="E180" s="380">
        <v>-478.00000000000364</v>
      </c>
      <c r="F180" s="381">
        <v>-13.855072463768213</v>
      </c>
      <c r="G180" s="136">
        <v>153576</v>
      </c>
      <c r="H180" s="136">
        <v>9885</v>
      </c>
      <c r="I180" s="187">
        <v>6.8793452617074138</v>
      </c>
      <c r="J180" s="136">
        <v>-14798</v>
      </c>
      <c r="K180" s="187">
        <v>-8.7887678620214515</v>
      </c>
    </row>
    <row r="181" spans="1:11" ht="12" customHeight="1" x14ac:dyDescent="0.2">
      <c r="A181" s="379">
        <v>43525</v>
      </c>
      <c r="B181" s="380">
        <v>3034.0000000000032</v>
      </c>
      <c r="C181" s="380">
        <v>62.000000000004547</v>
      </c>
      <c r="D181" s="187">
        <v>2.086137281292213</v>
      </c>
      <c r="E181" s="380">
        <v>-460.99999999999045</v>
      </c>
      <c r="F181" s="381">
        <v>-13.19027181688101</v>
      </c>
      <c r="G181" s="136">
        <v>155298</v>
      </c>
      <c r="H181" s="380">
        <v>1722</v>
      </c>
      <c r="I181" s="187">
        <v>1.1212689482731677</v>
      </c>
      <c r="J181" s="136">
        <v>-13525</v>
      </c>
      <c r="K181" s="187">
        <v>-8.0113491645095749</v>
      </c>
    </row>
    <row r="182" spans="1:11" ht="12" customHeight="1" x14ac:dyDescent="0.2">
      <c r="A182" s="379">
        <v>43556</v>
      </c>
      <c r="B182" s="136">
        <v>2929.0000000000041</v>
      </c>
      <c r="C182" s="380">
        <v>-104.99999999999909</v>
      </c>
      <c r="D182" s="187">
        <v>-3.46077785102172</v>
      </c>
      <c r="E182" s="380">
        <v>-422.99999999999136</v>
      </c>
      <c r="F182" s="381">
        <v>-12.619331742243196</v>
      </c>
      <c r="G182" s="136">
        <v>149902</v>
      </c>
      <c r="H182" s="136">
        <v>-5396</v>
      </c>
      <c r="I182" s="187">
        <v>-3.4746101044443587</v>
      </c>
      <c r="J182" s="136">
        <v>-9359</v>
      </c>
      <c r="K182" s="187">
        <v>-5.8765171636496065</v>
      </c>
    </row>
    <row r="183" spans="1:11" ht="12" customHeight="1" x14ac:dyDescent="0.2">
      <c r="A183" s="379">
        <v>43586</v>
      </c>
      <c r="B183" s="380">
        <v>2740.0000000000023</v>
      </c>
      <c r="C183" s="380">
        <v>-189.00000000000182</v>
      </c>
      <c r="D183" s="187">
        <v>-6.4527142369409889</v>
      </c>
      <c r="E183" s="380">
        <v>-425.99999999999818</v>
      </c>
      <c r="F183" s="381">
        <v>-13.455464308275367</v>
      </c>
      <c r="G183" s="136">
        <v>142038</v>
      </c>
      <c r="H183" s="380">
        <v>-7864</v>
      </c>
      <c r="I183" s="187">
        <v>-5.2460941148216831</v>
      </c>
      <c r="J183" s="136">
        <v>-9191</v>
      </c>
      <c r="K183" s="187">
        <v>-6.077538038339207</v>
      </c>
    </row>
    <row r="184" spans="1:11" ht="12" customHeight="1" x14ac:dyDescent="0.2">
      <c r="A184" s="379">
        <v>43617</v>
      </c>
      <c r="B184" s="136">
        <v>2676.9999999999995</v>
      </c>
      <c r="C184" s="380">
        <v>-63.000000000002728</v>
      </c>
      <c r="D184" s="187">
        <v>-2.2992700729927984</v>
      </c>
      <c r="E184" s="380">
        <v>-368.00000000000091</v>
      </c>
      <c r="F184" s="381">
        <v>-12.085385878489353</v>
      </c>
      <c r="G184" s="136">
        <v>147853</v>
      </c>
      <c r="H184" s="136">
        <v>5815</v>
      </c>
      <c r="I184" s="187">
        <v>4.0939748518002226</v>
      </c>
      <c r="J184" s="136">
        <v>-5949</v>
      </c>
      <c r="K184" s="187">
        <v>-3.8679601045500061</v>
      </c>
    </row>
    <row r="185" spans="1:11" ht="12" customHeight="1" x14ac:dyDescent="0.2">
      <c r="A185" s="379">
        <v>43647</v>
      </c>
      <c r="B185" s="380">
        <v>2625.9999999999982</v>
      </c>
      <c r="C185" s="380">
        <v>-51.000000000001364</v>
      </c>
      <c r="D185" s="187">
        <v>-1.9051176690325504</v>
      </c>
      <c r="E185" s="380">
        <v>-310.00000000000091</v>
      </c>
      <c r="F185" s="381">
        <v>-10.558583106267065</v>
      </c>
      <c r="G185" s="136">
        <v>149499</v>
      </c>
      <c r="H185" s="380">
        <v>1646</v>
      </c>
      <c r="I185" s="187">
        <v>1.1132679079896926</v>
      </c>
      <c r="J185" s="136">
        <v>-3732</v>
      </c>
      <c r="K185" s="187">
        <v>-2.4355385006950292</v>
      </c>
    </row>
    <row r="186" spans="1:11" ht="12" customHeight="1" x14ac:dyDescent="0.2">
      <c r="A186" s="379">
        <v>43678</v>
      </c>
      <c r="B186" s="136">
        <v>2546.0000000000005</v>
      </c>
      <c r="C186" s="380">
        <v>-79.999999999997726</v>
      </c>
      <c r="D186" s="187">
        <v>-3.0464584920029618</v>
      </c>
      <c r="E186" s="380">
        <v>-310.99999999999818</v>
      </c>
      <c r="F186" s="381">
        <v>-10.885544277213802</v>
      </c>
      <c r="G186" s="136">
        <v>142844</v>
      </c>
      <c r="H186" s="136">
        <v>-6655</v>
      </c>
      <c r="I186" s="187">
        <v>-4.4515347928748685</v>
      </c>
      <c r="J186" s="136">
        <v>-5825</v>
      </c>
      <c r="K186" s="187">
        <v>-3.9180999401354688</v>
      </c>
    </row>
    <row r="187" spans="1:11" ht="12" customHeight="1" x14ac:dyDescent="0.2">
      <c r="A187" s="379">
        <v>43709</v>
      </c>
      <c r="B187" s="380">
        <v>2505.0000000000018</v>
      </c>
      <c r="C187" s="380">
        <v>-40.999999999998636</v>
      </c>
      <c r="D187" s="187">
        <v>-1.6103692065985322</v>
      </c>
      <c r="E187" s="380">
        <v>-304.99999999999818</v>
      </c>
      <c r="F187" s="381">
        <v>-10.854092526690327</v>
      </c>
      <c r="G187" s="136">
        <v>133243</v>
      </c>
      <c r="H187" s="380">
        <v>-9601</v>
      </c>
      <c r="I187" s="187">
        <v>-6.7213183612892387</v>
      </c>
      <c r="J187" s="136">
        <v>-6989</v>
      </c>
      <c r="K187" s="187">
        <v>-4.9838838496206286</v>
      </c>
    </row>
    <row r="188" spans="1:11" ht="12" customHeight="1" x14ac:dyDescent="0.2">
      <c r="A188" s="379">
        <v>43739</v>
      </c>
      <c r="B188" s="136">
        <v>2765.9999999999986</v>
      </c>
      <c r="C188" s="380">
        <v>260.99999999999682</v>
      </c>
      <c r="D188" s="187">
        <v>10.419161676646571</v>
      </c>
      <c r="E188" s="380">
        <v>-207</v>
      </c>
      <c r="F188" s="381">
        <v>-6.9626639757820419</v>
      </c>
      <c r="G188" s="136">
        <v>149315</v>
      </c>
      <c r="H188" s="136">
        <v>16072</v>
      </c>
      <c r="I188" s="187">
        <v>12.062172121612392</v>
      </c>
      <c r="J188" s="136">
        <v>-218</v>
      </c>
      <c r="K188" s="187">
        <v>-0.14578721753726603</v>
      </c>
    </row>
    <row r="189" spans="1:11" ht="12" customHeight="1" x14ac:dyDescent="0.2">
      <c r="A189" s="379">
        <v>43770</v>
      </c>
      <c r="B189" s="380">
        <v>2819.0000000000014</v>
      </c>
      <c r="C189" s="380">
        <v>53.000000000002728</v>
      </c>
      <c r="D189" s="187">
        <v>1.9161243673175254</v>
      </c>
      <c r="E189" s="380">
        <v>-251.99999999999545</v>
      </c>
      <c r="F189" s="381">
        <v>-8.2057961576032472</v>
      </c>
      <c r="G189" s="136">
        <v>147600</v>
      </c>
      <c r="H189" s="380">
        <v>-1715</v>
      </c>
      <c r="I189" s="187">
        <v>-1.1485785085222515</v>
      </c>
      <c r="J189" s="136">
        <v>-1563</v>
      </c>
      <c r="K189" s="187">
        <v>-1.0478469861829005</v>
      </c>
    </row>
    <row r="190" spans="1:11" ht="12" customHeight="1" x14ac:dyDescent="0.2">
      <c r="A190" s="379">
        <v>43800</v>
      </c>
      <c r="B190" s="136">
        <v>2764.0000000000077</v>
      </c>
      <c r="C190" s="380">
        <v>-54.999999999993634</v>
      </c>
      <c r="D190" s="187">
        <v>-1.9510464703793404</v>
      </c>
      <c r="E190" s="380">
        <v>-126.99999999998954</v>
      </c>
      <c r="F190" s="381">
        <v>-4.3929436181248587</v>
      </c>
      <c r="G190" s="136">
        <v>140960</v>
      </c>
      <c r="H190" s="136">
        <v>-6640</v>
      </c>
      <c r="I190" s="187">
        <v>-4.4986449864498645</v>
      </c>
      <c r="J190" s="136">
        <v>2189</v>
      </c>
      <c r="K190" s="187">
        <v>1.5774189131735017</v>
      </c>
    </row>
    <row r="191" spans="1:11" ht="12" customHeight="1" x14ac:dyDescent="0.2">
      <c r="A191" s="379">
        <v>43831</v>
      </c>
      <c r="B191" s="380">
        <v>2818.9999999999991</v>
      </c>
      <c r="C191" s="380">
        <v>54.99999999999136</v>
      </c>
      <c r="D191" s="187">
        <v>1.9898697539794215</v>
      </c>
      <c r="E191" s="380">
        <v>-88.000000000001819</v>
      </c>
      <c r="F191" s="381">
        <v>-3.027175782593801</v>
      </c>
      <c r="G191" s="136">
        <v>150045</v>
      </c>
      <c r="H191" s="380">
        <v>9085</v>
      </c>
      <c r="I191" s="187">
        <v>6.4450908059023835</v>
      </c>
      <c r="J191" s="136">
        <v>6354</v>
      </c>
      <c r="K191" s="187">
        <v>4.4219888510762679</v>
      </c>
    </row>
    <row r="192" spans="1:11" ht="12" customHeight="1" x14ac:dyDescent="0.2">
      <c r="A192" s="379">
        <v>43862</v>
      </c>
      <c r="B192" s="136">
        <v>2835.0000000000005</v>
      </c>
      <c r="C192" s="380">
        <v>16.000000000001364</v>
      </c>
      <c r="D192" s="187">
        <v>0.56757715501955908</v>
      </c>
      <c r="E192" s="380">
        <v>-136.99999999999818</v>
      </c>
      <c r="F192" s="381">
        <v>-4.6096904441452979</v>
      </c>
      <c r="G192" s="136">
        <v>152900</v>
      </c>
      <c r="H192" s="136">
        <v>2855</v>
      </c>
      <c r="I192" s="187">
        <v>1.9027625045819587</v>
      </c>
      <c r="J192" s="136">
        <v>-676</v>
      </c>
      <c r="K192" s="187">
        <v>-0.44017294368911808</v>
      </c>
    </row>
    <row r="193" spans="1:11" ht="12" customHeight="1" x14ac:dyDescent="0.2">
      <c r="A193" s="379">
        <v>43891</v>
      </c>
      <c r="B193" s="380">
        <v>2858.0000000000018</v>
      </c>
      <c r="C193" s="380">
        <v>23.000000000001364</v>
      </c>
      <c r="D193" s="187">
        <v>0.81128747795419265</v>
      </c>
      <c r="E193" s="380">
        <v>-176.00000000000136</v>
      </c>
      <c r="F193" s="381">
        <v>-5.8009228740936454</v>
      </c>
      <c r="G193" s="136">
        <v>159420</v>
      </c>
      <c r="H193" s="380">
        <v>6520</v>
      </c>
      <c r="I193" s="187">
        <v>4.2642249836494441</v>
      </c>
      <c r="J193" s="136">
        <v>4122</v>
      </c>
      <c r="K193" s="187">
        <v>2.6542518255225436</v>
      </c>
    </row>
    <row r="194" spans="1:11" ht="12" customHeight="1" x14ac:dyDescent="0.2">
      <c r="A194" s="379">
        <v>43922</v>
      </c>
      <c r="B194" s="380">
        <v>2925.0000000000018</v>
      </c>
      <c r="C194" s="380">
        <v>67</v>
      </c>
      <c r="D194" s="187">
        <v>2.3442967109867023</v>
      </c>
      <c r="E194" s="380">
        <v>-4.0000000000022737</v>
      </c>
      <c r="F194" s="381">
        <v>-0.13656538067607607</v>
      </c>
      <c r="G194" s="136">
        <v>163435</v>
      </c>
      <c r="H194" s="136">
        <v>4015</v>
      </c>
      <c r="I194" s="187">
        <v>2.5185045790992349</v>
      </c>
      <c r="J194" s="136">
        <v>13533</v>
      </c>
      <c r="K194" s="187">
        <v>9.0278982268415362</v>
      </c>
    </row>
    <row r="195" spans="1:11" ht="12" customHeight="1" x14ac:dyDescent="0.2">
      <c r="A195" s="379">
        <v>43952</v>
      </c>
      <c r="B195" s="380">
        <v>2856</v>
      </c>
      <c r="C195" s="380">
        <v>-69.000000000001819</v>
      </c>
      <c r="D195" s="187">
        <v>-2.3589743589744199</v>
      </c>
      <c r="E195" s="380">
        <v>115.99999999999773</v>
      </c>
      <c r="F195" s="381">
        <v>4.23357664233568</v>
      </c>
      <c r="G195" s="136">
        <v>164145</v>
      </c>
      <c r="H195" s="136">
        <v>710</v>
      </c>
      <c r="I195" s="187">
        <v>0.43442347110472052</v>
      </c>
      <c r="J195" s="136">
        <v>22107</v>
      </c>
      <c r="K195" s="187">
        <v>15.564144806319435</v>
      </c>
    </row>
    <row r="196" spans="1:11" ht="12" customHeight="1" x14ac:dyDescent="0.2">
      <c r="A196" s="379">
        <v>43983</v>
      </c>
      <c r="B196" s="380">
        <v>2851</v>
      </c>
      <c r="C196" s="380">
        <v>-5</v>
      </c>
      <c r="D196" s="187">
        <v>-0.17507002801120447</v>
      </c>
      <c r="E196" s="380">
        <v>174.00000000000045</v>
      </c>
      <c r="F196" s="381">
        <v>6.4998132237579558</v>
      </c>
      <c r="G196" s="136">
        <v>189487</v>
      </c>
      <c r="H196" s="136">
        <v>25342</v>
      </c>
      <c r="I196" s="187">
        <v>15.438788875689177</v>
      </c>
      <c r="J196" s="136">
        <v>41634</v>
      </c>
      <c r="K196" s="187">
        <v>28.159049867097725</v>
      </c>
    </row>
    <row r="197" spans="1:11" ht="12" customHeight="1" x14ac:dyDescent="0.2">
      <c r="A197" s="379">
        <v>44013</v>
      </c>
      <c r="B197" s="380">
        <v>3028</v>
      </c>
      <c r="C197" s="380">
        <v>177</v>
      </c>
      <c r="D197" s="187">
        <v>6.2083479480883899</v>
      </c>
      <c r="E197" s="380">
        <v>402.00000000000182</v>
      </c>
      <c r="F197" s="381">
        <v>15.308453922315389</v>
      </c>
      <c r="G197" s="136">
        <v>200595</v>
      </c>
      <c r="H197" s="136">
        <v>11108</v>
      </c>
      <c r="I197" s="187">
        <v>5.8621435771319401</v>
      </c>
      <c r="J197" s="136">
        <v>51096</v>
      </c>
      <c r="K197" s="187">
        <v>34.178155037826343</v>
      </c>
    </row>
    <row r="198" spans="1:11" ht="12" customHeight="1" x14ac:dyDescent="0.2">
      <c r="A198" s="382">
        <v>44044</v>
      </c>
      <c r="B198" s="380">
        <v>3062</v>
      </c>
      <c r="C198" s="380">
        <v>34</v>
      </c>
      <c r="D198" s="381">
        <v>1.1228533685601056</v>
      </c>
      <c r="E198" s="380">
        <v>515.99999999999955</v>
      </c>
      <c r="F198" s="381">
        <v>20.267085624509011</v>
      </c>
      <c r="G198" s="380">
        <v>187342</v>
      </c>
      <c r="H198" s="380">
        <v>-13253</v>
      </c>
      <c r="I198" s="381">
        <v>-6.6068446372043175</v>
      </c>
      <c r="J198" s="380">
        <v>44498</v>
      </c>
      <c r="K198" s="381">
        <v>31.151465934866007</v>
      </c>
    </row>
    <row r="199" spans="1:11" ht="12" customHeight="1" x14ac:dyDescent="0.2">
      <c r="A199" s="382">
        <v>44075</v>
      </c>
      <c r="B199" s="380">
        <v>3054</v>
      </c>
      <c r="C199" s="380">
        <v>-8</v>
      </c>
      <c r="D199" s="381">
        <v>-0.26126714565643372</v>
      </c>
      <c r="E199" s="380">
        <v>548.99999999999818</v>
      </c>
      <c r="F199" s="381">
        <v>21.916167664670571</v>
      </c>
      <c r="G199" s="380">
        <v>177839</v>
      </c>
      <c r="H199" s="380">
        <v>-9503</v>
      </c>
      <c r="I199" s="381">
        <v>-5.0725411279905197</v>
      </c>
      <c r="J199" s="380">
        <v>44596</v>
      </c>
      <c r="K199" s="381">
        <v>33.469675705290335</v>
      </c>
    </row>
    <row r="200" spans="1:11" ht="12" customHeight="1" x14ac:dyDescent="0.2">
      <c r="A200" s="383">
        <v>44105</v>
      </c>
      <c r="B200" s="143">
        <v>3280</v>
      </c>
      <c r="C200" s="143">
        <v>226</v>
      </c>
      <c r="D200" s="384">
        <v>7.4001309757694829</v>
      </c>
      <c r="E200" s="143">
        <v>514.00000000000136</v>
      </c>
      <c r="F200" s="384">
        <v>18.582791033984151</v>
      </c>
      <c r="G200" s="143">
        <v>188073</v>
      </c>
      <c r="H200" s="143">
        <v>10234</v>
      </c>
      <c r="I200" s="384">
        <v>5.7546432447325948</v>
      </c>
      <c r="J200" s="143">
        <v>38758</v>
      </c>
      <c r="K200" s="384">
        <v>25.957204567525032</v>
      </c>
    </row>
    <row r="201" spans="1:11" ht="12" customHeight="1" x14ac:dyDescent="0.2">
      <c r="A201" s="383">
        <v>44136</v>
      </c>
      <c r="B201" s="143">
        <v>3383</v>
      </c>
      <c r="C201" s="143">
        <v>103</v>
      </c>
      <c r="D201" s="384">
        <v>3.1402439024390243</v>
      </c>
      <c r="E201" s="143">
        <v>563.99999999999864</v>
      </c>
      <c r="F201" s="384">
        <v>20.007094714437685</v>
      </c>
      <c r="G201" s="143">
        <v>183449</v>
      </c>
      <c r="H201" s="143">
        <v>-4624</v>
      </c>
      <c r="I201" s="384">
        <v>-2.4586197912512695</v>
      </c>
      <c r="J201" s="143">
        <v>35849</v>
      </c>
      <c r="K201" s="384">
        <v>24.287940379403793</v>
      </c>
    </row>
    <row r="202" spans="1:11" ht="12" customHeight="1" x14ac:dyDescent="0.2">
      <c r="A202" s="383">
        <v>44166</v>
      </c>
      <c r="B202" s="143">
        <v>3373</v>
      </c>
      <c r="C202" s="143">
        <v>-10</v>
      </c>
      <c r="D202" s="384">
        <v>-0.29559562518474725</v>
      </c>
      <c r="E202" s="143">
        <v>608.99999999999227</v>
      </c>
      <c r="F202" s="384">
        <v>22.03328509406623</v>
      </c>
      <c r="G202" s="143">
        <v>182138</v>
      </c>
      <c r="H202" s="143">
        <v>-1311</v>
      </c>
      <c r="I202" s="384">
        <v>-0.71464003619534588</v>
      </c>
      <c r="J202" s="143">
        <v>41178</v>
      </c>
      <c r="K202" s="384">
        <v>29.212542565266741</v>
      </c>
    </row>
    <row r="203" spans="1:11" ht="12" customHeight="1" x14ac:dyDescent="0.2">
      <c r="A203" s="383">
        <v>44197</v>
      </c>
      <c r="B203" s="143">
        <v>3415</v>
      </c>
      <c r="C203" s="143">
        <v>42</v>
      </c>
      <c r="D203" s="384">
        <v>1.2451823302697895</v>
      </c>
      <c r="E203" s="143">
        <v>596.00000000000091</v>
      </c>
      <c r="F203" s="384">
        <v>21.142249024476804</v>
      </c>
      <c r="G203" s="143">
        <v>185410</v>
      </c>
      <c r="H203" s="143">
        <v>3272</v>
      </c>
      <c r="I203" s="384">
        <v>1.7964400619310632</v>
      </c>
      <c r="J203" s="143">
        <v>35365</v>
      </c>
      <c r="K203" s="384">
        <v>23.569595787930286</v>
      </c>
    </row>
    <row r="204" spans="1:11" ht="12" customHeight="1" x14ac:dyDescent="0.2">
      <c r="A204" s="383">
        <v>44228</v>
      </c>
      <c r="B204" s="143">
        <v>3501</v>
      </c>
      <c r="C204" s="143">
        <v>86</v>
      </c>
      <c r="D204" s="384">
        <v>2.5183016105417275</v>
      </c>
      <c r="E204" s="143">
        <v>665.99999999999955</v>
      </c>
      <c r="F204" s="384">
        <v>23.492063492063473</v>
      </c>
      <c r="G204" s="143">
        <v>191584</v>
      </c>
      <c r="H204" s="143">
        <v>6174</v>
      </c>
      <c r="I204" s="384">
        <v>3.3299174801790627</v>
      </c>
      <c r="J204" s="143">
        <v>38684</v>
      </c>
      <c r="K204" s="384">
        <v>25.300196206671028</v>
      </c>
    </row>
    <row r="205" spans="1:11" ht="12" customHeight="1" x14ac:dyDescent="0.2">
      <c r="A205" s="383">
        <v>44256</v>
      </c>
      <c r="B205" s="143">
        <v>3495</v>
      </c>
      <c r="C205" s="143">
        <v>-6</v>
      </c>
      <c r="D205" s="384">
        <v>-0.17137960582690659</v>
      </c>
      <c r="E205" s="143">
        <v>636.99999999999818</v>
      </c>
      <c r="F205" s="384">
        <v>22.288313505948139</v>
      </c>
      <c r="G205" s="143">
        <v>193952</v>
      </c>
      <c r="H205" s="143">
        <v>2368</v>
      </c>
      <c r="I205" s="384">
        <v>1.2360113579422081</v>
      </c>
      <c r="J205" s="143">
        <v>34532</v>
      </c>
      <c r="K205" s="384">
        <v>21.66102120185673</v>
      </c>
    </row>
    <row r="206" spans="1:11" ht="12" customHeight="1" x14ac:dyDescent="0.2">
      <c r="A206" s="383">
        <v>44287</v>
      </c>
      <c r="B206" s="143">
        <v>3482</v>
      </c>
      <c r="C206" s="143">
        <v>-13</v>
      </c>
      <c r="D206" s="384">
        <v>-0.3719599427753934</v>
      </c>
      <c r="E206" s="143">
        <v>556.99999999999818</v>
      </c>
      <c r="F206" s="384">
        <v>19.042735042734968</v>
      </c>
      <c r="G206" s="143">
        <v>191330</v>
      </c>
      <c r="H206" s="143">
        <v>-2622</v>
      </c>
      <c r="I206" s="384">
        <v>-1.3518808777429467</v>
      </c>
      <c r="J206" s="143">
        <v>27895</v>
      </c>
      <c r="K206" s="384">
        <v>17.067947502065042</v>
      </c>
    </row>
    <row r="207" spans="1:11" ht="12" customHeight="1" x14ac:dyDescent="0.2">
      <c r="A207" s="383">
        <v>44317</v>
      </c>
      <c r="B207" s="143">
        <v>3369</v>
      </c>
      <c r="C207" s="143">
        <v>-113</v>
      </c>
      <c r="D207" s="384">
        <v>-3.2452613440551406</v>
      </c>
      <c r="E207" s="143">
        <v>513</v>
      </c>
      <c r="F207" s="384">
        <v>17.962184873949578</v>
      </c>
      <c r="G207" s="143">
        <v>182175</v>
      </c>
      <c r="H207" s="143">
        <v>-9155</v>
      </c>
      <c r="I207" s="384">
        <v>-4.7849265666649243</v>
      </c>
      <c r="J207" s="143">
        <v>18030</v>
      </c>
      <c r="K207" s="384">
        <v>10.984190806908526</v>
      </c>
    </row>
    <row r="208" spans="1:11" ht="12" customHeight="1" x14ac:dyDescent="0.2">
      <c r="A208" s="383">
        <v>44348</v>
      </c>
      <c r="B208" s="143">
        <v>3313</v>
      </c>
      <c r="C208" s="143">
        <v>-56</v>
      </c>
      <c r="D208" s="384">
        <v>-1.6622143069159989</v>
      </c>
      <c r="E208" s="143">
        <v>462</v>
      </c>
      <c r="F208" s="384">
        <v>16.20484040687478</v>
      </c>
      <c r="G208" s="143">
        <v>184057</v>
      </c>
      <c r="H208" s="143">
        <v>1882</v>
      </c>
      <c r="I208" s="384">
        <v>1.0330725950322492</v>
      </c>
      <c r="J208" s="143">
        <v>-5430</v>
      </c>
      <c r="K208" s="384">
        <v>-2.8656319430884443</v>
      </c>
    </row>
    <row r="209" spans="1:11" ht="12" customHeight="1" x14ac:dyDescent="0.2">
      <c r="A209" s="383">
        <v>44378</v>
      </c>
      <c r="B209" s="143">
        <v>3241</v>
      </c>
      <c r="C209" s="143">
        <v>-72</v>
      </c>
      <c r="D209" s="384">
        <v>-2.1732568668880168</v>
      </c>
      <c r="E209" s="143">
        <v>213</v>
      </c>
      <c r="F209" s="384">
        <v>7.0343461030383088</v>
      </c>
      <c r="G209" s="143">
        <v>175177</v>
      </c>
      <c r="H209" s="143">
        <v>-8880</v>
      </c>
      <c r="I209" s="384">
        <v>-4.8245923817078404</v>
      </c>
      <c r="J209" s="143">
        <v>-25418</v>
      </c>
      <c r="K209" s="384">
        <v>-12.671302873949999</v>
      </c>
    </row>
    <row r="210" spans="1:11" ht="12" customHeight="1" x14ac:dyDescent="0.2">
      <c r="A210" s="383">
        <v>44409</v>
      </c>
      <c r="B210" s="143">
        <v>3214</v>
      </c>
      <c r="C210" s="143">
        <v>-27</v>
      </c>
      <c r="D210" s="384">
        <v>-0.83307621104597351</v>
      </c>
      <c r="E210" s="143">
        <v>152</v>
      </c>
      <c r="F210" s="384">
        <v>4.9640757674722407</v>
      </c>
      <c r="G210" s="143">
        <v>161678</v>
      </c>
      <c r="H210" s="143">
        <v>-13499</v>
      </c>
      <c r="I210" s="384">
        <v>-7.7059202977559842</v>
      </c>
      <c r="J210" s="143">
        <v>-25664</v>
      </c>
      <c r="K210" s="384">
        <v>-13.699010366068475</v>
      </c>
    </row>
    <row r="211" spans="1:11" ht="12" customHeight="1" x14ac:dyDescent="0.2">
      <c r="A211" s="383">
        <v>44440</v>
      </c>
      <c r="B211" s="143">
        <v>3189</v>
      </c>
      <c r="C211" s="143">
        <v>-25</v>
      </c>
      <c r="D211" s="384">
        <v>-0.77784691972619791</v>
      </c>
      <c r="E211" s="143">
        <v>135</v>
      </c>
      <c r="F211" s="384">
        <v>4.4204322200392925</v>
      </c>
      <c r="G211" s="143">
        <v>148611</v>
      </c>
      <c r="H211" s="143">
        <v>-13067</v>
      </c>
      <c r="I211" s="384">
        <v>-8.0821138311953398</v>
      </c>
      <c r="J211" s="143">
        <v>-29228</v>
      </c>
      <c r="K211" s="384">
        <v>-16.435090165824143</v>
      </c>
    </row>
    <row r="212" spans="1:11" ht="12" customHeight="1" x14ac:dyDescent="0.2">
      <c r="A212" s="383">
        <v>44470</v>
      </c>
      <c r="B212" s="143">
        <v>3273</v>
      </c>
      <c r="C212" s="143">
        <v>84</v>
      </c>
      <c r="D212" s="384">
        <v>2.6340545625587959</v>
      </c>
      <c r="E212" s="143">
        <v>-7</v>
      </c>
      <c r="F212" s="384">
        <v>-0.21341463414634146</v>
      </c>
      <c r="G212" s="143">
        <v>156188</v>
      </c>
      <c r="H212" s="143">
        <v>7577</v>
      </c>
      <c r="I212" s="384">
        <v>5.0985458680716773</v>
      </c>
      <c r="J212" s="143">
        <v>-31885</v>
      </c>
      <c r="K212" s="384">
        <v>-16.953523365927062</v>
      </c>
    </row>
    <row r="213" spans="1:11" ht="12" customHeight="1" x14ac:dyDescent="0.2">
      <c r="A213" s="383">
        <v>44501</v>
      </c>
      <c r="B213" s="143">
        <v>3253</v>
      </c>
      <c r="C213" s="143">
        <v>-20</v>
      </c>
      <c r="D213" s="384">
        <v>-0.6110601894286587</v>
      </c>
      <c r="E213" s="143">
        <v>-130</v>
      </c>
      <c r="F213" s="384">
        <v>-3.8427431274017145</v>
      </c>
      <c r="G213" s="143">
        <v>150116</v>
      </c>
      <c r="H213" s="143">
        <v>-6072</v>
      </c>
      <c r="I213" s="384">
        <v>-3.887622608651113</v>
      </c>
      <c r="J213" s="143">
        <v>-33333</v>
      </c>
      <c r="K213" s="384">
        <v>-18.170172636536584</v>
      </c>
    </row>
    <row r="214" spans="1:11" ht="12" customHeight="1" x14ac:dyDescent="0.2">
      <c r="A214" s="383">
        <v>44531</v>
      </c>
      <c r="B214" s="143">
        <v>3015</v>
      </c>
      <c r="C214" s="143">
        <v>-238</v>
      </c>
      <c r="D214" s="384">
        <v>-7.3163233937903476</v>
      </c>
      <c r="E214" s="143">
        <v>-358</v>
      </c>
      <c r="F214" s="384">
        <v>-10.613697005632968</v>
      </c>
      <c r="G214" s="143">
        <v>145586</v>
      </c>
      <c r="H214" s="143">
        <v>-4530</v>
      </c>
      <c r="I214" s="384">
        <v>-3.0176663380319222</v>
      </c>
      <c r="J214" s="143">
        <v>-36552</v>
      </c>
      <c r="K214" s="384">
        <v>-20.068299860545302</v>
      </c>
    </row>
    <row r="215" spans="1:11" ht="12" customHeight="1" x14ac:dyDescent="0.2">
      <c r="A215" s="383">
        <v>44562</v>
      </c>
      <c r="B215" s="143">
        <v>2866</v>
      </c>
      <c r="C215" s="143">
        <v>-149</v>
      </c>
      <c r="D215" s="384">
        <v>-4.9419568822553899</v>
      </c>
      <c r="E215" s="143">
        <v>-549</v>
      </c>
      <c r="F215" s="384">
        <v>-16.076134699853586</v>
      </c>
      <c r="G215" s="143">
        <v>148243</v>
      </c>
      <c r="H215" s="143">
        <v>2657</v>
      </c>
      <c r="I215" s="384">
        <v>1.8250381217974256</v>
      </c>
      <c r="J215" s="143">
        <v>-37167</v>
      </c>
      <c r="K215" s="384">
        <v>-20.045844344965211</v>
      </c>
    </row>
    <row r="216" spans="1:11" ht="12" customHeight="1" x14ac:dyDescent="0.2">
      <c r="A216" s="383">
        <v>44593</v>
      </c>
      <c r="B216" s="143">
        <v>2762</v>
      </c>
      <c r="C216" s="143">
        <v>-104</v>
      </c>
      <c r="D216" s="384">
        <v>-3.6287508722958828</v>
      </c>
      <c r="E216" s="143">
        <v>-739</v>
      </c>
      <c r="F216" s="384">
        <v>-21.108254784347331</v>
      </c>
      <c r="G216" s="143">
        <v>154786</v>
      </c>
      <c r="H216" s="143">
        <v>6543</v>
      </c>
      <c r="I216" s="384">
        <v>4.4136991291325725</v>
      </c>
      <c r="J216" s="143">
        <v>-36798</v>
      </c>
      <c r="K216" s="384">
        <v>-19.207240688157675</v>
      </c>
    </row>
    <row r="217" spans="1:11" ht="12" customHeight="1" x14ac:dyDescent="0.2">
      <c r="A217" s="383">
        <v>44621</v>
      </c>
      <c r="B217" s="143">
        <v>2828</v>
      </c>
      <c r="C217" s="143">
        <v>66</v>
      </c>
      <c r="D217" s="384">
        <v>2.3895727733526431</v>
      </c>
      <c r="E217" s="143">
        <v>-667</v>
      </c>
      <c r="F217" s="384">
        <v>-19.084406294706724</v>
      </c>
      <c r="G217" s="143">
        <v>156354</v>
      </c>
      <c r="H217" s="143">
        <v>1568</v>
      </c>
      <c r="I217" s="384">
        <v>1.0130115126691044</v>
      </c>
      <c r="J217" s="143">
        <v>-37598</v>
      </c>
      <c r="K217" s="384">
        <v>-19.385208711433759</v>
      </c>
    </row>
    <row r="218" spans="1:11" ht="12" customHeight="1" x14ac:dyDescent="0.2">
      <c r="A218" s="383">
        <v>44652</v>
      </c>
      <c r="B218" s="143">
        <v>2727</v>
      </c>
      <c r="C218" s="143">
        <v>-101</v>
      </c>
      <c r="D218" s="384">
        <v>-3.5714285714285716</v>
      </c>
      <c r="E218" s="143">
        <v>-755</v>
      </c>
      <c r="F218" s="384">
        <v>-21.682940838598508</v>
      </c>
      <c r="G218" s="143">
        <v>146810</v>
      </c>
      <c r="H218" s="143">
        <v>-9544</v>
      </c>
      <c r="I218" s="384">
        <v>-6.1040971129616128</v>
      </c>
      <c r="J218" s="143">
        <v>-44520</v>
      </c>
      <c r="K218" s="384">
        <v>-23.26869806094183</v>
      </c>
    </row>
    <row r="219" spans="1:11" ht="12" customHeight="1" x14ac:dyDescent="0.2">
      <c r="A219" s="383">
        <v>44682</v>
      </c>
      <c r="B219" s="143">
        <v>2562</v>
      </c>
      <c r="C219" s="143">
        <v>-165</v>
      </c>
      <c r="D219" s="384">
        <v>-6.0506050605060508</v>
      </c>
      <c r="E219" s="143">
        <v>-807</v>
      </c>
      <c r="F219" s="384">
        <v>-23.953695458593053</v>
      </c>
      <c r="G219" s="143">
        <v>138117</v>
      </c>
      <c r="H219" s="143">
        <v>-8693</v>
      </c>
      <c r="I219" s="384">
        <v>-5.921258769838567</v>
      </c>
      <c r="J219" s="143">
        <v>-44058</v>
      </c>
      <c r="K219" s="384">
        <v>-24.184438040345821</v>
      </c>
    </row>
    <row r="220" spans="1:11" ht="12" customHeight="1" x14ac:dyDescent="0.2">
      <c r="A220" s="383">
        <v>44713</v>
      </c>
      <c r="B220" s="143">
        <v>2424</v>
      </c>
      <c r="C220" s="143">
        <v>-138</v>
      </c>
      <c r="D220" s="384">
        <v>-5.3864168618266977</v>
      </c>
      <c r="E220" s="143">
        <v>-889</v>
      </c>
      <c r="F220" s="384">
        <v>-26.833685481436763</v>
      </c>
      <c r="G220" s="143">
        <v>146980</v>
      </c>
      <c r="H220" s="143">
        <v>8863</v>
      </c>
      <c r="I220" s="384">
        <v>6.4170232484053376</v>
      </c>
      <c r="J220" s="143">
        <v>-37077</v>
      </c>
      <c r="K220" s="384">
        <v>-20.144303123488918</v>
      </c>
    </row>
    <row r="221" spans="1:11" ht="12" customHeight="1" x14ac:dyDescent="0.2">
      <c r="A221" s="383">
        <v>44743</v>
      </c>
      <c r="B221" s="143">
        <v>2389</v>
      </c>
      <c r="C221" s="143">
        <v>-35</v>
      </c>
      <c r="D221" s="384">
        <v>-1.443894389438944</v>
      </c>
      <c r="E221" s="143">
        <v>-852</v>
      </c>
      <c r="F221" s="384">
        <v>-26.288182659672941</v>
      </c>
      <c r="G221" s="143">
        <v>147805</v>
      </c>
      <c r="H221" s="143">
        <v>825</v>
      </c>
      <c r="I221" s="384">
        <v>0.56130085725949108</v>
      </c>
      <c r="J221" s="143">
        <v>-27372</v>
      </c>
      <c r="K221" s="384">
        <v>-15.625338942897756</v>
      </c>
    </row>
    <row r="222" spans="1:11" ht="12" customHeight="1" x14ac:dyDescent="0.2">
      <c r="A222" s="383">
        <v>44774</v>
      </c>
      <c r="B222" s="143">
        <v>2360</v>
      </c>
      <c r="C222" s="143">
        <v>-29</v>
      </c>
      <c r="D222" s="384">
        <v>-1.2138970280452073</v>
      </c>
      <c r="E222" s="143">
        <v>-854</v>
      </c>
      <c r="F222" s="384">
        <v>-26.57125077784692</v>
      </c>
      <c r="G222" s="143">
        <v>141112</v>
      </c>
      <c r="H222" s="143">
        <v>-6693</v>
      </c>
      <c r="I222" s="384">
        <v>-4.5282635905415916</v>
      </c>
      <c r="J222" s="143">
        <v>-20566</v>
      </c>
      <c r="K222" s="384">
        <v>-12.720345377849799</v>
      </c>
    </row>
    <row r="223" spans="1:11" ht="12" customHeight="1" x14ac:dyDescent="0.2">
      <c r="A223" s="383">
        <v>44805</v>
      </c>
      <c r="B223" s="143">
        <v>2389</v>
      </c>
      <c r="C223" s="143">
        <v>29</v>
      </c>
      <c r="D223" s="384">
        <v>1.228813559322034</v>
      </c>
      <c r="E223" s="143">
        <v>-800</v>
      </c>
      <c r="F223" s="384">
        <v>-25.086233929131389</v>
      </c>
      <c r="G223" s="143">
        <v>134088</v>
      </c>
      <c r="H223" s="143">
        <v>-7024</v>
      </c>
      <c r="I223" s="384">
        <v>-4.9776064402743918</v>
      </c>
      <c r="J223" s="143">
        <v>-14523</v>
      </c>
      <c r="K223" s="384">
        <v>-9.7724932878454496</v>
      </c>
    </row>
    <row r="224" spans="1:11" ht="12" customHeight="1" x14ac:dyDescent="0.2">
      <c r="A224" s="383">
        <v>44835</v>
      </c>
      <c r="B224" s="143">
        <v>2398</v>
      </c>
      <c r="C224" s="143">
        <v>9</v>
      </c>
      <c r="D224" s="384">
        <v>0.37672666387609877</v>
      </c>
      <c r="E224" s="143">
        <v>-875</v>
      </c>
      <c r="F224" s="384">
        <v>-26.733883287503819</v>
      </c>
      <c r="G224" s="143">
        <v>122737</v>
      </c>
      <c r="H224" s="143">
        <v>-11351</v>
      </c>
      <c r="I224" s="384">
        <v>-8.4653361971242767</v>
      </c>
      <c r="J224" s="143">
        <v>-33451</v>
      </c>
      <c r="K224" s="384">
        <v>-21.41713832048557</v>
      </c>
    </row>
    <row r="225" spans="1:11" ht="12" customHeight="1" x14ac:dyDescent="0.2">
      <c r="A225" s="383">
        <v>44866</v>
      </c>
      <c r="B225" s="143">
        <v>2441</v>
      </c>
      <c r="C225" s="143">
        <v>43</v>
      </c>
      <c r="D225" s="384">
        <v>1.7931609674728941</v>
      </c>
      <c r="E225" s="143">
        <v>-812</v>
      </c>
      <c r="F225" s="384">
        <v>-24.961573931755304</v>
      </c>
      <c r="G225" s="143">
        <v>118230</v>
      </c>
      <c r="H225" s="143">
        <v>-4507</v>
      </c>
      <c r="I225" s="384">
        <v>-3.6720793240832021</v>
      </c>
      <c r="J225" s="143">
        <v>-31886</v>
      </c>
      <c r="K225" s="384">
        <v>-21.240907031895333</v>
      </c>
    </row>
    <row r="226" spans="1:11" ht="12" customHeight="1" x14ac:dyDescent="0.2">
      <c r="A226" s="383">
        <v>44896</v>
      </c>
      <c r="B226" s="143">
        <v>2365</v>
      </c>
      <c r="C226" s="143">
        <v>-76</v>
      </c>
      <c r="D226" s="384">
        <v>-3.11347808275297</v>
      </c>
      <c r="E226" s="143">
        <v>-650</v>
      </c>
      <c r="F226" s="384">
        <v>-21.558872305140962</v>
      </c>
      <c r="G226" s="143">
        <v>113308</v>
      </c>
      <c r="H226" s="143">
        <v>-4922</v>
      </c>
      <c r="I226" s="384">
        <v>-4.1630719783472889</v>
      </c>
      <c r="J226" s="143">
        <v>-32278</v>
      </c>
      <c r="K226" s="384">
        <v>-22.171087879329058</v>
      </c>
    </row>
    <row r="227" spans="1:11" ht="12" customHeight="1" x14ac:dyDescent="0.2">
      <c r="A227" s="383">
        <v>44927</v>
      </c>
      <c r="B227" s="143">
        <v>2412</v>
      </c>
      <c r="C227" s="143">
        <v>47</v>
      </c>
      <c r="D227" s="384">
        <v>1.9873150105708246</v>
      </c>
      <c r="E227" s="143">
        <v>-454</v>
      </c>
      <c r="F227" s="384">
        <v>-15.84089323098395</v>
      </c>
      <c r="G227" s="143">
        <v>114765</v>
      </c>
      <c r="H227" s="143">
        <v>1457</v>
      </c>
      <c r="I227" s="384">
        <v>1.2858756663254138</v>
      </c>
      <c r="J227" s="143">
        <v>-33478</v>
      </c>
      <c r="K227" s="384">
        <v>-22.583191111890613</v>
      </c>
    </row>
    <row r="228" spans="1:11" ht="12" customHeight="1" x14ac:dyDescent="0.2">
      <c r="A228" s="383">
        <v>44958</v>
      </c>
      <c r="B228" s="143">
        <v>2451</v>
      </c>
      <c r="C228" s="143">
        <v>39</v>
      </c>
      <c r="D228" s="384">
        <v>1.6169154228855722</v>
      </c>
      <c r="E228" s="143">
        <v>-311</v>
      </c>
      <c r="F228" s="384">
        <v>-11.259956553222302</v>
      </c>
      <c r="G228" s="143">
        <v>115903</v>
      </c>
      <c r="H228" s="143">
        <v>1138</v>
      </c>
      <c r="I228" s="384">
        <v>0.99159151309197058</v>
      </c>
      <c r="J228" s="143">
        <v>-38883</v>
      </c>
      <c r="K228" s="384">
        <v>-25.120488933107644</v>
      </c>
    </row>
    <row r="229" spans="1:11" ht="12" customHeight="1" x14ac:dyDescent="0.2">
      <c r="A229" s="383">
        <v>44986</v>
      </c>
      <c r="B229" s="143">
        <v>2445</v>
      </c>
      <c r="C229" s="143">
        <v>-6</v>
      </c>
      <c r="D229" s="384">
        <v>-0.24479804161566707</v>
      </c>
      <c r="E229" s="143">
        <v>-383</v>
      </c>
      <c r="F229" s="384">
        <v>-13.543140028288542</v>
      </c>
      <c r="G229" s="143">
        <v>113255</v>
      </c>
      <c r="H229" s="143">
        <v>-2648</v>
      </c>
      <c r="I229" s="384">
        <v>-2.2846690767279534</v>
      </c>
      <c r="J229" s="143">
        <v>-43099</v>
      </c>
      <c r="K229" s="384">
        <v>-27.565012727528558</v>
      </c>
    </row>
    <row r="230" spans="1:11" ht="12" customHeight="1" x14ac:dyDescent="0.2">
      <c r="A230" s="383">
        <v>45017</v>
      </c>
      <c r="B230" s="143">
        <v>2407</v>
      </c>
      <c r="C230" s="143">
        <v>-38</v>
      </c>
      <c r="D230" s="384">
        <v>-1.5541922290388548</v>
      </c>
      <c r="E230" s="143">
        <v>-320</v>
      </c>
      <c r="F230" s="384">
        <v>-11.734506784011735</v>
      </c>
      <c r="G230" s="143">
        <v>108959</v>
      </c>
      <c r="H230" s="143">
        <v>-4296</v>
      </c>
      <c r="I230" s="384">
        <v>-3.7932100128029669</v>
      </c>
      <c r="J230" s="143">
        <v>-37851</v>
      </c>
      <c r="K230" s="384">
        <v>-25.782303657788979</v>
      </c>
    </row>
    <row r="231" spans="1:11" ht="12" customHeight="1" x14ac:dyDescent="0.2">
      <c r="A231" s="383">
        <v>45047</v>
      </c>
      <c r="B231" s="143">
        <v>2354</v>
      </c>
      <c r="C231" s="143">
        <v>-53</v>
      </c>
      <c r="D231" s="384">
        <v>-2.2019110926464478</v>
      </c>
      <c r="E231" s="143">
        <v>-208</v>
      </c>
      <c r="F231" s="384">
        <v>-8.118657298985168</v>
      </c>
      <c r="G231" s="143">
        <v>106458</v>
      </c>
      <c r="H231" s="143">
        <v>-2501</v>
      </c>
      <c r="I231" s="384">
        <v>-2.2953588046880018</v>
      </c>
      <c r="J231" s="143">
        <v>-31659</v>
      </c>
      <c r="K231" s="384">
        <v>-22.921870587979758</v>
      </c>
    </row>
    <row r="232" spans="1:11" ht="12" customHeight="1" x14ac:dyDescent="0.2">
      <c r="A232" s="383">
        <v>45078</v>
      </c>
      <c r="B232" s="143">
        <v>2337</v>
      </c>
      <c r="C232" s="143">
        <v>-17</v>
      </c>
      <c r="D232" s="384">
        <v>-0.72217502124044175</v>
      </c>
      <c r="E232" s="143">
        <v>-87</v>
      </c>
      <c r="F232" s="384">
        <v>-3.5891089108910892</v>
      </c>
      <c r="G232" s="143">
        <v>106678</v>
      </c>
      <c r="H232" s="143">
        <v>220</v>
      </c>
      <c r="I232" s="384">
        <v>0.20665426741062204</v>
      </c>
      <c r="J232" s="143">
        <v>-40302</v>
      </c>
      <c r="K232" s="384">
        <v>-27.42005715063274</v>
      </c>
    </row>
    <row r="233" spans="1:11" ht="12" customHeight="1" x14ac:dyDescent="0.2">
      <c r="A233" s="383">
        <v>45108</v>
      </c>
      <c r="B233" s="143">
        <v>2279</v>
      </c>
      <c r="C233" s="143">
        <v>-58</v>
      </c>
      <c r="D233" s="384">
        <v>-2.4818142918271286</v>
      </c>
      <c r="E233" s="143">
        <v>-110</v>
      </c>
      <c r="F233" s="384">
        <v>-4.6044370029300961</v>
      </c>
      <c r="G233" s="143">
        <v>104817</v>
      </c>
      <c r="H233" s="143">
        <v>-1861</v>
      </c>
      <c r="I233" s="384">
        <v>-1.7445021466469188</v>
      </c>
      <c r="J233" s="143">
        <v>-42988</v>
      </c>
      <c r="K233" s="384">
        <v>-29.084266432123407</v>
      </c>
    </row>
    <row r="234" spans="1:11" ht="12" customHeight="1" x14ac:dyDescent="0.2">
      <c r="A234" s="383">
        <v>45139</v>
      </c>
      <c r="B234" s="143">
        <v>2239</v>
      </c>
      <c r="C234" s="143">
        <v>-40</v>
      </c>
      <c r="D234" s="384">
        <v>-1.7551557700745941</v>
      </c>
      <c r="E234" s="143">
        <v>-121</v>
      </c>
      <c r="F234" s="384">
        <v>-5.1271186440677967</v>
      </c>
      <c r="G234" s="143">
        <v>101943</v>
      </c>
      <c r="H234" s="143">
        <v>-2874</v>
      </c>
      <c r="I234" s="384">
        <v>-2.7419216348493087</v>
      </c>
      <c r="J234" s="143">
        <v>-39169</v>
      </c>
      <c r="K234" s="384">
        <v>-27.757384205453825</v>
      </c>
    </row>
    <row r="235" spans="1:11" ht="12" customHeight="1" x14ac:dyDescent="0.2">
      <c r="A235" s="383">
        <v>45170</v>
      </c>
      <c r="B235" s="143">
        <v>2277</v>
      </c>
      <c r="C235" s="143">
        <v>38</v>
      </c>
      <c r="D235" s="384">
        <v>1.6971862438588656</v>
      </c>
      <c r="E235" s="143">
        <v>-112</v>
      </c>
      <c r="F235" s="384">
        <v>-4.6881540393470074</v>
      </c>
      <c r="G235" s="143">
        <v>99843</v>
      </c>
      <c r="H235" s="143">
        <v>-4974</v>
      </c>
      <c r="I235" s="384">
        <v>-4.7454134348435844</v>
      </c>
      <c r="J235" s="143">
        <v>-34245</v>
      </c>
      <c r="K235" s="384">
        <v>-25.539198138535887</v>
      </c>
    </row>
    <row r="236" spans="1:11" ht="12" customHeight="1" x14ac:dyDescent="0.2">
      <c r="A236" s="383">
        <v>45200</v>
      </c>
      <c r="B236" s="143">
        <v>2393</v>
      </c>
      <c r="C236" s="143">
        <v>116</v>
      </c>
      <c r="D236" s="384">
        <v>5.0944224857268336</v>
      </c>
      <c r="E236" s="143">
        <v>-5</v>
      </c>
      <c r="F236" s="384">
        <v>-0.2085070892410342</v>
      </c>
      <c r="G236" s="143">
        <v>101965</v>
      </c>
      <c r="H236" s="143">
        <v>2122</v>
      </c>
      <c r="I236" s="384">
        <v>2.1253367787426258</v>
      </c>
      <c r="J236" s="143">
        <v>-20772</v>
      </c>
      <c r="K236" s="384">
        <v>-16.923991950267645</v>
      </c>
    </row>
    <row r="237" spans="1:11" ht="12" customHeight="1" x14ac:dyDescent="0.2">
      <c r="A237" s="383">
        <v>45231</v>
      </c>
      <c r="B237" s="143">
        <v>2308</v>
      </c>
      <c r="C237" s="143">
        <v>-85</v>
      </c>
      <c r="D237" s="384">
        <v>-3.5520267446719598</v>
      </c>
      <c r="E237" s="143">
        <v>-133</v>
      </c>
      <c r="F237" s="384">
        <v>-5.4485866448176976</v>
      </c>
      <c r="G237" s="143">
        <v>99790</v>
      </c>
      <c r="H237" s="143">
        <v>-2175</v>
      </c>
      <c r="I237" s="384">
        <v>-2.1330848820673762</v>
      </c>
      <c r="J237" s="143">
        <v>-18440</v>
      </c>
      <c r="K237" s="384">
        <v>-15.596718261016662</v>
      </c>
    </row>
    <row r="238" spans="1:11" ht="12" customHeight="1" x14ac:dyDescent="0.2">
      <c r="A238" s="383">
        <v>45261</v>
      </c>
      <c r="B238" s="143">
        <v>2248</v>
      </c>
      <c r="C238" s="143">
        <v>-60</v>
      </c>
      <c r="D238" s="384">
        <v>-2.5996533795493932</v>
      </c>
      <c r="E238" s="143">
        <v>-117</v>
      </c>
      <c r="F238" s="384">
        <v>-4.9471458773784356</v>
      </c>
      <c r="G238" s="143">
        <v>97825</v>
      </c>
      <c r="H238" s="143">
        <v>-1965</v>
      </c>
      <c r="I238" s="384">
        <v>-1.969135183886161</v>
      </c>
      <c r="J238" s="143">
        <v>-15483</v>
      </c>
      <c r="K238" s="384">
        <v>-13.664525011473152</v>
      </c>
    </row>
    <row r="239" spans="1:11" ht="12" customHeight="1" x14ac:dyDescent="0.2">
      <c r="A239" s="383">
        <v>45292</v>
      </c>
      <c r="B239" s="143">
        <v>2237</v>
      </c>
      <c r="C239" s="143">
        <v>-11</v>
      </c>
      <c r="D239" s="384">
        <v>-0.48932384341637009</v>
      </c>
      <c r="E239" s="143">
        <v>-175</v>
      </c>
      <c r="F239" s="384">
        <v>-7.2553897180762856</v>
      </c>
      <c r="G239" s="143">
        <v>99081</v>
      </c>
      <c r="H239" s="143">
        <v>1256</v>
      </c>
      <c r="I239" s="384">
        <v>1.2839253769486327</v>
      </c>
      <c r="J239" s="143">
        <v>-15684</v>
      </c>
      <c r="K239" s="384">
        <v>-13.666187426480199</v>
      </c>
    </row>
    <row r="240" spans="1:11" ht="12" customHeight="1" x14ac:dyDescent="0.2">
      <c r="A240" s="383">
        <v>45323</v>
      </c>
      <c r="B240" s="143">
        <v>2255</v>
      </c>
      <c r="C240" s="143">
        <v>18</v>
      </c>
      <c r="D240" s="384">
        <v>0.80464908359409926</v>
      </c>
      <c r="E240" s="143">
        <v>-196</v>
      </c>
      <c r="F240" s="384">
        <v>-7.9967360261117912</v>
      </c>
      <c r="G240" s="143">
        <v>98766</v>
      </c>
      <c r="H240" s="143">
        <v>-315</v>
      </c>
      <c r="I240" s="384">
        <v>-0.31792170042692341</v>
      </c>
      <c r="J240" s="143">
        <v>-17137</v>
      </c>
      <c r="K240" s="384">
        <v>-14.785639715969388</v>
      </c>
    </row>
    <row r="241" spans="1:11" ht="12" customHeight="1" x14ac:dyDescent="0.2">
      <c r="A241" s="386">
        <v>45352</v>
      </c>
      <c r="B241" s="387">
        <v>2223</v>
      </c>
      <c r="C241" s="387">
        <f>B241-B240</f>
        <v>-32</v>
      </c>
      <c r="D241" s="388">
        <f>100*C241/B240</f>
        <v>-1.419068736141907</v>
      </c>
      <c r="E241" s="387">
        <f>B241-B229</f>
        <v>-222</v>
      </c>
      <c r="F241" s="388">
        <f>100*E241/B229</f>
        <v>-9.0797546012269947</v>
      </c>
      <c r="G241" s="387">
        <v>97264</v>
      </c>
      <c r="H241" s="387">
        <f>G241-G240</f>
        <v>-1502</v>
      </c>
      <c r="I241" s="388">
        <f>100*H241/G240</f>
        <v>-1.5207662555940302</v>
      </c>
      <c r="J241" s="387">
        <f>G241-G229</f>
        <v>-15991</v>
      </c>
      <c r="K241" s="388">
        <f>100*J241/G229</f>
        <v>-14.119464924285904</v>
      </c>
    </row>
    <row r="242" spans="1:11" ht="12" customHeight="1" x14ac:dyDescent="0.2">
      <c r="A242" s="389"/>
      <c r="B242" s="351"/>
      <c r="C242" s="351"/>
      <c r="D242" s="390"/>
      <c r="E242" s="351"/>
      <c r="F242" s="390"/>
      <c r="G242" s="351"/>
      <c r="H242" s="351"/>
      <c r="I242" s="390"/>
      <c r="J242" s="351"/>
      <c r="K242" s="390"/>
    </row>
    <row r="243" spans="1:11" x14ac:dyDescent="0.2">
      <c r="A243" s="66" t="s">
        <v>135</v>
      </c>
    </row>
    <row r="244" spans="1:11" ht="27" customHeight="1" x14ac:dyDescent="0.2">
      <c r="A244" s="66"/>
    </row>
    <row r="245" spans="1:11" x14ac:dyDescent="0.2">
      <c r="A245" s="400"/>
      <c r="B245" s="401" t="s">
        <v>622</v>
      </c>
      <c r="C245" s="401"/>
      <c r="D245" s="401"/>
      <c r="E245" s="401"/>
      <c r="F245" s="401"/>
      <c r="G245" s="401"/>
      <c r="H245" s="401"/>
      <c r="I245" s="401"/>
      <c r="J245" s="401"/>
      <c r="K245" s="401"/>
    </row>
    <row r="246" spans="1:11" ht="18.75" customHeight="1" x14ac:dyDescent="0.2">
      <c r="B246" s="401"/>
      <c r="C246" s="401"/>
      <c r="D246" s="401"/>
      <c r="E246" s="401"/>
      <c r="F246" s="401"/>
      <c r="G246" s="401"/>
      <c r="H246" s="401"/>
      <c r="I246" s="401"/>
      <c r="J246" s="401"/>
      <c r="K246" s="401"/>
    </row>
    <row r="248" spans="1:11" x14ac:dyDescent="0.2">
      <c r="A248" s="391" t="s">
        <v>619</v>
      </c>
    </row>
    <row r="251" spans="1:11" x14ac:dyDescent="0.2">
      <c r="F251" s="103" t="s">
        <v>60</v>
      </c>
    </row>
  </sheetData>
  <mergeCells count="12">
    <mergeCell ref="J8:K8"/>
    <mergeCell ref="B245:K246"/>
    <mergeCell ref="A5:K5"/>
    <mergeCell ref="A6:A9"/>
    <mergeCell ref="B6:K6"/>
    <mergeCell ref="B7:F7"/>
    <mergeCell ref="G7:K7"/>
    <mergeCell ref="B8:B9"/>
    <mergeCell ref="C8:D8"/>
    <mergeCell ref="E8:F8"/>
    <mergeCell ref="G8:G9"/>
    <mergeCell ref="H8:I8"/>
  </mergeCells>
  <hyperlinks>
    <hyperlink ref="I2" location="ÍNDICE!A1" display="VOLVER AL ÍNDICE"/>
    <hyperlink ref="A248" location="'ADVERTENCIA EFECTO COVID-19'!A1" display="(*) Ver nota &quot;Advertencia Efecto COVID-19&quot;"/>
  </hyperlinks>
  <pageMargins left="0.70866141732283472" right="0.70866141732283472" top="0.74803149606299213" bottom="0.74803149606299213" header="0.31496062992125984" footer="0.31496062992125984"/>
  <pageSetup paperSize="9" scale="99" orientation="portrait" r:id="rId1"/>
  <rowBreaks count="1" manualBreakCount="1">
    <brk id="172" max="10" man="1"/>
  </rowBreaks>
  <drawing r:id="rId2"/>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6"/>
  <dimension ref="A1:F30"/>
  <sheetViews>
    <sheetView zoomScaleNormal="100" workbookViewId="0"/>
  </sheetViews>
  <sheetFormatPr baseColWidth="10" defaultColWidth="9.140625" defaultRowHeight="15" x14ac:dyDescent="0.2"/>
  <cols>
    <col min="1" max="1" width="33.7109375" style="27" customWidth="1"/>
    <col min="2" max="6" width="9.140625" style="27" customWidth="1"/>
    <col min="7" max="200" width="9.140625" style="27"/>
    <col min="201" max="201" width="0.42578125" style="27" customWidth="1"/>
    <col min="202" max="202" width="12.140625" style="27" customWidth="1"/>
    <col min="203" max="203" width="9.85546875" style="27" customWidth="1"/>
    <col min="204" max="205" width="10" style="27" customWidth="1"/>
    <col min="206" max="211" width="9.28515625" style="27" customWidth="1"/>
    <col min="212" max="456" width="9.140625" style="27"/>
    <col min="457" max="457" width="0.42578125" style="27" customWidth="1"/>
    <col min="458" max="458" width="12.140625" style="27" customWidth="1"/>
    <col min="459" max="459" width="9.85546875" style="27" customWidth="1"/>
    <col min="460" max="461" width="10" style="27" customWidth="1"/>
    <col min="462" max="467" width="9.28515625" style="27" customWidth="1"/>
    <col min="468" max="712" width="9.140625" style="27"/>
    <col min="713" max="713" width="0.42578125" style="27" customWidth="1"/>
    <col min="714" max="714" width="12.140625" style="27" customWidth="1"/>
    <col min="715" max="715" width="9.85546875" style="27" customWidth="1"/>
    <col min="716" max="717" width="10" style="27" customWidth="1"/>
    <col min="718" max="723" width="9.28515625" style="27" customWidth="1"/>
    <col min="724" max="968" width="9.140625" style="27"/>
    <col min="969" max="969" width="0.42578125" style="27" customWidth="1"/>
    <col min="970" max="970" width="12.140625" style="27" customWidth="1"/>
    <col min="971" max="971" width="9.85546875" style="27" customWidth="1"/>
    <col min="972" max="973" width="10" style="27" customWidth="1"/>
    <col min="974" max="979" width="9.28515625" style="27" customWidth="1"/>
    <col min="980" max="1224" width="9.140625" style="27"/>
    <col min="1225" max="1225" width="0.42578125" style="27" customWidth="1"/>
    <col min="1226" max="1226" width="12.140625" style="27" customWidth="1"/>
    <col min="1227" max="1227" width="9.85546875" style="27" customWidth="1"/>
    <col min="1228" max="1229" width="10" style="27" customWidth="1"/>
    <col min="1230" max="1235" width="9.28515625" style="27" customWidth="1"/>
    <col min="1236" max="1480" width="9.140625" style="27"/>
    <col min="1481" max="1481" width="0.42578125" style="27" customWidth="1"/>
    <col min="1482" max="1482" width="12.140625" style="27" customWidth="1"/>
    <col min="1483" max="1483" width="9.85546875" style="27" customWidth="1"/>
    <col min="1484" max="1485" width="10" style="27" customWidth="1"/>
    <col min="1486" max="1491" width="9.28515625" style="27" customWidth="1"/>
    <col min="1492" max="1736" width="9.140625" style="27"/>
    <col min="1737" max="1737" width="0.42578125" style="27" customWidth="1"/>
    <col min="1738" max="1738" width="12.140625" style="27" customWidth="1"/>
    <col min="1739" max="1739" width="9.85546875" style="27" customWidth="1"/>
    <col min="1740" max="1741" width="10" style="27" customWidth="1"/>
    <col min="1742" max="1747" width="9.28515625" style="27" customWidth="1"/>
    <col min="1748" max="1992" width="9.140625" style="27"/>
    <col min="1993" max="1993" width="0.42578125" style="27" customWidth="1"/>
    <col min="1994" max="1994" width="12.140625" style="27" customWidth="1"/>
    <col min="1995" max="1995" width="9.85546875" style="27" customWidth="1"/>
    <col min="1996" max="1997" width="10" style="27" customWidth="1"/>
    <col min="1998" max="2003" width="9.28515625" style="27" customWidth="1"/>
    <col min="2004" max="2248" width="9.140625" style="27"/>
    <col min="2249" max="2249" width="0.42578125" style="27" customWidth="1"/>
    <col min="2250" max="2250" width="12.140625" style="27" customWidth="1"/>
    <col min="2251" max="2251" width="9.85546875" style="27" customWidth="1"/>
    <col min="2252" max="2253" width="10" style="27" customWidth="1"/>
    <col min="2254" max="2259" width="9.28515625" style="27" customWidth="1"/>
    <col min="2260" max="2504" width="9.140625" style="27"/>
    <col min="2505" max="2505" width="0.42578125" style="27" customWidth="1"/>
    <col min="2506" max="2506" width="12.140625" style="27" customWidth="1"/>
    <col min="2507" max="2507" width="9.85546875" style="27" customWidth="1"/>
    <col min="2508" max="2509" width="10" style="27" customWidth="1"/>
    <col min="2510" max="2515" width="9.28515625" style="27" customWidth="1"/>
    <col min="2516" max="2760" width="9.140625" style="27"/>
    <col min="2761" max="2761" width="0.42578125" style="27" customWidth="1"/>
    <col min="2762" max="2762" width="12.140625" style="27" customWidth="1"/>
    <col min="2763" max="2763" width="9.85546875" style="27" customWidth="1"/>
    <col min="2764" max="2765" width="10" style="27" customWidth="1"/>
    <col min="2766" max="2771" width="9.28515625" style="27" customWidth="1"/>
    <col min="2772" max="3016" width="9.140625" style="27"/>
    <col min="3017" max="3017" width="0.42578125" style="27" customWidth="1"/>
    <col min="3018" max="3018" width="12.140625" style="27" customWidth="1"/>
    <col min="3019" max="3019" width="9.85546875" style="27" customWidth="1"/>
    <col min="3020" max="3021" width="10" style="27" customWidth="1"/>
    <col min="3022" max="3027" width="9.28515625" style="27" customWidth="1"/>
    <col min="3028" max="3272" width="9.140625" style="27"/>
    <col min="3273" max="3273" width="0.42578125" style="27" customWidth="1"/>
    <col min="3274" max="3274" width="12.140625" style="27" customWidth="1"/>
    <col min="3275" max="3275" width="9.85546875" style="27" customWidth="1"/>
    <col min="3276" max="3277" width="10" style="27" customWidth="1"/>
    <col min="3278" max="3283" width="9.28515625" style="27" customWidth="1"/>
    <col min="3284" max="3528" width="9.140625" style="27"/>
    <col min="3529" max="3529" width="0.42578125" style="27" customWidth="1"/>
    <col min="3530" max="3530" width="12.140625" style="27" customWidth="1"/>
    <col min="3531" max="3531" width="9.85546875" style="27" customWidth="1"/>
    <col min="3532" max="3533" width="10" style="27" customWidth="1"/>
    <col min="3534" max="3539" width="9.28515625" style="27" customWidth="1"/>
    <col min="3540" max="3784" width="9.140625" style="27"/>
    <col min="3785" max="3785" width="0.42578125" style="27" customWidth="1"/>
    <col min="3786" max="3786" width="12.140625" style="27" customWidth="1"/>
    <col min="3787" max="3787" width="9.85546875" style="27" customWidth="1"/>
    <col min="3788" max="3789" width="10" style="27" customWidth="1"/>
    <col min="3790" max="3795" width="9.28515625" style="27" customWidth="1"/>
    <col min="3796" max="4040" width="9.140625" style="27"/>
    <col min="4041" max="4041" width="0.42578125" style="27" customWidth="1"/>
    <col min="4042" max="4042" width="12.140625" style="27" customWidth="1"/>
    <col min="4043" max="4043" width="9.85546875" style="27" customWidth="1"/>
    <col min="4044" max="4045" width="10" style="27" customWidth="1"/>
    <col min="4046" max="4051" width="9.28515625" style="27" customWidth="1"/>
    <col min="4052" max="4296" width="9.140625" style="27"/>
    <col min="4297" max="4297" width="0.42578125" style="27" customWidth="1"/>
    <col min="4298" max="4298" width="12.140625" style="27" customWidth="1"/>
    <col min="4299" max="4299" width="9.85546875" style="27" customWidth="1"/>
    <col min="4300" max="4301" width="10" style="27" customWidth="1"/>
    <col min="4302" max="4307" width="9.28515625" style="27" customWidth="1"/>
    <col min="4308" max="4552" width="9.140625" style="27"/>
    <col min="4553" max="4553" width="0.42578125" style="27" customWidth="1"/>
    <col min="4554" max="4554" width="12.140625" style="27" customWidth="1"/>
    <col min="4555" max="4555" width="9.85546875" style="27" customWidth="1"/>
    <col min="4556" max="4557" width="10" style="27" customWidth="1"/>
    <col min="4558" max="4563" width="9.28515625" style="27" customWidth="1"/>
    <col min="4564" max="4808" width="9.140625" style="27"/>
    <col min="4809" max="4809" width="0.42578125" style="27" customWidth="1"/>
    <col min="4810" max="4810" width="12.140625" style="27" customWidth="1"/>
    <col min="4811" max="4811" width="9.85546875" style="27" customWidth="1"/>
    <col min="4812" max="4813" width="10" style="27" customWidth="1"/>
    <col min="4814" max="4819" width="9.28515625" style="27" customWidth="1"/>
    <col min="4820" max="5064" width="9.140625" style="27"/>
    <col min="5065" max="5065" width="0.42578125" style="27" customWidth="1"/>
    <col min="5066" max="5066" width="12.140625" style="27" customWidth="1"/>
    <col min="5067" max="5067" width="9.85546875" style="27" customWidth="1"/>
    <col min="5068" max="5069" width="10" style="27" customWidth="1"/>
    <col min="5070" max="5075" width="9.28515625" style="27" customWidth="1"/>
    <col min="5076" max="5320" width="9.140625" style="27"/>
    <col min="5321" max="5321" width="0.42578125" style="27" customWidth="1"/>
    <col min="5322" max="5322" width="12.140625" style="27" customWidth="1"/>
    <col min="5323" max="5323" width="9.85546875" style="27" customWidth="1"/>
    <col min="5324" max="5325" width="10" style="27" customWidth="1"/>
    <col min="5326" max="5331" width="9.28515625" style="27" customWidth="1"/>
    <col min="5332" max="5576" width="9.140625" style="27"/>
    <col min="5577" max="5577" width="0.42578125" style="27" customWidth="1"/>
    <col min="5578" max="5578" width="12.140625" style="27" customWidth="1"/>
    <col min="5579" max="5579" width="9.85546875" style="27" customWidth="1"/>
    <col min="5580" max="5581" width="10" style="27" customWidth="1"/>
    <col min="5582" max="5587" width="9.28515625" style="27" customWidth="1"/>
    <col min="5588" max="5832" width="9.140625" style="27"/>
    <col min="5833" max="5833" width="0.42578125" style="27" customWidth="1"/>
    <col min="5834" max="5834" width="12.140625" style="27" customWidth="1"/>
    <col min="5835" max="5835" width="9.85546875" style="27" customWidth="1"/>
    <col min="5836" max="5837" width="10" style="27" customWidth="1"/>
    <col min="5838" max="5843" width="9.28515625" style="27" customWidth="1"/>
    <col min="5844" max="6088" width="9.140625" style="27"/>
    <col min="6089" max="6089" width="0.42578125" style="27" customWidth="1"/>
    <col min="6090" max="6090" width="12.140625" style="27" customWidth="1"/>
    <col min="6091" max="6091" width="9.85546875" style="27" customWidth="1"/>
    <col min="6092" max="6093" width="10" style="27" customWidth="1"/>
    <col min="6094" max="6099" width="9.28515625" style="27" customWidth="1"/>
    <col min="6100" max="6344" width="9.140625" style="27"/>
    <col min="6345" max="6345" width="0.42578125" style="27" customWidth="1"/>
    <col min="6346" max="6346" width="12.140625" style="27" customWidth="1"/>
    <col min="6347" max="6347" width="9.85546875" style="27" customWidth="1"/>
    <col min="6348" max="6349" width="10" style="27" customWidth="1"/>
    <col min="6350" max="6355" width="9.28515625" style="27" customWidth="1"/>
    <col min="6356" max="6600" width="9.140625" style="27"/>
    <col min="6601" max="6601" width="0.42578125" style="27" customWidth="1"/>
    <col min="6602" max="6602" width="12.140625" style="27" customWidth="1"/>
    <col min="6603" max="6603" width="9.85546875" style="27" customWidth="1"/>
    <col min="6604" max="6605" width="10" style="27" customWidth="1"/>
    <col min="6606" max="6611" width="9.28515625" style="27" customWidth="1"/>
    <col min="6612" max="6856" width="9.140625" style="27"/>
    <col min="6857" max="6857" width="0.42578125" style="27" customWidth="1"/>
    <col min="6858" max="6858" width="12.140625" style="27" customWidth="1"/>
    <col min="6859" max="6859" width="9.85546875" style="27" customWidth="1"/>
    <col min="6860" max="6861" width="10" style="27" customWidth="1"/>
    <col min="6862" max="6867" width="9.28515625" style="27" customWidth="1"/>
    <col min="6868" max="7112" width="9.140625" style="27"/>
    <col min="7113" max="7113" width="0.42578125" style="27" customWidth="1"/>
    <col min="7114" max="7114" width="12.140625" style="27" customWidth="1"/>
    <col min="7115" max="7115" width="9.85546875" style="27" customWidth="1"/>
    <col min="7116" max="7117" width="10" style="27" customWidth="1"/>
    <col min="7118" max="7123" width="9.28515625" style="27" customWidth="1"/>
    <col min="7124" max="7368" width="9.140625" style="27"/>
    <col min="7369" max="7369" width="0.42578125" style="27" customWidth="1"/>
    <col min="7370" max="7370" width="12.140625" style="27" customWidth="1"/>
    <col min="7371" max="7371" width="9.85546875" style="27" customWidth="1"/>
    <col min="7372" max="7373" width="10" style="27" customWidth="1"/>
    <col min="7374" max="7379" width="9.28515625" style="27" customWidth="1"/>
    <col min="7380" max="7624" width="9.140625" style="27"/>
    <col min="7625" max="7625" width="0.42578125" style="27" customWidth="1"/>
    <col min="7626" max="7626" width="12.140625" style="27" customWidth="1"/>
    <col min="7627" max="7627" width="9.85546875" style="27" customWidth="1"/>
    <col min="7628" max="7629" width="10" style="27" customWidth="1"/>
    <col min="7630" max="7635" width="9.28515625" style="27" customWidth="1"/>
    <col min="7636" max="7880" width="9.140625" style="27"/>
    <col min="7881" max="7881" width="0.42578125" style="27" customWidth="1"/>
    <col min="7882" max="7882" width="12.140625" style="27" customWidth="1"/>
    <col min="7883" max="7883" width="9.85546875" style="27" customWidth="1"/>
    <col min="7884" max="7885" width="10" style="27" customWidth="1"/>
    <col min="7886" max="7891" width="9.28515625" style="27" customWidth="1"/>
    <col min="7892" max="8136" width="9.140625" style="27"/>
    <col min="8137" max="8137" width="0.42578125" style="27" customWidth="1"/>
    <col min="8138" max="8138" width="12.140625" style="27" customWidth="1"/>
    <col min="8139" max="8139" width="9.85546875" style="27" customWidth="1"/>
    <col min="8140" max="8141" width="10" style="27" customWidth="1"/>
    <col min="8142" max="8147" width="9.28515625" style="27" customWidth="1"/>
    <col min="8148" max="8392" width="9.140625" style="27"/>
    <col min="8393" max="8393" width="0.42578125" style="27" customWidth="1"/>
    <col min="8394" max="8394" width="12.140625" style="27" customWidth="1"/>
    <col min="8395" max="8395" width="9.85546875" style="27" customWidth="1"/>
    <col min="8396" max="8397" width="10" style="27" customWidth="1"/>
    <col min="8398" max="8403" width="9.28515625" style="27" customWidth="1"/>
    <col min="8404" max="8648" width="9.140625" style="27"/>
    <col min="8649" max="8649" width="0.42578125" style="27" customWidth="1"/>
    <col min="8650" max="8650" width="12.140625" style="27" customWidth="1"/>
    <col min="8651" max="8651" width="9.85546875" style="27" customWidth="1"/>
    <col min="8652" max="8653" width="10" style="27" customWidth="1"/>
    <col min="8654" max="8659" width="9.28515625" style="27" customWidth="1"/>
    <col min="8660" max="8904" width="9.140625" style="27"/>
    <col min="8905" max="8905" width="0.42578125" style="27" customWidth="1"/>
    <col min="8906" max="8906" width="12.140625" style="27" customWidth="1"/>
    <col min="8907" max="8907" width="9.85546875" style="27" customWidth="1"/>
    <col min="8908" max="8909" width="10" style="27" customWidth="1"/>
    <col min="8910" max="8915" width="9.28515625" style="27" customWidth="1"/>
    <col min="8916" max="9160" width="9.140625" style="27"/>
    <col min="9161" max="9161" width="0.42578125" style="27" customWidth="1"/>
    <col min="9162" max="9162" width="12.140625" style="27" customWidth="1"/>
    <col min="9163" max="9163" width="9.85546875" style="27" customWidth="1"/>
    <col min="9164" max="9165" width="10" style="27" customWidth="1"/>
    <col min="9166" max="9171" width="9.28515625" style="27" customWidth="1"/>
    <col min="9172" max="9416" width="9.140625" style="27"/>
    <col min="9417" max="9417" width="0.42578125" style="27" customWidth="1"/>
    <col min="9418" max="9418" width="12.140625" style="27" customWidth="1"/>
    <col min="9419" max="9419" width="9.85546875" style="27" customWidth="1"/>
    <col min="9420" max="9421" width="10" style="27" customWidth="1"/>
    <col min="9422" max="9427" width="9.28515625" style="27" customWidth="1"/>
    <col min="9428" max="9672" width="9.140625" style="27"/>
    <col min="9673" max="9673" width="0.42578125" style="27" customWidth="1"/>
    <col min="9674" max="9674" width="12.140625" style="27" customWidth="1"/>
    <col min="9675" max="9675" width="9.85546875" style="27" customWidth="1"/>
    <col min="9676" max="9677" width="10" style="27" customWidth="1"/>
    <col min="9678" max="9683" width="9.28515625" style="27" customWidth="1"/>
    <col min="9684" max="9928" width="9.140625" style="27"/>
    <col min="9929" max="9929" width="0.42578125" style="27" customWidth="1"/>
    <col min="9930" max="9930" width="12.140625" style="27" customWidth="1"/>
    <col min="9931" max="9931" width="9.85546875" style="27" customWidth="1"/>
    <col min="9932" max="9933" width="10" style="27" customWidth="1"/>
    <col min="9934" max="9939" width="9.28515625" style="27" customWidth="1"/>
    <col min="9940" max="10184" width="9.140625" style="27"/>
    <col min="10185" max="10185" width="0.42578125" style="27" customWidth="1"/>
    <col min="10186" max="10186" width="12.140625" style="27" customWidth="1"/>
    <col min="10187" max="10187" width="9.85546875" style="27" customWidth="1"/>
    <col min="10188" max="10189" width="10" style="27" customWidth="1"/>
    <col min="10190" max="10195" width="9.28515625" style="27" customWidth="1"/>
    <col min="10196" max="10440" width="9.140625" style="27"/>
    <col min="10441" max="10441" width="0.42578125" style="27" customWidth="1"/>
    <col min="10442" max="10442" width="12.140625" style="27" customWidth="1"/>
    <col min="10443" max="10443" width="9.85546875" style="27" customWidth="1"/>
    <col min="10444" max="10445" width="10" style="27" customWidth="1"/>
    <col min="10446" max="10451" width="9.28515625" style="27" customWidth="1"/>
    <col min="10452" max="10696" width="9.140625" style="27"/>
    <col min="10697" max="10697" width="0.42578125" style="27" customWidth="1"/>
    <col min="10698" max="10698" width="12.140625" style="27" customWidth="1"/>
    <col min="10699" max="10699" width="9.85546875" style="27" customWidth="1"/>
    <col min="10700" max="10701" width="10" style="27" customWidth="1"/>
    <col min="10702" max="10707" width="9.28515625" style="27" customWidth="1"/>
    <col min="10708" max="10952" width="9.140625" style="27"/>
    <col min="10953" max="10953" width="0.42578125" style="27" customWidth="1"/>
    <col min="10954" max="10954" width="12.140625" style="27" customWidth="1"/>
    <col min="10955" max="10955" width="9.85546875" style="27" customWidth="1"/>
    <col min="10956" max="10957" width="10" style="27" customWidth="1"/>
    <col min="10958" max="10963" width="9.28515625" style="27" customWidth="1"/>
    <col min="10964" max="11208" width="9.140625" style="27"/>
    <col min="11209" max="11209" width="0.42578125" style="27" customWidth="1"/>
    <col min="11210" max="11210" width="12.140625" style="27" customWidth="1"/>
    <col min="11211" max="11211" width="9.85546875" style="27" customWidth="1"/>
    <col min="11212" max="11213" width="10" style="27" customWidth="1"/>
    <col min="11214" max="11219" width="9.28515625" style="27" customWidth="1"/>
    <col min="11220" max="11464" width="9.140625" style="27"/>
    <col min="11465" max="11465" width="0.42578125" style="27" customWidth="1"/>
    <col min="11466" max="11466" width="12.140625" style="27" customWidth="1"/>
    <col min="11467" max="11467" width="9.85546875" style="27" customWidth="1"/>
    <col min="11468" max="11469" width="10" style="27" customWidth="1"/>
    <col min="11470" max="11475" width="9.28515625" style="27" customWidth="1"/>
    <col min="11476" max="11720" width="9.140625" style="27"/>
    <col min="11721" max="11721" width="0.42578125" style="27" customWidth="1"/>
    <col min="11722" max="11722" width="12.140625" style="27" customWidth="1"/>
    <col min="11723" max="11723" width="9.85546875" style="27" customWidth="1"/>
    <col min="11724" max="11725" width="10" style="27" customWidth="1"/>
    <col min="11726" max="11731" width="9.28515625" style="27" customWidth="1"/>
    <col min="11732" max="11976" width="9.140625" style="27"/>
    <col min="11977" max="11977" width="0.42578125" style="27" customWidth="1"/>
    <col min="11978" max="11978" width="12.140625" style="27" customWidth="1"/>
    <col min="11979" max="11979" width="9.85546875" style="27" customWidth="1"/>
    <col min="11980" max="11981" width="10" style="27" customWidth="1"/>
    <col min="11982" max="11987" width="9.28515625" style="27" customWidth="1"/>
    <col min="11988" max="12232" width="9.140625" style="27"/>
    <col min="12233" max="12233" width="0.42578125" style="27" customWidth="1"/>
    <col min="12234" max="12234" width="12.140625" style="27" customWidth="1"/>
    <col min="12235" max="12235" width="9.85546875" style="27" customWidth="1"/>
    <col min="12236" max="12237" width="10" style="27" customWidth="1"/>
    <col min="12238" max="12243" width="9.28515625" style="27" customWidth="1"/>
    <col min="12244" max="12488" width="9.140625" style="27"/>
    <col min="12489" max="12489" width="0.42578125" style="27" customWidth="1"/>
    <col min="12490" max="12490" width="12.140625" style="27" customWidth="1"/>
    <col min="12491" max="12491" width="9.85546875" style="27" customWidth="1"/>
    <col min="12492" max="12493" width="10" style="27" customWidth="1"/>
    <col min="12494" max="12499" width="9.28515625" style="27" customWidth="1"/>
    <col min="12500" max="12744" width="9.140625" style="27"/>
    <col min="12745" max="12745" width="0.42578125" style="27" customWidth="1"/>
    <col min="12746" max="12746" width="12.140625" style="27" customWidth="1"/>
    <col min="12747" max="12747" width="9.85546875" style="27" customWidth="1"/>
    <col min="12748" max="12749" width="10" style="27" customWidth="1"/>
    <col min="12750" max="12755" width="9.28515625" style="27" customWidth="1"/>
    <col min="12756" max="13000" width="9.140625" style="27"/>
    <col min="13001" max="13001" width="0.42578125" style="27" customWidth="1"/>
    <col min="13002" max="13002" width="12.140625" style="27" customWidth="1"/>
    <col min="13003" max="13003" width="9.85546875" style="27" customWidth="1"/>
    <col min="13004" max="13005" width="10" style="27" customWidth="1"/>
    <col min="13006" max="13011" width="9.28515625" style="27" customWidth="1"/>
    <col min="13012" max="13256" width="9.140625" style="27"/>
    <col min="13257" max="13257" width="0.42578125" style="27" customWidth="1"/>
    <col min="13258" max="13258" width="12.140625" style="27" customWidth="1"/>
    <col min="13259" max="13259" width="9.85546875" style="27" customWidth="1"/>
    <col min="13260" max="13261" width="10" style="27" customWidth="1"/>
    <col min="13262" max="13267" width="9.28515625" style="27" customWidth="1"/>
    <col min="13268" max="13512" width="9.140625" style="27"/>
    <col min="13513" max="13513" width="0.42578125" style="27" customWidth="1"/>
    <col min="13514" max="13514" width="12.140625" style="27" customWidth="1"/>
    <col min="13515" max="13515" width="9.85546875" style="27" customWidth="1"/>
    <col min="13516" max="13517" width="10" style="27" customWidth="1"/>
    <col min="13518" max="13523" width="9.28515625" style="27" customWidth="1"/>
    <col min="13524" max="13768" width="9.140625" style="27"/>
    <col min="13769" max="13769" width="0.42578125" style="27" customWidth="1"/>
    <col min="13770" max="13770" width="12.140625" style="27" customWidth="1"/>
    <col min="13771" max="13771" width="9.85546875" style="27" customWidth="1"/>
    <col min="13772" max="13773" width="10" style="27" customWidth="1"/>
    <col min="13774" max="13779" width="9.28515625" style="27" customWidth="1"/>
    <col min="13780" max="14024" width="9.140625" style="27"/>
    <col min="14025" max="14025" width="0.42578125" style="27" customWidth="1"/>
    <col min="14026" max="14026" width="12.140625" style="27" customWidth="1"/>
    <col min="14027" max="14027" width="9.85546875" style="27" customWidth="1"/>
    <col min="14028" max="14029" width="10" style="27" customWidth="1"/>
    <col min="14030" max="14035" width="9.28515625" style="27" customWidth="1"/>
    <col min="14036" max="14280" width="9.140625" style="27"/>
    <col min="14281" max="14281" width="0.42578125" style="27" customWidth="1"/>
    <col min="14282" max="14282" width="12.140625" style="27" customWidth="1"/>
    <col min="14283" max="14283" width="9.85546875" style="27" customWidth="1"/>
    <col min="14284" max="14285" width="10" style="27" customWidth="1"/>
    <col min="14286" max="14291" width="9.28515625" style="27" customWidth="1"/>
    <col min="14292" max="14536" width="9.140625" style="27"/>
    <col min="14537" max="14537" width="0.42578125" style="27" customWidth="1"/>
    <col min="14538" max="14538" width="12.140625" style="27" customWidth="1"/>
    <col min="14539" max="14539" width="9.85546875" style="27" customWidth="1"/>
    <col min="14540" max="14541" width="10" style="27" customWidth="1"/>
    <col min="14542" max="14547" width="9.28515625" style="27" customWidth="1"/>
    <col min="14548" max="14792" width="9.140625" style="27"/>
    <col min="14793" max="14793" width="0.42578125" style="27" customWidth="1"/>
    <col min="14794" max="14794" width="12.140625" style="27" customWidth="1"/>
    <col min="14795" max="14795" width="9.85546875" style="27" customWidth="1"/>
    <col min="14796" max="14797" width="10" style="27" customWidth="1"/>
    <col min="14798" max="14803" width="9.28515625" style="27" customWidth="1"/>
    <col min="14804" max="15048" width="9.140625" style="27"/>
    <col min="15049" max="15049" width="0.42578125" style="27" customWidth="1"/>
    <col min="15050" max="15050" width="12.140625" style="27" customWidth="1"/>
    <col min="15051" max="15051" width="9.85546875" style="27" customWidth="1"/>
    <col min="15052" max="15053" width="10" style="27" customWidth="1"/>
    <col min="15054" max="15059" width="9.28515625" style="27" customWidth="1"/>
    <col min="15060" max="15304" width="9.140625" style="27"/>
    <col min="15305" max="15305" width="0.42578125" style="27" customWidth="1"/>
    <col min="15306" max="15306" width="12.140625" style="27" customWidth="1"/>
    <col min="15307" max="15307" width="9.85546875" style="27" customWidth="1"/>
    <col min="15308" max="15309" width="10" style="27" customWidth="1"/>
    <col min="15310" max="15315" width="9.28515625" style="27" customWidth="1"/>
    <col min="15316" max="15560" width="9.140625" style="27"/>
    <col min="15561" max="15561" width="0.42578125" style="27" customWidth="1"/>
    <col min="15562" max="15562" width="12.140625" style="27" customWidth="1"/>
    <col min="15563" max="15563" width="9.85546875" style="27" customWidth="1"/>
    <col min="15564" max="15565" width="10" style="27" customWidth="1"/>
    <col min="15566" max="15571" width="9.28515625" style="27" customWidth="1"/>
    <col min="15572" max="15816" width="9.140625" style="27"/>
    <col min="15817" max="15817" width="0.42578125" style="27" customWidth="1"/>
    <col min="15818" max="15818" width="12.140625" style="27" customWidth="1"/>
    <col min="15819" max="15819" width="9.85546875" style="27" customWidth="1"/>
    <col min="15820" max="15821" width="10" style="27" customWidth="1"/>
    <col min="15822" max="15827" width="9.28515625" style="27" customWidth="1"/>
    <col min="15828" max="16072" width="9.140625" style="27"/>
    <col min="16073" max="16073" width="0.42578125" style="27" customWidth="1"/>
    <col min="16074" max="16074" width="12.140625" style="27" customWidth="1"/>
    <col min="16075" max="16075" width="9.85546875" style="27" customWidth="1"/>
    <col min="16076" max="16077" width="10" style="27" customWidth="1"/>
    <col min="16078" max="16083" width="9.28515625" style="27" customWidth="1"/>
    <col min="16084" max="16384" width="9.140625" style="27"/>
  </cols>
  <sheetData>
    <row r="1" spans="1:6" x14ac:dyDescent="0.2">
      <c r="C1" s="28"/>
    </row>
    <row r="2" spans="1:6" ht="18" customHeight="1" x14ac:dyDescent="0.25">
      <c r="D2" s="121"/>
      <c r="E2" s="377" t="s">
        <v>61</v>
      </c>
    </row>
    <row r="3" spans="1:6" ht="18.75" customHeight="1" x14ac:dyDescent="0.2"/>
    <row r="4" spans="1:6" ht="21.75" customHeight="1" x14ac:dyDescent="0.25">
      <c r="C4" s="30"/>
      <c r="F4" s="2" t="s">
        <v>651</v>
      </c>
    </row>
    <row r="5" spans="1:6" s="32" customFormat="1" ht="33.75" customHeight="1" x14ac:dyDescent="0.25">
      <c r="A5" s="104" t="s">
        <v>58</v>
      </c>
      <c r="B5" s="104"/>
      <c r="C5" s="104"/>
      <c r="D5" s="104"/>
      <c r="E5" s="104"/>
      <c r="F5" s="104"/>
    </row>
    <row r="6" spans="1:6" s="32" customFormat="1" ht="25.5" customHeight="1" x14ac:dyDescent="0.2">
      <c r="A6" s="105"/>
      <c r="B6" s="38" t="s">
        <v>65</v>
      </c>
      <c r="C6" s="39" t="s">
        <v>66</v>
      </c>
      <c r="D6" s="39"/>
      <c r="E6" s="39" t="s">
        <v>67</v>
      </c>
      <c r="F6" s="39"/>
    </row>
    <row r="7" spans="1:6" s="32" customFormat="1" ht="15" customHeight="1" x14ac:dyDescent="0.2">
      <c r="A7" s="106"/>
      <c r="B7" s="38"/>
      <c r="C7" s="40" t="s">
        <v>151</v>
      </c>
      <c r="D7" s="41" t="s">
        <v>69</v>
      </c>
      <c r="E7" s="40" t="s">
        <v>151</v>
      </c>
      <c r="F7" s="41" t="s">
        <v>69</v>
      </c>
    </row>
    <row r="8" spans="1:6" s="32" customFormat="1" ht="3" customHeight="1" x14ac:dyDescent="0.2">
      <c r="A8" s="42"/>
      <c r="B8" s="42"/>
      <c r="C8" s="42"/>
      <c r="D8" s="42"/>
    </row>
    <row r="9" spans="1:6" s="32" customFormat="1" ht="15.75" customHeight="1" x14ac:dyDescent="0.2">
      <c r="A9" s="132" t="s">
        <v>627</v>
      </c>
      <c r="B9" s="133">
        <v>2727003</v>
      </c>
      <c r="C9" s="133">
        <v>-33405</v>
      </c>
      <c r="D9" s="154">
        <v>-1.2101471956319501</v>
      </c>
      <c r="E9" s="133">
        <v>-135257</v>
      </c>
      <c r="F9" s="154">
        <v>-4.7255315729528418</v>
      </c>
    </row>
    <row r="10" spans="1:6" s="32" customFormat="1" ht="15.75" customHeight="1" x14ac:dyDescent="0.2">
      <c r="A10" s="173" t="s">
        <v>628</v>
      </c>
      <c r="B10" s="136">
        <v>699533</v>
      </c>
      <c r="C10" s="136">
        <v>-11374</v>
      </c>
      <c r="D10" s="187">
        <v>-1.5999279793278163</v>
      </c>
      <c r="E10" s="136">
        <v>-34858</v>
      </c>
      <c r="F10" s="187">
        <v>-4.7465178631001743</v>
      </c>
    </row>
    <row r="11" spans="1:6" s="32" customFormat="1" ht="15.75" customHeight="1" x14ac:dyDescent="0.2">
      <c r="A11" s="173" t="s">
        <v>629</v>
      </c>
      <c r="B11" s="136">
        <v>54036</v>
      </c>
      <c r="C11" s="136">
        <v>-673</v>
      </c>
      <c r="D11" s="187">
        <v>-1.2301449487287284</v>
      </c>
      <c r="E11" s="136">
        <v>-3249</v>
      </c>
      <c r="F11" s="187">
        <v>-5.6716417910447765</v>
      </c>
    </row>
    <row r="12" spans="1:6" s="32" customFormat="1" ht="15.75" customHeight="1" x14ac:dyDescent="0.2">
      <c r="A12" s="173" t="s">
        <v>630</v>
      </c>
      <c r="B12" s="136">
        <v>57559</v>
      </c>
      <c r="C12" s="136">
        <v>-1276</v>
      </c>
      <c r="D12" s="187">
        <v>-2.1687770884677491</v>
      </c>
      <c r="E12" s="136">
        <v>-4137</v>
      </c>
      <c r="F12" s="187">
        <v>-6.7054590248962658</v>
      </c>
    </row>
    <row r="13" spans="1:6" s="32" customFormat="1" ht="15.75" customHeight="1" x14ac:dyDescent="0.2">
      <c r="A13" s="173" t="s">
        <v>631</v>
      </c>
      <c r="B13" s="136">
        <v>29662</v>
      </c>
      <c r="C13" s="136">
        <v>-1081</v>
      </c>
      <c r="D13" s="187">
        <v>-3.5162476010799208</v>
      </c>
      <c r="E13" s="136">
        <v>-4069</v>
      </c>
      <c r="F13" s="187">
        <v>-12.0630873677033</v>
      </c>
    </row>
    <row r="14" spans="1:6" s="32" customFormat="1" ht="15.75" customHeight="1" x14ac:dyDescent="0.2">
      <c r="A14" s="173" t="s">
        <v>632</v>
      </c>
      <c r="B14" s="136">
        <v>165044</v>
      </c>
      <c r="C14" s="136">
        <v>-4686</v>
      </c>
      <c r="D14" s="187">
        <v>-2.760855476344783</v>
      </c>
      <c r="E14" s="136">
        <v>-18347</v>
      </c>
      <c r="F14" s="187">
        <v>-10.004307735930334</v>
      </c>
    </row>
    <row r="15" spans="1:6" s="32" customFormat="1" ht="15.75" customHeight="1" x14ac:dyDescent="0.2">
      <c r="A15" s="173" t="s">
        <v>633</v>
      </c>
      <c r="B15" s="136">
        <v>32026</v>
      </c>
      <c r="C15" s="136">
        <v>-728</v>
      </c>
      <c r="D15" s="187">
        <v>-2.2226292971850765</v>
      </c>
      <c r="E15" s="136">
        <v>-1499</v>
      </c>
      <c r="F15" s="187">
        <v>-4.4712900820283368</v>
      </c>
    </row>
    <row r="16" spans="1:6" s="32" customFormat="1" ht="15.75" customHeight="1" x14ac:dyDescent="0.2">
      <c r="A16" s="173" t="s">
        <v>634</v>
      </c>
      <c r="B16" s="136">
        <v>136162</v>
      </c>
      <c r="C16" s="136">
        <v>-2312</v>
      </c>
      <c r="D16" s="187">
        <v>-1.6696275113017607</v>
      </c>
      <c r="E16" s="136">
        <v>-6227</v>
      </c>
      <c r="F16" s="187">
        <v>-4.3732310782434034</v>
      </c>
    </row>
    <row r="17" spans="1:6" s="32" customFormat="1" ht="15.75" customHeight="1" x14ac:dyDescent="0.2">
      <c r="A17" s="173" t="s">
        <v>635</v>
      </c>
      <c r="B17" s="136">
        <v>112765</v>
      </c>
      <c r="C17" s="136">
        <v>-2615</v>
      </c>
      <c r="D17" s="187">
        <v>-2.2664239902929451</v>
      </c>
      <c r="E17" s="136">
        <v>-6881</v>
      </c>
      <c r="F17" s="187">
        <v>-5.7511325075639803</v>
      </c>
    </row>
    <row r="18" spans="1:6" s="32" customFormat="1" ht="15.75" customHeight="1" x14ac:dyDescent="0.2">
      <c r="A18" s="173" t="s">
        <v>636</v>
      </c>
      <c r="B18" s="136">
        <v>344389</v>
      </c>
      <c r="C18" s="136">
        <v>-1984</v>
      </c>
      <c r="D18" s="187">
        <v>-0.57279291399733812</v>
      </c>
      <c r="E18" s="136">
        <v>-3912</v>
      </c>
      <c r="F18" s="187">
        <v>-1.1231664565993207</v>
      </c>
    </row>
    <row r="19" spans="1:6" s="32" customFormat="1" ht="15.75" customHeight="1" x14ac:dyDescent="0.2">
      <c r="A19" s="173" t="s">
        <v>637</v>
      </c>
      <c r="B19" s="136">
        <v>323334</v>
      </c>
      <c r="C19" s="136">
        <v>-3998</v>
      </c>
      <c r="D19" s="187">
        <v>-1.2213899038285287</v>
      </c>
      <c r="E19" s="136">
        <v>-16964</v>
      </c>
      <c r="F19" s="187">
        <v>-4.9850425215546377</v>
      </c>
    </row>
    <row r="20" spans="1:6" s="32" customFormat="1" ht="15.75" customHeight="1" x14ac:dyDescent="0.2">
      <c r="A20" s="173" t="s">
        <v>638</v>
      </c>
      <c r="B20" s="136">
        <v>78440</v>
      </c>
      <c r="C20" s="136">
        <v>-1364</v>
      </c>
      <c r="D20" s="187">
        <v>-1.7091875093980251</v>
      </c>
      <c r="E20" s="136">
        <v>-5452</v>
      </c>
      <c r="F20" s="187">
        <v>-6.4988318314022795</v>
      </c>
    </row>
    <row r="21" spans="1:6" s="32" customFormat="1" ht="15.75" customHeight="1" x14ac:dyDescent="0.2">
      <c r="A21" s="173" t="s">
        <v>639</v>
      </c>
      <c r="B21" s="136">
        <v>129011</v>
      </c>
      <c r="C21" s="136">
        <v>-1572</v>
      </c>
      <c r="D21" s="187">
        <v>-1.203832045518942</v>
      </c>
      <c r="E21" s="136">
        <v>-12836</v>
      </c>
      <c r="F21" s="187">
        <v>-9.0491867998618236</v>
      </c>
    </row>
    <row r="22" spans="1:6" s="32" customFormat="1" ht="15.75" customHeight="1" x14ac:dyDescent="0.2">
      <c r="A22" s="406" t="s">
        <v>640</v>
      </c>
      <c r="B22" s="156">
        <v>306677</v>
      </c>
      <c r="C22" s="156">
        <v>701</v>
      </c>
      <c r="D22" s="162">
        <v>0.22910293617800087</v>
      </c>
      <c r="E22" s="156">
        <v>-8305</v>
      </c>
      <c r="F22" s="162">
        <v>-2.6366586027138061</v>
      </c>
    </row>
    <row r="23" spans="1:6" s="32" customFormat="1" ht="15.75" customHeight="1" x14ac:dyDescent="0.2">
      <c r="A23" s="173" t="s">
        <v>641</v>
      </c>
      <c r="B23" s="136">
        <v>83429</v>
      </c>
      <c r="C23" s="136">
        <v>-1118</v>
      </c>
      <c r="D23" s="187">
        <v>-1.3223414195654488</v>
      </c>
      <c r="E23" s="136">
        <v>-9043</v>
      </c>
      <c r="F23" s="187">
        <v>-9.7791763993425036</v>
      </c>
    </row>
    <row r="24" spans="1:6" s="32" customFormat="1" ht="15.75" customHeight="1" x14ac:dyDescent="0.2">
      <c r="A24" s="173" t="s">
        <v>642</v>
      </c>
      <c r="B24" s="136">
        <v>30843</v>
      </c>
      <c r="C24" s="136">
        <v>-194</v>
      </c>
      <c r="D24" s="187">
        <v>-0.6250604117666011</v>
      </c>
      <c r="E24" s="136">
        <v>-1107</v>
      </c>
      <c r="F24" s="187">
        <v>-3.464788732394366</v>
      </c>
    </row>
    <row r="25" spans="1:6" s="32" customFormat="1" ht="15.75" customHeight="1" x14ac:dyDescent="0.2">
      <c r="A25" s="173" t="s">
        <v>643</v>
      </c>
      <c r="B25" s="136">
        <v>111471</v>
      </c>
      <c r="C25" s="136">
        <v>926</v>
      </c>
      <c r="D25" s="187">
        <v>0.83766791804242624</v>
      </c>
      <c r="E25" s="136">
        <v>2279</v>
      </c>
      <c r="F25" s="187">
        <v>2.0871492417026887</v>
      </c>
    </row>
    <row r="26" spans="1:6" s="32" customFormat="1" ht="15.75" customHeight="1" x14ac:dyDescent="0.2">
      <c r="A26" s="181" t="s">
        <v>644</v>
      </c>
      <c r="B26" s="147">
        <v>13708</v>
      </c>
      <c r="C26" s="147">
        <v>-88</v>
      </c>
      <c r="D26" s="407">
        <v>-0.63786604812989278</v>
      </c>
      <c r="E26" s="408">
        <v>-966</v>
      </c>
      <c r="F26" s="407">
        <v>-6.5830721003134789</v>
      </c>
    </row>
    <row r="27" spans="1:6" s="32" customFormat="1" ht="15.75" customHeight="1" x14ac:dyDescent="0.2"/>
    <row r="28" spans="1:6" x14ac:dyDescent="0.2">
      <c r="A28" s="66" t="s">
        <v>135</v>
      </c>
    </row>
    <row r="29" spans="1:6" s="85" customFormat="1" ht="12.75" x14ac:dyDescent="0.2">
      <c r="B29" s="66"/>
      <c r="C29" s="66"/>
      <c r="D29" s="66"/>
    </row>
    <row r="30" spans="1:6" x14ac:dyDescent="0.2">
      <c r="B30" s="103" t="s">
        <v>60</v>
      </c>
    </row>
  </sheetData>
  <mergeCells count="5">
    <mergeCell ref="A5:F5"/>
    <mergeCell ref="A6:A7"/>
    <mergeCell ref="B6:B7"/>
    <mergeCell ref="C6:D6"/>
    <mergeCell ref="E6:F6"/>
  </mergeCells>
  <hyperlinks>
    <hyperlink ref="E2" location="ÍNDICE!A1" display="VOLVER AL ÍNDICE"/>
  </hyperlinks>
  <pageMargins left="0.7" right="0.7" top="0.75" bottom="0.75" header="0.3" footer="0.3"/>
  <pageSetup paperSize="9" orientation="portrait" r:id="rId1"/>
  <drawing r:id="rId2"/>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7"/>
  <dimension ref="A1:G48"/>
  <sheetViews>
    <sheetView zoomScale="115" zoomScaleNormal="115" zoomScaleSheetLayoutView="100" workbookViewId="0"/>
  </sheetViews>
  <sheetFormatPr baseColWidth="10" defaultColWidth="11.42578125" defaultRowHeight="15" x14ac:dyDescent="0.25"/>
  <cols>
    <col min="1" max="1" width="11.42578125" style="217"/>
    <col min="2" max="2" width="12.7109375" style="217" customWidth="1"/>
    <col min="3" max="16384" width="11.42578125" style="217"/>
  </cols>
  <sheetData>
    <row r="1" spans="7:7" s="28" customFormat="1" ht="12" x14ac:dyDescent="0.2"/>
    <row r="2" spans="7:7" s="28" customFormat="1" ht="15" customHeight="1" x14ac:dyDescent="0.2">
      <c r="G2" s="29" t="s">
        <v>61</v>
      </c>
    </row>
    <row r="3" spans="7:7" s="28" customFormat="1" ht="18" customHeight="1" x14ac:dyDescent="0.2">
      <c r="G3" s="27"/>
    </row>
    <row r="4" spans="7:7" s="28" customFormat="1" ht="12" x14ac:dyDescent="0.2"/>
    <row r="42" spans="1:6" x14ac:dyDescent="0.25">
      <c r="F42" s="217" t="s">
        <v>645</v>
      </c>
    </row>
    <row r="43" spans="1:6" x14ac:dyDescent="0.25">
      <c r="C43" s="217" t="s">
        <v>646</v>
      </c>
    </row>
    <row r="44" spans="1:6" x14ac:dyDescent="0.25">
      <c r="F44" s="217" t="s">
        <v>647</v>
      </c>
    </row>
    <row r="45" spans="1:6" x14ac:dyDescent="0.25">
      <c r="A45" s="409" t="s">
        <v>648</v>
      </c>
    </row>
    <row r="47" spans="1:6" x14ac:dyDescent="0.25">
      <c r="C47" s="217" t="s">
        <v>649</v>
      </c>
    </row>
    <row r="48" spans="1:6" x14ac:dyDescent="0.25">
      <c r="C48" s="217" t="s">
        <v>650</v>
      </c>
    </row>
  </sheetData>
  <hyperlinks>
    <hyperlink ref="G2" location="ÍNDICE!A1" display="VOLVER AL ÍNDICE"/>
  </hyperlinks>
  <pageMargins left="0.70866141732283472" right="0.31496062992125984" top="0.74803149606299213" bottom="0.74803149606299213" header="0.31496062992125984" footer="0.31496062992125984"/>
  <pageSetup paperSize="9" scale="9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K69"/>
  <sheetViews>
    <sheetView zoomScaleNormal="100" zoomScaleSheetLayoutView="100" workbookViewId="0"/>
  </sheetViews>
  <sheetFormatPr baseColWidth="10" defaultColWidth="9.140625" defaultRowHeight="15" x14ac:dyDescent="0.2"/>
  <cols>
    <col min="1" max="1" width="27.140625" style="27" customWidth="1"/>
    <col min="2" max="2" width="7.5703125" style="27" customWidth="1"/>
    <col min="3" max="3" width="7.140625" style="27" customWidth="1"/>
    <col min="4" max="4" width="5.7109375" style="27" customWidth="1"/>
    <col min="5" max="5" width="7.85546875" style="27" customWidth="1"/>
    <col min="6" max="6" width="5.42578125" style="27" customWidth="1"/>
    <col min="7" max="7" width="7.5703125" style="27" customWidth="1"/>
    <col min="8" max="8" width="6.5703125" style="27" customWidth="1"/>
    <col min="9" max="9" width="5.7109375" style="27" customWidth="1"/>
    <col min="10" max="10" width="6.42578125" style="27" customWidth="1"/>
    <col min="11" max="11" width="4.85546875" style="27" customWidth="1"/>
    <col min="12" max="227" width="9.140625" style="27"/>
    <col min="228" max="228" width="0.42578125" style="27" customWidth="1"/>
    <col min="229" max="229" width="12.140625" style="27" customWidth="1"/>
    <col min="230" max="230" width="9.85546875" style="27" customWidth="1"/>
    <col min="231" max="232" width="10" style="27" customWidth="1"/>
    <col min="233" max="238" width="9.28515625" style="27" customWidth="1"/>
    <col min="239" max="483" width="9.140625" style="27"/>
    <col min="484" max="484" width="0.42578125" style="27" customWidth="1"/>
    <col min="485" max="485" width="12.140625" style="27" customWidth="1"/>
    <col min="486" max="486" width="9.85546875" style="27" customWidth="1"/>
    <col min="487" max="488" width="10" style="27" customWidth="1"/>
    <col min="489" max="494" width="9.28515625" style="27" customWidth="1"/>
    <col min="495" max="739" width="9.140625" style="27"/>
    <col min="740" max="740" width="0.42578125" style="27" customWidth="1"/>
    <col min="741" max="741" width="12.140625" style="27" customWidth="1"/>
    <col min="742" max="742" width="9.85546875" style="27" customWidth="1"/>
    <col min="743" max="744" width="10" style="27" customWidth="1"/>
    <col min="745" max="750" width="9.28515625" style="27" customWidth="1"/>
    <col min="751" max="995" width="9.140625" style="27"/>
    <col min="996" max="996" width="0.42578125" style="27" customWidth="1"/>
    <col min="997" max="997" width="12.140625" style="27" customWidth="1"/>
    <col min="998" max="998" width="9.85546875" style="27" customWidth="1"/>
    <col min="999" max="1000" width="10" style="27" customWidth="1"/>
    <col min="1001" max="1006" width="9.28515625" style="27" customWidth="1"/>
    <col min="1007" max="1251" width="9.140625" style="27"/>
    <col min="1252" max="1252" width="0.42578125" style="27" customWidth="1"/>
    <col min="1253" max="1253" width="12.140625" style="27" customWidth="1"/>
    <col min="1254" max="1254" width="9.85546875" style="27" customWidth="1"/>
    <col min="1255" max="1256" width="10" style="27" customWidth="1"/>
    <col min="1257" max="1262" width="9.28515625" style="27" customWidth="1"/>
    <col min="1263" max="1507" width="9.140625" style="27"/>
    <col min="1508" max="1508" width="0.42578125" style="27" customWidth="1"/>
    <col min="1509" max="1509" width="12.140625" style="27" customWidth="1"/>
    <col min="1510" max="1510" width="9.85546875" style="27" customWidth="1"/>
    <col min="1511" max="1512" width="10" style="27" customWidth="1"/>
    <col min="1513" max="1518" width="9.28515625" style="27" customWidth="1"/>
    <col min="1519" max="1763" width="9.140625" style="27"/>
    <col min="1764" max="1764" width="0.42578125" style="27" customWidth="1"/>
    <col min="1765" max="1765" width="12.140625" style="27" customWidth="1"/>
    <col min="1766" max="1766" width="9.85546875" style="27" customWidth="1"/>
    <col min="1767" max="1768" width="10" style="27" customWidth="1"/>
    <col min="1769" max="1774" width="9.28515625" style="27" customWidth="1"/>
    <col min="1775" max="2019" width="9.140625" style="27"/>
    <col min="2020" max="2020" width="0.42578125" style="27" customWidth="1"/>
    <col min="2021" max="2021" width="12.140625" style="27" customWidth="1"/>
    <col min="2022" max="2022" width="9.85546875" style="27" customWidth="1"/>
    <col min="2023" max="2024" width="10" style="27" customWidth="1"/>
    <col min="2025" max="2030" width="9.28515625" style="27" customWidth="1"/>
    <col min="2031" max="2275" width="9.140625" style="27"/>
    <col min="2276" max="2276" width="0.42578125" style="27" customWidth="1"/>
    <col min="2277" max="2277" width="12.140625" style="27" customWidth="1"/>
    <col min="2278" max="2278" width="9.85546875" style="27" customWidth="1"/>
    <col min="2279" max="2280" width="10" style="27" customWidth="1"/>
    <col min="2281" max="2286" width="9.28515625" style="27" customWidth="1"/>
    <col min="2287" max="2531" width="9.140625" style="27"/>
    <col min="2532" max="2532" width="0.42578125" style="27" customWidth="1"/>
    <col min="2533" max="2533" width="12.140625" style="27" customWidth="1"/>
    <col min="2534" max="2534" width="9.85546875" style="27" customWidth="1"/>
    <col min="2535" max="2536" width="10" style="27" customWidth="1"/>
    <col min="2537" max="2542" width="9.28515625" style="27" customWidth="1"/>
    <col min="2543" max="2787" width="9.140625" style="27"/>
    <col min="2788" max="2788" width="0.42578125" style="27" customWidth="1"/>
    <col min="2789" max="2789" width="12.140625" style="27" customWidth="1"/>
    <col min="2790" max="2790" width="9.85546875" style="27" customWidth="1"/>
    <col min="2791" max="2792" width="10" style="27" customWidth="1"/>
    <col min="2793" max="2798" width="9.28515625" style="27" customWidth="1"/>
    <col min="2799" max="3043" width="9.140625" style="27"/>
    <col min="3044" max="3044" width="0.42578125" style="27" customWidth="1"/>
    <col min="3045" max="3045" width="12.140625" style="27" customWidth="1"/>
    <col min="3046" max="3046" width="9.85546875" style="27" customWidth="1"/>
    <col min="3047" max="3048" width="10" style="27" customWidth="1"/>
    <col min="3049" max="3054" width="9.28515625" style="27" customWidth="1"/>
    <col min="3055" max="3299" width="9.140625" style="27"/>
    <col min="3300" max="3300" width="0.42578125" style="27" customWidth="1"/>
    <col min="3301" max="3301" width="12.140625" style="27" customWidth="1"/>
    <col min="3302" max="3302" width="9.85546875" style="27" customWidth="1"/>
    <col min="3303" max="3304" width="10" style="27" customWidth="1"/>
    <col min="3305" max="3310" width="9.28515625" style="27" customWidth="1"/>
    <col min="3311" max="3555" width="9.140625" style="27"/>
    <col min="3556" max="3556" width="0.42578125" style="27" customWidth="1"/>
    <col min="3557" max="3557" width="12.140625" style="27" customWidth="1"/>
    <col min="3558" max="3558" width="9.85546875" style="27" customWidth="1"/>
    <col min="3559" max="3560" width="10" style="27" customWidth="1"/>
    <col min="3561" max="3566" width="9.28515625" style="27" customWidth="1"/>
    <col min="3567" max="3811" width="9.140625" style="27"/>
    <col min="3812" max="3812" width="0.42578125" style="27" customWidth="1"/>
    <col min="3813" max="3813" width="12.140625" style="27" customWidth="1"/>
    <col min="3814" max="3814" width="9.85546875" style="27" customWidth="1"/>
    <col min="3815" max="3816" width="10" style="27" customWidth="1"/>
    <col min="3817" max="3822" width="9.28515625" style="27" customWidth="1"/>
    <col min="3823" max="4067" width="9.140625" style="27"/>
    <col min="4068" max="4068" width="0.42578125" style="27" customWidth="1"/>
    <col min="4069" max="4069" width="12.140625" style="27" customWidth="1"/>
    <col min="4070" max="4070" width="9.85546875" style="27" customWidth="1"/>
    <col min="4071" max="4072" width="10" style="27" customWidth="1"/>
    <col min="4073" max="4078" width="9.28515625" style="27" customWidth="1"/>
    <col min="4079" max="4323" width="9.140625" style="27"/>
    <col min="4324" max="4324" width="0.42578125" style="27" customWidth="1"/>
    <col min="4325" max="4325" width="12.140625" style="27" customWidth="1"/>
    <col min="4326" max="4326" width="9.85546875" style="27" customWidth="1"/>
    <col min="4327" max="4328" width="10" style="27" customWidth="1"/>
    <col min="4329" max="4334" width="9.28515625" style="27" customWidth="1"/>
    <col min="4335" max="4579" width="9.140625" style="27"/>
    <col min="4580" max="4580" width="0.42578125" style="27" customWidth="1"/>
    <col min="4581" max="4581" width="12.140625" style="27" customWidth="1"/>
    <col min="4582" max="4582" width="9.85546875" style="27" customWidth="1"/>
    <col min="4583" max="4584" width="10" style="27" customWidth="1"/>
    <col min="4585" max="4590" width="9.28515625" style="27" customWidth="1"/>
    <col min="4591" max="4835" width="9.140625" style="27"/>
    <col min="4836" max="4836" width="0.42578125" style="27" customWidth="1"/>
    <col min="4837" max="4837" width="12.140625" style="27" customWidth="1"/>
    <col min="4838" max="4838" width="9.85546875" style="27" customWidth="1"/>
    <col min="4839" max="4840" width="10" style="27" customWidth="1"/>
    <col min="4841" max="4846" width="9.28515625" style="27" customWidth="1"/>
    <col min="4847" max="5091" width="9.140625" style="27"/>
    <col min="5092" max="5092" width="0.42578125" style="27" customWidth="1"/>
    <col min="5093" max="5093" width="12.140625" style="27" customWidth="1"/>
    <col min="5094" max="5094" width="9.85546875" style="27" customWidth="1"/>
    <col min="5095" max="5096" width="10" style="27" customWidth="1"/>
    <col min="5097" max="5102" width="9.28515625" style="27" customWidth="1"/>
    <col min="5103" max="5347" width="9.140625" style="27"/>
    <col min="5348" max="5348" width="0.42578125" style="27" customWidth="1"/>
    <col min="5349" max="5349" width="12.140625" style="27" customWidth="1"/>
    <col min="5350" max="5350" width="9.85546875" style="27" customWidth="1"/>
    <col min="5351" max="5352" width="10" style="27" customWidth="1"/>
    <col min="5353" max="5358" width="9.28515625" style="27" customWidth="1"/>
    <col min="5359" max="5603" width="9.140625" style="27"/>
    <col min="5604" max="5604" width="0.42578125" style="27" customWidth="1"/>
    <col min="5605" max="5605" width="12.140625" style="27" customWidth="1"/>
    <col min="5606" max="5606" width="9.85546875" style="27" customWidth="1"/>
    <col min="5607" max="5608" width="10" style="27" customWidth="1"/>
    <col min="5609" max="5614" width="9.28515625" style="27" customWidth="1"/>
    <col min="5615" max="5859" width="9.140625" style="27"/>
    <col min="5860" max="5860" width="0.42578125" style="27" customWidth="1"/>
    <col min="5861" max="5861" width="12.140625" style="27" customWidth="1"/>
    <col min="5862" max="5862" width="9.85546875" style="27" customWidth="1"/>
    <col min="5863" max="5864" width="10" style="27" customWidth="1"/>
    <col min="5865" max="5870" width="9.28515625" style="27" customWidth="1"/>
    <col min="5871" max="6115" width="9.140625" style="27"/>
    <col min="6116" max="6116" width="0.42578125" style="27" customWidth="1"/>
    <col min="6117" max="6117" width="12.140625" style="27" customWidth="1"/>
    <col min="6118" max="6118" width="9.85546875" style="27" customWidth="1"/>
    <col min="6119" max="6120" width="10" style="27" customWidth="1"/>
    <col min="6121" max="6126" width="9.28515625" style="27" customWidth="1"/>
    <col min="6127" max="6371" width="9.140625" style="27"/>
    <col min="6372" max="6372" width="0.42578125" style="27" customWidth="1"/>
    <col min="6373" max="6373" width="12.140625" style="27" customWidth="1"/>
    <col min="6374" max="6374" width="9.85546875" style="27" customWidth="1"/>
    <col min="6375" max="6376" width="10" style="27" customWidth="1"/>
    <col min="6377" max="6382" width="9.28515625" style="27" customWidth="1"/>
    <col min="6383" max="6627" width="9.140625" style="27"/>
    <col min="6628" max="6628" width="0.42578125" style="27" customWidth="1"/>
    <col min="6629" max="6629" width="12.140625" style="27" customWidth="1"/>
    <col min="6630" max="6630" width="9.85546875" style="27" customWidth="1"/>
    <col min="6631" max="6632" width="10" style="27" customWidth="1"/>
    <col min="6633" max="6638" width="9.28515625" style="27" customWidth="1"/>
    <col min="6639" max="6883" width="9.140625" style="27"/>
    <col min="6884" max="6884" width="0.42578125" style="27" customWidth="1"/>
    <col min="6885" max="6885" width="12.140625" style="27" customWidth="1"/>
    <col min="6886" max="6886" width="9.85546875" style="27" customWidth="1"/>
    <col min="6887" max="6888" width="10" style="27" customWidth="1"/>
    <col min="6889" max="6894" width="9.28515625" style="27" customWidth="1"/>
    <col min="6895" max="7139" width="9.140625" style="27"/>
    <col min="7140" max="7140" width="0.42578125" style="27" customWidth="1"/>
    <col min="7141" max="7141" width="12.140625" style="27" customWidth="1"/>
    <col min="7142" max="7142" width="9.85546875" style="27" customWidth="1"/>
    <col min="7143" max="7144" width="10" style="27" customWidth="1"/>
    <col min="7145" max="7150" width="9.28515625" style="27" customWidth="1"/>
    <col min="7151" max="7395" width="9.140625" style="27"/>
    <col min="7396" max="7396" width="0.42578125" style="27" customWidth="1"/>
    <col min="7397" max="7397" width="12.140625" style="27" customWidth="1"/>
    <col min="7398" max="7398" width="9.85546875" style="27" customWidth="1"/>
    <col min="7399" max="7400" width="10" style="27" customWidth="1"/>
    <col min="7401" max="7406" width="9.28515625" style="27" customWidth="1"/>
    <col min="7407" max="7651" width="9.140625" style="27"/>
    <col min="7652" max="7652" width="0.42578125" style="27" customWidth="1"/>
    <col min="7653" max="7653" width="12.140625" style="27" customWidth="1"/>
    <col min="7654" max="7654" width="9.85546875" style="27" customWidth="1"/>
    <col min="7655" max="7656" width="10" style="27" customWidth="1"/>
    <col min="7657" max="7662" width="9.28515625" style="27" customWidth="1"/>
    <col min="7663" max="7907" width="9.140625" style="27"/>
    <col min="7908" max="7908" width="0.42578125" style="27" customWidth="1"/>
    <col min="7909" max="7909" width="12.140625" style="27" customWidth="1"/>
    <col min="7910" max="7910" width="9.85546875" style="27" customWidth="1"/>
    <col min="7911" max="7912" width="10" style="27" customWidth="1"/>
    <col min="7913" max="7918" width="9.28515625" style="27" customWidth="1"/>
    <col min="7919" max="8163" width="9.140625" style="27"/>
    <col min="8164" max="8164" width="0.42578125" style="27" customWidth="1"/>
    <col min="8165" max="8165" width="12.140625" style="27" customWidth="1"/>
    <col min="8166" max="8166" width="9.85546875" style="27" customWidth="1"/>
    <col min="8167" max="8168" width="10" style="27" customWidth="1"/>
    <col min="8169" max="8174" width="9.28515625" style="27" customWidth="1"/>
    <col min="8175" max="8419" width="9.140625" style="27"/>
    <col min="8420" max="8420" width="0.42578125" style="27" customWidth="1"/>
    <col min="8421" max="8421" width="12.140625" style="27" customWidth="1"/>
    <col min="8422" max="8422" width="9.85546875" style="27" customWidth="1"/>
    <col min="8423" max="8424" width="10" style="27" customWidth="1"/>
    <col min="8425" max="8430" width="9.28515625" style="27" customWidth="1"/>
    <col min="8431" max="8675" width="9.140625" style="27"/>
    <col min="8676" max="8676" width="0.42578125" style="27" customWidth="1"/>
    <col min="8677" max="8677" width="12.140625" style="27" customWidth="1"/>
    <col min="8678" max="8678" width="9.85546875" style="27" customWidth="1"/>
    <col min="8679" max="8680" width="10" style="27" customWidth="1"/>
    <col min="8681" max="8686" width="9.28515625" style="27" customWidth="1"/>
    <col min="8687" max="8931" width="9.140625" style="27"/>
    <col min="8932" max="8932" width="0.42578125" style="27" customWidth="1"/>
    <col min="8933" max="8933" width="12.140625" style="27" customWidth="1"/>
    <col min="8934" max="8934" width="9.85546875" style="27" customWidth="1"/>
    <col min="8935" max="8936" width="10" style="27" customWidth="1"/>
    <col min="8937" max="8942" width="9.28515625" style="27" customWidth="1"/>
    <col min="8943" max="9187" width="9.140625" style="27"/>
    <col min="9188" max="9188" width="0.42578125" style="27" customWidth="1"/>
    <col min="9189" max="9189" width="12.140625" style="27" customWidth="1"/>
    <col min="9190" max="9190" width="9.85546875" style="27" customWidth="1"/>
    <col min="9191" max="9192" width="10" style="27" customWidth="1"/>
    <col min="9193" max="9198" width="9.28515625" style="27" customWidth="1"/>
    <col min="9199" max="9443" width="9.140625" style="27"/>
    <col min="9444" max="9444" width="0.42578125" style="27" customWidth="1"/>
    <col min="9445" max="9445" width="12.140625" style="27" customWidth="1"/>
    <col min="9446" max="9446" width="9.85546875" style="27" customWidth="1"/>
    <col min="9447" max="9448" width="10" style="27" customWidth="1"/>
    <col min="9449" max="9454" width="9.28515625" style="27" customWidth="1"/>
    <col min="9455" max="9699" width="9.140625" style="27"/>
    <col min="9700" max="9700" width="0.42578125" style="27" customWidth="1"/>
    <col min="9701" max="9701" width="12.140625" style="27" customWidth="1"/>
    <col min="9702" max="9702" width="9.85546875" style="27" customWidth="1"/>
    <col min="9703" max="9704" width="10" style="27" customWidth="1"/>
    <col min="9705" max="9710" width="9.28515625" style="27" customWidth="1"/>
    <col min="9711" max="9955" width="9.140625" style="27"/>
    <col min="9956" max="9956" width="0.42578125" style="27" customWidth="1"/>
    <col min="9957" max="9957" width="12.140625" style="27" customWidth="1"/>
    <col min="9958" max="9958" width="9.85546875" style="27" customWidth="1"/>
    <col min="9959" max="9960" width="10" style="27" customWidth="1"/>
    <col min="9961" max="9966" width="9.28515625" style="27" customWidth="1"/>
    <col min="9967" max="10211" width="9.140625" style="27"/>
    <col min="10212" max="10212" width="0.42578125" style="27" customWidth="1"/>
    <col min="10213" max="10213" width="12.140625" style="27" customWidth="1"/>
    <col min="10214" max="10214" width="9.85546875" style="27" customWidth="1"/>
    <col min="10215" max="10216" width="10" style="27" customWidth="1"/>
    <col min="10217" max="10222" width="9.28515625" style="27" customWidth="1"/>
    <col min="10223" max="10467" width="9.140625" style="27"/>
    <col min="10468" max="10468" width="0.42578125" style="27" customWidth="1"/>
    <col min="10469" max="10469" width="12.140625" style="27" customWidth="1"/>
    <col min="10470" max="10470" width="9.85546875" style="27" customWidth="1"/>
    <col min="10471" max="10472" width="10" style="27" customWidth="1"/>
    <col min="10473" max="10478" width="9.28515625" style="27" customWidth="1"/>
    <col min="10479" max="10723" width="9.140625" style="27"/>
    <col min="10724" max="10724" width="0.42578125" style="27" customWidth="1"/>
    <col min="10725" max="10725" width="12.140625" style="27" customWidth="1"/>
    <col min="10726" max="10726" width="9.85546875" style="27" customWidth="1"/>
    <col min="10727" max="10728" width="10" style="27" customWidth="1"/>
    <col min="10729" max="10734" width="9.28515625" style="27" customWidth="1"/>
    <col min="10735" max="10979" width="9.140625" style="27"/>
    <col min="10980" max="10980" width="0.42578125" style="27" customWidth="1"/>
    <col min="10981" max="10981" width="12.140625" style="27" customWidth="1"/>
    <col min="10982" max="10982" width="9.85546875" style="27" customWidth="1"/>
    <col min="10983" max="10984" width="10" style="27" customWidth="1"/>
    <col min="10985" max="10990" width="9.28515625" style="27" customWidth="1"/>
    <col min="10991" max="11235" width="9.140625" style="27"/>
    <col min="11236" max="11236" width="0.42578125" style="27" customWidth="1"/>
    <col min="11237" max="11237" width="12.140625" style="27" customWidth="1"/>
    <col min="11238" max="11238" width="9.85546875" style="27" customWidth="1"/>
    <col min="11239" max="11240" width="10" style="27" customWidth="1"/>
    <col min="11241" max="11246" width="9.28515625" style="27" customWidth="1"/>
    <col min="11247" max="11491" width="9.140625" style="27"/>
    <col min="11492" max="11492" width="0.42578125" style="27" customWidth="1"/>
    <col min="11493" max="11493" width="12.140625" style="27" customWidth="1"/>
    <col min="11494" max="11494" width="9.85546875" style="27" customWidth="1"/>
    <col min="11495" max="11496" width="10" style="27" customWidth="1"/>
    <col min="11497" max="11502" width="9.28515625" style="27" customWidth="1"/>
    <col min="11503" max="11747" width="9.140625" style="27"/>
    <col min="11748" max="11748" width="0.42578125" style="27" customWidth="1"/>
    <col min="11749" max="11749" width="12.140625" style="27" customWidth="1"/>
    <col min="11750" max="11750" width="9.85546875" style="27" customWidth="1"/>
    <col min="11751" max="11752" width="10" style="27" customWidth="1"/>
    <col min="11753" max="11758" width="9.28515625" style="27" customWidth="1"/>
    <col min="11759" max="12003" width="9.140625" style="27"/>
    <col min="12004" max="12004" width="0.42578125" style="27" customWidth="1"/>
    <col min="12005" max="12005" width="12.140625" style="27" customWidth="1"/>
    <col min="12006" max="12006" width="9.85546875" style="27" customWidth="1"/>
    <col min="12007" max="12008" width="10" style="27" customWidth="1"/>
    <col min="12009" max="12014" width="9.28515625" style="27" customWidth="1"/>
    <col min="12015" max="12259" width="9.140625" style="27"/>
    <col min="12260" max="12260" width="0.42578125" style="27" customWidth="1"/>
    <col min="12261" max="12261" width="12.140625" style="27" customWidth="1"/>
    <col min="12262" max="12262" width="9.85546875" style="27" customWidth="1"/>
    <col min="12263" max="12264" width="10" style="27" customWidth="1"/>
    <col min="12265" max="12270" width="9.28515625" style="27" customWidth="1"/>
    <col min="12271" max="12515" width="9.140625" style="27"/>
    <col min="12516" max="12516" width="0.42578125" style="27" customWidth="1"/>
    <col min="12517" max="12517" width="12.140625" style="27" customWidth="1"/>
    <col min="12518" max="12518" width="9.85546875" style="27" customWidth="1"/>
    <col min="12519" max="12520" width="10" style="27" customWidth="1"/>
    <col min="12521" max="12526" width="9.28515625" style="27" customWidth="1"/>
    <col min="12527" max="12771" width="9.140625" style="27"/>
    <col min="12772" max="12772" width="0.42578125" style="27" customWidth="1"/>
    <col min="12773" max="12773" width="12.140625" style="27" customWidth="1"/>
    <col min="12774" max="12774" width="9.85546875" style="27" customWidth="1"/>
    <col min="12775" max="12776" width="10" style="27" customWidth="1"/>
    <col min="12777" max="12782" width="9.28515625" style="27" customWidth="1"/>
    <col min="12783" max="13027" width="9.140625" style="27"/>
    <col min="13028" max="13028" width="0.42578125" style="27" customWidth="1"/>
    <col min="13029" max="13029" width="12.140625" style="27" customWidth="1"/>
    <col min="13030" max="13030" width="9.85546875" style="27" customWidth="1"/>
    <col min="13031" max="13032" width="10" style="27" customWidth="1"/>
    <col min="13033" max="13038" width="9.28515625" style="27" customWidth="1"/>
    <col min="13039" max="13283" width="9.140625" style="27"/>
    <col min="13284" max="13284" width="0.42578125" style="27" customWidth="1"/>
    <col min="13285" max="13285" width="12.140625" style="27" customWidth="1"/>
    <col min="13286" max="13286" width="9.85546875" style="27" customWidth="1"/>
    <col min="13287" max="13288" width="10" style="27" customWidth="1"/>
    <col min="13289" max="13294" width="9.28515625" style="27" customWidth="1"/>
    <col min="13295" max="13539" width="9.140625" style="27"/>
    <col min="13540" max="13540" width="0.42578125" style="27" customWidth="1"/>
    <col min="13541" max="13541" width="12.140625" style="27" customWidth="1"/>
    <col min="13542" max="13542" width="9.85546875" style="27" customWidth="1"/>
    <col min="13543" max="13544" width="10" style="27" customWidth="1"/>
    <col min="13545" max="13550" width="9.28515625" style="27" customWidth="1"/>
    <col min="13551" max="13795" width="9.140625" style="27"/>
    <col min="13796" max="13796" width="0.42578125" style="27" customWidth="1"/>
    <col min="13797" max="13797" width="12.140625" style="27" customWidth="1"/>
    <col min="13798" max="13798" width="9.85546875" style="27" customWidth="1"/>
    <col min="13799" max="13800" width="10" style="27" customWidth="1"/>
    <col min="13801" max="13806" width="9.28515625" style="27" customWidth="1"/>
    <col min="13807" max="14051" width="9.140625" style="27"/>
    <col min="14052" max="14052" width="0.42578125" style="27" customWidth="1"/>
    <col min="14053" max="14053" width="12.140625" style="27" customWidth="1"/>
    <col min="14054" max="14054" width="9.85546875" style="27" customWidth="1"/>
    <col min="14055" max="14056" width="10" style="27" customWidth="1"/>
    <col min="14057" max="14062" width="9.28515625" style="27" customWidth="1"/>
    <col min="14063" max="14307" width="9.140625" style="27"/>
    <col min="14308" max="14308" width="0.42578125" style="27" customWidth="1"/>
    <col min="14309" max="14309" width="12.140625" style="27" customWidth="1"/>
    <col min="14310" max="14310" width="9.85546875" style="27" customWidth="1"/>
    <col min="14311" max="14312" width="10" style="27" customWidth="1"/>
    <col min="14313" max="14318" width="9.28515625" style="27" customWidth="1"/>
    <col min="14319" max="14563" width="9.140625" style="27"/>
    <col min="14564" max="14564" width="0.42578125" style="27" customWidth="1"/>
    <col min="14565" max="14565" width="12.140625" style="27" customWidth="1"/>
    <col min="14566" max="14566" width="9.85546875" style="27" customWidth="1"/>
    <col min="14567" max="14568" width="10" style="27" customWidth="1"/>
    <col min="14569" max="14574" width="9.28515625" style="27" customWidth="1"/>
    <col min="14575" max="14819" width="9.140625" style="27"/>
    <col min="14820" max="14820" width="0.42578125" style="27" customWidth="1"/>
    <col min="14821" max="14821" width="12.140625" style="27" customWidth="1"/>
    <col min="14822" max="14822" width="9.85546875" style="27" customWidth="1"/>
    <col min="14823" max="14824" width="10" style="27" customWidth="1"/>
    <col min="14825" max="14830" width="9.28515625" style="27" customWidth="1"/>
    <col min="14831" max="15075" width="9.140625" style="27"/>
    <col min="15076" max="15076" width="0.42578125" style="27" customWidth="1"/>
    <col min="15077" max="15077" width="12.140625" style="27" customWidth="1"/>
    <col min="15078" max="15078" width="9.85546875" style="27" customWidth="1"/>
    <col min="15079" max="15080" width="10" style="27" customWidth="1"/>
    <col min="15081" max="15086" width="9.28515625" style="27" customWidth="1"/>
    <col min="15087" max="15331" width="9.140625" style="27"/>
    <col min="15332" max="15332" width="0.42578125" style="27" customWidth="1"/>
    <col min="15333" max="15333" width="12.140625" style="27" customWidth="1"/>
    <col min="15334" max="15334" width="9.85546875" style="27" customWidth="1"/>
    <col min="15335" max="15336" width="10" style="27" customWidth="1"/>
    <col min="15337" max="15342" width="9.28515625" style="27" customWidth="1"/>
    <col min="15343" max="15587" width="9.140625" style="27"/>
    <col min="15588" max="15588" width="0.42578125" style="27" customWidth="1"/>
    <col min="15589" max="15589" width="12.140625" style="27" customWidth="1"/>
    <col min="15590" max="15590" width="9.85546875" style="27" customWidth="1"/>
    <col min="15591" max="15592" width="10" style="27" customWidth="1"/>
    <col min="15593" max="15598" width="9.28515625" style="27" customWidth="1"/>
    <col min="15599" max="15843" width="9.140625" style="27"/>
    <col min="15844" max="15844" width="0.42578125" style="27" customWidth="1"/>
    <col min="15845" max="15845" width="12.140625" style="27" customWidth="1"/>
    <col min="15846" max="15846" width="9.85546875" style="27" customWidth="1"/>
    <col min="15847" max="15848" width="10" style="27" customWidth="1"/>
    <col min="15849" max="15854" width="9.28515625" style="27" customWidth="1"/>
    <col min="15855" max="16099" width="9.140625" style="27"/>
    <col min="16100" max="16100" width="0.42578125" style="27" customWidth="1"/>
    <col min="16101" max="16101" width="12.140625" style="27" customWidth="1"/>
    <col min="16102" max="16102" width="9.85546875" style="27" customWidth="1"/>
    <col min="16103" max="16104" width="10" style="27" customWidth="1"/>
    <col min="16105" max="16110" width="9.28515625" style="27" customWidth="1"/>
    <col min="16111" max="16384" width="9.140625" style="27"/>
  </cols>
  <sheetData>
    <row r="1" spans="1:11" x14ac:dyDescent="0.2">
      <c r="I1" s="28"/>
    </row>
    <row r="2" spans="1:11" ht="18" customHeight="1" x14ac:dyDescent="0.2">
      <c r="I2" s="29" t="s">
        <v>61</v>
      </c>
    </row>
    <row r="3" spans="1:11" ht="18.75" customHeight="1" x14ac:dyDescent="0.2"/>
    <row r="4" spans="1:11" ht="18.75" customHeight="1" x14ac:dyDescent="0.25">
      <c r="I4" s="30"/>
      <c r="K4" s="2" t="s">
        <v>651</v>
      </c>
    </row>
    <row r="5" spans="1:11" s="32" customFormat="1" ht="51" customHeight="1" x14ac:dyDescent="0.25">
      <c r="A5" s="104" t="s">
        <v>166</v>
      </c>
      <c r="B5" s="104"/>
      <c r="C5" s="104"/>
      <c r="D5" s="104"/>
      <c r="E5" s="104"/>
      <c r="F5" s="104"/>
      <c r="G5" s="27"/>
      <c r="H5" s="27"/>
      <c r="I5" s="27"/>
      <c r="J5" s="27"/>
      <c r="K5" s="27"/>
    </row>
    <row r="6" spans="1:11" s="32" customFormat="1" ht="16.5" customHeight="1" x14ac:dyDescent="0.2">
      <c r="A6" s="105"/>
      <c r="B6" s="34" t="s">
        <v>149</v>
      </c>
      <c r="C6" s="35"/>
      <c r="D6" s="35"/>
      <c r="E6" s="35"/>
      <c r="F6" s="36"/>
      <c r="G6" s="34" t="s">
        <v>150</v>
      </c>
      <c r="H6" s="35"/>
      <c r="I6" s="35"/>
      <c r="J6" s="35"/>
      <c r="K6" s="36"/>
    </row>
    <row r="7" spans="1:11" s="32" customFormat="1" ht="25.5" customHeight="1" x14ac:dyDescent="0.2">
      <c r="A7" s="105"/>
      <c r="B7" s="38" t="s">
        <v>65</v>
      </c>
      <c r="C7" s="39" t="s">
        <v>66</v>
      </c>
      <c r="D7" s="39"/>
      <c r="E7" s="39" t="s">
        <v>67</v>
      </c>
      <c r="F7" s="39"/>
      <c r="G7" s="38" t="s">
        <v>65</v>
      </c>
      <c r="H7" s="39" t="s">
        <v>66</v>
      </c>
      <c r="I7" s="39"/>
      <c r="J7" s="39" t="s">
        <v>67</v>
      </c>
      <c r="K7" s="39"/>
    </row>
    <row r="8" spans="1:11" s="32" customFormat="1" ht="15" customHeight="1" x14ac:dyDescent="0.2">
      <c r="A8" s="106"/>
      <c r="B8" s="38"/>
      <c r="C8" s="40" t="s">
        <v>151</v>
      </c>
      <c r="D8" s="41" t="s">
        <v>69</v>
      </c>
      <c r="E8" s="40" t="s">
        <v>151</v>
      </c>
      <c r="F8" s="41" t="s">
        <v>69</v>
      </c>
      <c r="G8" s="38"/>
      <c r="H8" s="40" t="s">
        <v>151</v>
      </c>
      <c r="I8" s="41" t="s">
        <v>69</v>
      </c>
      <c r="J8" s="40" t="s">
        <v>151</v>
      </c>
      <c r="K8" s="41" t="s">
        <v>69</v>
      </c>
    </row>
    <row r="9" spans="1:11" s="32" customFormat="1" ht="3" customHeight="1" x14ac:dyDescent="0.2">
      <c r="A9" s="42"/>
      <c r="B9" s="42"/>
      <c r="C9" s="42"/>
      <c r="D9" s="42"/>
      <c r="G9" s="42"/>
      <c r="H9" s="42"/>
      <c r="I9" s="42"/>
    </row>
    <row r="10" spans="1:11" s="32" customFormat="1" ht="14.25" customHeight="1" x14ac:dyDescent="0.2">
      <c r="A10" s="107" t="s">
        <v>70</v>
      </c>
      <c r="B10" s="108">
        <v>426382</v>
      </c>
      <c r="C10" s="108">
        <v>1836</v>
      </c>
      <c r="D10" s="109">
        <v>0.43246197114093643</v>
      </c>
      <c r="E10" s="108">
        <v>-1379</v>
      </c>
      <c r="F10" s="109">
        <v>-0.3223762802125486</v>
      </c>
      <c r="G10" s="108">
        <v>306677</v>
      </c>
      <c r="H10" s="108">
        <v>701</v>
      </c>
      <c r="I10" s="109">
        <v>0.2291029361780009</v>
      </c>
      <c r="J10" s="108">
        <v>-8305</v>
      </c>
      <c r="K10" s="109">
        <v>-2.6366586027138057</v>
      </c>
    </row>
    <row r="11" spans="1:11" s="32" customFormat="1" ht="15.75" customHeight="1" x14ac:dyDescent="0.2">
      <c r="A11" s="107" t="s">
        <v>167</v>
      </c>
      <c r="B11" s="108">
        <v>166345</v>
      </c>
      <c r="C11" s="108">
        <v>1350</v>
      </c>
      <c r="D11" s="109">
        <v>0.81820661232158554</v>
      </c>
      <c r="E11" s="108">
        <v>11400</v>
      </c>
      <c r="F11" s="109">
        <v>7.3574494175352543</v>
      </c>
      <c r="G11" s="108">
        <v>122210</v>
      </c>
      <c r="H11" s="108">
        <v>802</v>
      </c>
      <c r="I11" s="109">
        <v>0.6605824986821297</v>
      </c>
      <c r="J11" s="108">
        <v>3536</v>
      </c>
      <c r="K11" s="109">
        <v>2.9795911488615872</v>
      </c>
    </row>
    <row r="12" spans="1:11" s="32" customFormat="1" ht="15.75" customHeight="1" x14ac:dyDescent="0.2">
      <c r="A12" s="46" t="s">
        <v>153</v>
      </c>
      <c r="B12" s="47">
        <v>3505</v>
      </c>
      <c r="C12" s="47">
        <v>83</v>
      </c>
      <c r="D12" s="48">
        <v>2.4254821741671537</v>
      </c>
      <c r="E12" s="47">
        <v>-26</v>
      </c>
      <c r="F12" s="48">
        <v>-0.73633531577456812</v>
      </c>
      <c r="G12" s="47">
        <v>2775</v>
      </c>
      <c r="H12" s="47">
        <v>85</v>
      </c>
      <c r="I12" s="48">
        <v>3.1598513011152418</v>
      </c>
      <c r="J12" s="47">
        <v>-175</v>
      </c>
      <c r="K12" s="48">
        <v>-5.9322033898305087</v>
      </c>
    </row>
    <row r="13" spans="1:11" s="32" customFormat="1" ht="15.75" customHeight="1" x14ac:dyDescent="0.2">
      <c r="A13" s="49" t="s">
        <v>154</v>
      </c>
      <c r="B13" s="50">
        <v>9537</v>
      </c>
      <c r="C13" s="50">
        <v>58</v>
      </c>
      <c r="D13" s="51">
        <v>0.61187889017828889</v>
      </c>
      <c r="E13" s="50">
        <v>505</v>
      </c>
      <c r="F13" s="51">
        <v>5.5912311780336585</v>
      </c>
      <c r="G13" s="50">
        <v>7025</v>
      </c>
      <c r="H13" s="50">
        <v>123</v>
      </c>
      <c r="I13" s="51">
        <v>1.782092147203709</v>
      </c>
      <c r="J13" s="50">
        <v>-63</v>
      </c>
      <c r="K13" s="51">
        <v>-0.88882618510158018</v>
      </c>
    </row>
    <row r="14" spans="1:11" s="32" customFormat="1" ht="15.75" customHeight="1" x14ac:dyDescent="0.2">
      <c r="A14" s="46" t="s">
        <v>155</v>
      </c>
      <c r="B14" s="47">
        <v>12680</v>
      </c>
      <c r="C14" s="47">
        <v>77</v>
      </c>
      <c r="D14" s="48">
        <v>0.610965643100849</v>
      </c>
      <c r="E14" s="47">
        <v>1375</v>
      </c>
      <c r="F14" s="48">
        <v>12.162759840778417</v>
      </c>
      <c r="G14" s="47">
        <v>9443</v>
      </c>
      <c r="H14" s="47">
        <v>94</v>
      </c>
      <c r="I14" s="48">
        <v>1.0054551288907905</v>
      </c>
      <c r="J14" s="47">
        <v>480</v>
      </c>
      <c r="K14" s="48">
        <v>5.3553497712819365</v>
      </c>
    </row>
    <row r="15" spans="1:11" s="32" customFormat="1" ht="15.75" customHeight="1" x14ac:dyDescent="0.2">
      <c r="A15" s="49" t="s">
        <v>156</v>
      </c>
      <c r="B15" s="50">
        <v>14702</v>
      </c>
      <c r="C15" s="50">
        <v>27</v>
      </c>
      <c r="D15" s="51">
        <v>0.18398637137989779</v>
      </c>
      <c r="E15" s="50">
        <v>1544</v>
      </c>
      <c r="F15" s="51">
        <v>11.734306125550996</v>
      </c>
      <c r="G15" s="50">
        <v>11132</v>
      </c>
      <c r="H15" s="50">
        <v>-2</v>
      </c>
      <c r="I15" s="51">
        <v>-1.7962996227770794E-2</v>
      </c>
      <c r="J15" s="50">
        <v>741</v>
      </c>
      <c r="K15" s="51">
        <v>7.1311712058512171</v>
      </c>
    </row>
    <row r="16" spans="1:11" s="32" customFormat="1" ht="15.75" customHeight="1" x14ac:dyDescent="0.2">
      <c r="A16" s="46" t="s">
        <v>157</v>
      </c>
      <c r="B16" s="47">
        <v>16303</v>
      </c>
      <c r="C16" s="47">
        <v>147</v>
      </c>
      <c r="D16" s="48">
        <v>0.90987868284228768</v>
      </c>
      <c r="E16" s="47">
        <v>1438</v>
      </c>
      <c r="F16" s="48">
        <v>9.6737302388160114</v>
      </c>
      <c r="G16" s="47">
        <v>12287</v>
      </c>
      <c r="H16" s="47">
        <v>116</v>
      </c>
      <c r="I16" s="48">
        <v>0.95308520253060558</v>
      </c>
      <c r="J16" s="47">
        <v>499</v>
      </c>
      <c r="K16" s="48">
        <v>4.2331184255174756</v>
      </c>
    </row>
    <row r="17" spans="1:11" s="32" customFormat="1" ht="15.75" customHeight="1" x14ac:dyDescent="0.2">
      <c r="A17" s="49" t="s">
        <v>158</v>
      </c>
      <c r="B17" s="50">
        <v>17089</v>
      </c>
      <c r="C17" s="50">
        <v>-91</v>
      </c>
      <c r="D17" s="51">
        <v>-0.52968568102444702</v>
      </c>
      <c r="E17" s="50">
        <v>609</v>
      </c>
      <c r="F17" s="51">
        <v>3.695388349514563</v>
      </c>
      <c r="G17" s="50">
        <v>12969</v>
      </c>
      <c r="H17" s="50">
        <v>-84</v>
      </c>
      <c r="I17" s="51">
        <v>-0.64353022293725581</v>
      </c>
      <c r="J17" s="50">
        <v>-84</v>
      </c>
      <c r="K17" s="51">
        <v>-0.64353022293725581</v>
      </c>
    </row>
    <row r="18" spans="1:11" s="32" customFormat="1" ht="15.75" customHeight="1" x14ac:dyDescent="0.2">
      <c r="A18" s="46" t="s">
        <v>159</v>
      </c>
      <c r="B18" s="47">
        <v>18146</v>
      </c>
      <c r="C18" s="47">
        <v>95</v>
      </c>
      <c r="D18" s="48">
        <v>0.52628663231953909</v>
      </c>
      <c r="E18" s="47">
        <v>1115</v>
      </c>
      <c r="F18" s="48">
        <v>6.5468850918912569</v>
      </c>
      <c r="G18" s="47">
        <v>13769</v>
      </c>
      <c r="H18" s="47">
        <v>-34</v>
      </c>
      <c r="I18" s="48">
        <v>-0.24632326305875535</v>
      </c>
      <c r="J18" s="47">
        <v>364</v>
      </c>
      <c r="K18" s="48">
        <v>2.7154046997389032</v>
      </c>
    </row>
    <row r="19" spans="1:11" s="32" customFormat="1" ht="15.75" customHeight="1" x14ac:dyDescent="0.2">
      <c r="A19" s="49" t="s">
        <v>160</v>
      </c>
      <c r="B19" s="50">
        <v>18909</v>
      </c>
      <c r="C19" s="50">
        <v>157</v>
      </c>
      <c r="D19" s="51">
        <v>0.83724402730375425</v>
      </c>
      <c r="E19" s="50">
        <v>758</v>
      </c>
      <c r="F19" s="51">
        <v>4.176078452977797</v>
      </c>
      <c r="G19" s="50">
        <v>14730</v>
      </c>
      <c r="H19" s="50">
        <v>67</v>
      </c>
      <c r="I19" s="51">
        <v>0.45693241492191228</v>
      </c>
      <c r="J19" s="50">
        <v>259</v>
      </c>
      <c r="K19" s="51">
        <v>1.7897864694907055</v>
      </c>
    </row>
    <row r="20" spans="1:11" s="32" customFormat="1" ht="15.75" customHeight="1" x14ac:dyDescent="0.2">
      <c r="A20" s="46" t="s">
        <v>161</v>
      </c>
      <c r="B20" s="47">
        <v>22767</v>
      </c>
      <c r="C20" s="47">
        <v>369</v>
      </c>
      <c r="D20" s="48">
        <v>1.647468523975355</v>
      </c>
      <c r="E20" s="47">
        <v>1552</v>
      </c>
      <c r="F20" s="48">
        <v>7.3155786000471368</v>
      </c>
      <c r="G20" s="47">
        <v>17822</v>
      </c>
      <c r="H20" s="47">
        <v>287</v>
      </c>
      <c r="I20" s="48">
        <v>1.6367265469061876</v>
      </c>
      <c r="J20" s="47">
        <v>544</v>
      </c>
      <c r="K20" s="48">
        <v>3.1485125593239958</v>
      </c>
    </row>
    <row r="21" spans="1:11" s="32" customFormat="1" ht="15.75" customHeight="1" x14ac:dyDescent="0.2">
      <c r="A21" s="49" t="s">
        <v>162</v>
      </c>
      <c r="B21" s="50">
        <v>25020</v>
      </c>
      <c r="C21" s="50">
        <v>149</v>
      </c>
      <c r="D21" s="51">
        <v>0.59909131116561454</v>
      </c>
      <c r="E21" s="50">
        <v>1344</v>
      </c>
      <c r="F21" s="51">
        <v>5.6766345666497715</v>
      </c>
      <c r="G21" s="50">
        <v>20258</v>
      </c>
      <c r="H21" s="50">
        <v>150</v>
      </c>
      <c r="I21" s="51">
        <v>0.74597175253630399</v>
      </c>
      <c r="J21" s="50">
        <v>971</v>
      </c>
      <c r="K21" s="51">
        <v>5.0344791828692905</v>
      </c>
    </row>
    <row r="22" spans="1:11" s="32" customFormat="1" ht="15.75" customHeight="1" x14ac:dyDescent="0.2">
      <c r="A22" s="46" t="s">
        <v>163</v>
      </c>
      <c r="B22" s="47">
        <v>7687</v>
      </c>
      <c r="C22" s="47">
        <v>279</v>
      </c>
      <c r="D22" s="48">
        <v>3.7661987041036715</v>
      </c>
      <c r="E22" s="47">
        <v>1186</v>
      </c>
      <c r="F22" s="48">
        <v>18.243347177357329</v>
      </c>
      <c r="G22" s="47">
        <v>0</v>
      </c>
      <c r="H22" s="47">
        <v>0</v>
      </c>
      <c r="I22" s="48" t="s">
        <v>652</v>
      </c>
      <c r="J22" s="47">
        <v>0</v>
      </c>
      <c r="K22" s="48" t="s">
        <v>652</v>
      </c>
    </row>
    <row r="23" spans="1:11" s="32" customFormat="1" ht="15.75" customHeight="1" x14ac:dyDescent="0.2">
      <c r="A23" s="110" t="s">
        <v>71</v>
      </c>
      <c r="B23" s="111">
        <v>13042</v>
      </c>
      <c r="C23" s="111">
        <v>141</v>
      </c>
      <c r="D23" s="112">
        <v>1.0929385318967522</v>
      </c>
      <c r="E23" s="111">
        <v>479</v>
      </c>
      <c r="F23" s="112">
        <v>3.8127835708031523</v>
      </c>
      <c r="G23" s="111">
        <v>9800</v>
      </c>
      <c r="H23" s="111">
        <v>208</v>
      </c>
      <c r="I23" s="112">
        <v>2.1684737281067554</v>
      </c>
      <c r="J23" s="111">
        <v>-238</v>
      </c>
      <c r="K23" s="112">
        <v>-2.3709902370990239</v>
      </c>
    </row>
    <row r="24" spans="1:11" s="32" customFormat="1" ht="15.75" customHeight="1" x14ac:dyDescent="0.2">
      <c r="A24" s="49" t="s">
        <v>72</v>
      </c>
      <c r="B24" s="50">
        <v>25722</v>
      </c>
      <c r="C24" s="50">
        <v>218</v>
      </c>
      <c r="D24" s="51">
        <v>0.85476787954830613</v>
      </c>
      <c r="E24" s="50">
        <v>1854</v>
      </c>
      <c r="F24" s="51">
        <v>7.7677224736048265</v>
      </c>
      <c r="G24" s="50">
        <v>19243</v>
      </c>
      <c r="H24" s="50">
        <v>302</v>
      </c>
      <c r="I24" s="51">
        <v>1.5944247927775725</v>
      </c>
      <c r="J24" s="50">
        <v>242</v>
      </c>
      <c r="K24" s="51">
        <v>1.2736171780432608</v>
      </c>
    </row>
    <row r="25" spans="1:11" s="32" customFormat="1" ht="15.75" customHeight="1" x14ac:dyDescent="0.2">
      <c r="A25" s="46" t="s">
        <v>73</v>
      </c>
      <c r="B25" s="47">
        <v>85149</v>
      </c>
      <c r="C25" s="47">
        <v>335</v>
      </c>
      <c r="D25" s="48">
        <v>0.39498196052538498</v>
      </c>
      <c r="E25" s="47">
        <v>5464</v>
      </c>
      <c r="F25" s="48">
        <v>6.8569994352764008</v>
      </c>
      <c r="G25" s="47">
        <v>64887</v>
      </c>
      <c r="H25" s="47">
        <v>63</v>
      </c>
      <c r="I25" s="48">
        <v>9.7186227323213623E-2</v>
      </c>
      <c r="J25" s="47">
        <v>1779</v>
      </c>
      <c r="K25" s="48">
        <v>2.8189769918235408</v>
      </c>
    </row>
    <row r="26" spans="1:11" s="32" customFormat="1" ht="15.75" customHeight="1" x14ac:dyDescent="0.2">
      <c r="A26" s="49" t="s">
        <v>74</v>
      </c>
      <c r="B26" s="50">
        <v>47787</v>
      </c>
      <c r="C26" s="50">
        <v>518</v>
      </c>
      <c r="D26" s="51">
        <v>1.0958556347712032</v>
      </c>
      <c r="E26" s="50">
        <v>2896</v>
      </c>
      <c r="F26" s="51">
        <v>6.4511817513532783</v>
      </c>
      <c r="G26" s="50">
        <v>38080</v>
      </c>
      <c r="H26" s="50">
        <v>437</v>
      </c>
      <c r="I26" s="51">
        <v>1.1609064102223521</v>
      </c>
      <c r="J26" s="50">
        <v>1515</v>
      </c>
      <c r="K26" s="51">
        <v>4.1433064405852589</v>
      </c>
    </row>
    <row r="27" spans="1:11" s="32" customFormat="1" ht="15.75" customHeight="1" x14ac:dyDescent="0.2">
      <c r="A27" s="46" t="s">
        <v>75</v>
      </c>
      <c r="B27" s="47">
        <v>158658</v>
      </c>
      <c r="C27" s="47">
        <v>1071</v>
      </c>
      <c r="D27" s="48">
        <v>0.67962458832264083</v>
      </c>
      <c r="E27" s="47">
        <v>10214</v>
      </c>
      <c r="F27" s="48">
        <v>6.8807092236803102</v>
      </c>
      <c r="G27" s="47">
        <v>122210</v>
      </c>
      <c r="H27" s="47">
        <v>802</v>
      </c>
      <c r="I27" s="48">
        <v>0.6605824986821297</v>
      </c>
      <c r="J27" s="47">
        <v>3536</v>
      </c>
      <c r="K27" s="48">
        <v>2.9795911488615872</v>
      </c>
    </row>
    <row r="28" spans="1:11" s="32" customFormat="1" ht="12.75" customHeight="1" x14ac:dyDescent="0.2">
      <c r="A28" s="113" t="s">
        <v>76</v>
      </c>
      <c r="B28" s="115">
        <v>166345</v>
      </c>
      <c r="C28" s="115">
        <v>1350</v>
      </c>
      <c r="D28" s="116">
        <v>0.81820661232158554</v>
      </c>
      <c r="E28" s="50">
        <v>11400</v>
      </c>
      <c r="F28" s="51">
        <v>7.3574494175352543</v>
      </c>
      <c r="G28" s="50">
        <v>122210</v>
      </c>
      <c r="H28" s="50">
        <v>802</v>
      </c>
      <c r="I28" s="51">
        <v>0.6605824986821297</v>
      </c>
      <c r="J28" s="50">
        <v>3536</v>
      </c>
      <c r="K28" s="51">
        <v>2.9795911488615872</v>
      </c>
    </row>
    <row r="29" spans="1:11" s="32" customFormat="1" ht="23.25" customHeight="1" x14ac:dyDescent="0.2">
      <c r="A29" s="107" t="s">
        <v>168</v>
      </c>
      <c r="B29" s="108">
        <v>175175</v>
      </c>
      <c r="C29" s="108">
        <v>64</v>
      </c>
      <c r="D29" s="109">
        <v>3.6548246540765571E-2</v>
      </c>
      <c r="E29" s="108">
        <v>-10682</v>
      </c>
      <c r="F29" s="109">
        <v>-5.7474294753493274</v>
      </c>
      <c r="G29" s="108">
        <v>127628</v>
      </c>
      <c r="H29" s="108">
        <v>-294</v>
      </c>
      <c r="I29" s="109">
        <v>-0.22982755116399056</v>
      </c>
      <c r="J29" s="108">
        <v>-10482</v>
      </c>
      <c r="K29" s="109">
        <v>-7.589602490768228</v>
      </c>
    </row>
    <row r="30" spans="1:11" s="32" customFormat="1" ht="15.75" customHeight="1" x14ac:dyDescent="0.2">
      <c r="A30" s="46" t="s">
        <v>153</v>
      </c>
      <c r="B30" s="47">
        <v>3398</v>
      </c>
      <c r="C30" s="47">
        <v>-3</v>
      </c>
      <c r="D30" s="48">
        <v>-8.8209350191120264E-2</v>
      </c>
      <c r="E30" s="47">
        <v>-334</v>
      </c>
      <c r="F30" s="48">
        <v>-8.94962486602358</v>
      </c>
      <c r="G30" s="47">
        <v>2565</v>
      </c>
      <c r="H30" s="47">
        <v>38</v>
      </c>
      <c r="I30" s="48">
        <v>1.5037593984962405</v>
      </c>
      <c r="J30" s="47">
        <v>-374</v>
      </c>
      <c r="K30" s="48">
        <v>-12.725416808438244</v>
      </c>
    </row>
    <row r="31" spans="1:11" s="32" customFormat="1" ht="15.75" customHeight="1" x14ac:dyDescent="0.2">
      <c r="A31" s="49" t="s">
        <v>154</v>
      </c>
      <c r="B31" s="50">
        <v>10859</v>
      </c>
      <c r="C31" s="50">
        <v>-148</v>
      </c>
      <c r="D31" s="51">
        <v>-1.3445988916144271</v>
      </c>
      <c r="E31" s="50">
        <v>-185</v>
      </c>
      <c r="F31" s="51">
        <v>-1.6751177109742847</v>
      </c>
      <c r="G31" s="50">
        <v>7413</v>
      </c>
      <c r="H31" s="50">
        <v>13</v>
      </c>
      <c r="I31" s="51">
        <v>0.17567567567567569</v>
      </c>
      <c r="J31" s="50">
        <v>-585</v>
      </c>
      <c r="K31" s="51">
        <v>-7.3143285821455368</v>
      </c>
    </row>
    <row r="32" spans="1:11" s="32" customFormat="1" ht="15.75" customHeight="1" x14ac:dyDescent="0.2">
      <c r="A32" s="46" t="s">
        <v>155</v>
      </c>
      <c r="B32" s="47">
        <v>11698</v>
      </c>
      <c r="C32" s="47">
        <v>-112</v>
      </c>
      <c r="D32" s="48">
        <v>-0.9483488569009314</v>
      </c>
      <c r="E32" s="47">
        <v>-724</v>
      </c>
      <c r="F32" s="48">
        <v>-5.8283690227016587</v>
      </c>
      <c r="G32" s="47">
        <v>8623</v>
      </c>
      <c r="H32" s="47">
        <v>-99</v>
      </c>
      <c r="I32" s="48">
        <v>-1.1350607658793854</v>
      </c>
      <c r="J32" s="47">
        <v>-915</v>
      </c>
      <c r="K32" s="48">
        <v>-9.5932061228769125</v>
      </c>
    </row>
    <row r="33" spans="1:11" s="32" customFormat="1" ht="15.75" customHeight="1" x14ac:dyDescent="0.2">
      <c r="A33" s="49" t="s">
        <v>156</v>
      </c>
      <c r="B33" s="50">
        <v>12939</v>
      </c>
      <c r="C33" s="50">
        <v>-120</v>
      </c>
      <c r="D33" s="51">
        <v>-0.91890650126349649</v>
      </c>
      <c r="E33" s="50">
        <v>-1352</v>
      </c>
      <c r="F33" s="51">
        <v>-9.4604996151423979</v>
      </c>
      <c r="G33" s="50">
        <v>9746</v>
      </c>
      <c r="H33" s="50">
        <v>-50</v>
      </c>
      <c r="I33" s="51">
        <v>-0.51041241322988973</v>
      </c>
      <c r="J33" s="50">
        <v>-1190</v>
      </c>
      <c r="K33" s="51">
        <v>-10.881492318946599</v>
      </c>
    </row>
    <row r="34" spans="1:11" s="32" customFormat="1" ht="15.75" customHeight="1" x14ac:dyDescent="0.2">
      <c r="A34" s="46" t="s">
        <v>157</v>
      </c>
      <c r="B34" s="47">
        <v>13902</v>
      </c>
      <c r="C34" s="47">
        <v>-14</v>
      </c>
      <c r="D34" s="48">
        <v>-0.1006036217303823</v>
      </c>
      <c r="E34" s="47">
        <v>-1669</v>
      </c>
      <c r="F34" s="48">
        <v>-10.718643632393553</v>
      </c>
      <c r="G34" s="47">
        <v>10422</v>
      </c>
      <c r="H34" s="47">
        <v>-81</v>
      </c>
      <c r="I34" s="48">
        <v>-0.77120822622107965</v>
      </c>
      <c r="J34" s="47">
        <v>-1180</v>
      </c>
      <c r="K34" s="48">
        <v>-10.170660230994656</v>
      </c>
    </row>
    <row r="35" spans="1:11" s="32" customFormat="1" ht="15.75" customHeight="1" x14ac:dyDescent="0.2">
      <c r="A35" s="49" t="s">
        <v>158</v>
      </c>
      <c r="B35" s="50">
        <v>16179</v>
      </c>
      <c r="C35" s="50">
        <v>40</v>
      </c>
      <c r="D35" s="51">
        <v>0.24784683065865296</v>
      </c>
      <c r="E35" s="50">
        <v>-1966</v>
      </c>
      <c r="F35" s="51">
        <v>-10.834940755028933</v>
      </c>
      <c r="G35" s="50">
        <v>11962</v>
      </c>
      <c r="H35" s="50">
        <v>-50</v>
      </c>
      <c r="I35" s="51">
        <v>-0.41625041625041626</v>
      </c>
      <c r="J35" s="50">
        <v>-1446</v>
      </c>
      <c r="K35" s="51">
        <v>-10.784606205250597</v>
      </c>
    </row>
    <row r="36" spans="1:11" s="32" customFormat="1" ht="15.75" customHeight="1" x14ac:dyDescent="0.2">
      <c r="A36" s="46" t="s">
        <v>159</v>
      </c>
      <c r="B36" s="47">
        <v>19738</v>
      </c>
      <c r="C36" s="47">
        <v>83</v>
      </c>
      <c r="D36" s="48">
        <v>0.42228440600356143</v>
      </c>
      <c r="E36" s="47">
        <v>-1838</v>
      </c>
      <c r="F36" s="48">
        <v>-8.5187245087133849</v>
      </c>
      <c r="G36" s="47">
        <v>14502</v>
      </c>
      <c r="H36" s="47">
        <v>-105</v>
      </c>
      <c r="I36" s="48">
        <v>-0.71883343602382421</v>
      </c>
      <c r="J36" s="47">
        <v>-1707</v>
      </c>
      <c r="K36" s="48">
        <v>-10.531186377938182</v>
      </c>
    </row>
    <row r="37" spans="1:11" s="32" customFormat="1" ht="15.75" customHeight="1" x14ac:dyDescent="0.2">
      <c r="A37" s="49" t="s">
        <v>160</v>
      </c>
      <c r="B37" s="50">
        <v>22848</v>
      </c>
      <c r="C37" s="50">
        <v>14</v>
      </c>
      <c r="D37" s="51">
        <v>6.1312078479460456E-2</v>
      </c>
      <c r="E37" s="50">
        <v>-1886</v>
      </c>
      <c r="F37" s="51">
        <v>-7.6251313980755233</v>
      </c>
      <c r="G37" s="50">
        <v>17187</v>
      </c>
      <c r="H37" s="50">
        <v>-100</v>
      </c>
      <c r="I37" s="51">
        <v>-0.57846937004685606</v>
      </c>
      <c r="J37" s="50">
        <v>-1803</v>
      </c>
      <c r="K37" s="51">
        <v>-9.4944707740916279</v>
      </c>
    </row>
    <row r="38" spans="1:11" s="32" customFormat="1" ht="15.75" customHeight="1" x14ac:dyDescent="0.2">
      <c r="A38" s="46" t="s">
        <v>161</v>
      </c>
      <c r="B38" s="47">
        <v>28035</v>
      </c>
      <c r="C38" s="47">
        <v>169</v>
      </c>
      <c r="D38" s="48">
        <v>0.60647383908705954</v>
      </c>
      <c r="E38" s="47">
        <v>-1231</v>
      </c>
      <c r="F38" s="48">
        <v>-4.2062461559488824</v>
      </c>
      <c r="G38" s="47">
        <v>21862</v>
      </c>
      <c r="H38" s="47">
        <v>133</v>
      </c>
      <c r="I38" s="48">
        <v>0.61208523171798057</v>
      </c>
      <c r="J38" s="47">
        <v>-1371</v>
      </c>
      <c r="K38" s="48">
        <v>-5.9010889682778807</v>
      </c>
    </row>
    <row r="39" spans="1:11" s="32" customFormat="1" ht="15.75" customHeight="1" x14ac:dyDescent="0.2">
      <c r="A39" s="49" t="s">
        <v>162</v>
      </c>
      <c r="B39" s="50">
        <v>29049</v>
      </c>
      <c r="C39" s="50">
        <v>-54</v>
      </c>
      <c r="D39" s="51">
        <v>-0.18554788166168437</v>
      </c>
      <c r="E39" s="50">
        <v>-134</v>
      </c>
      <c r="F39" s="51">
        <v>-0.4591714354247336</v>
      </c>
      <c r="G39" s="50">
        <v>23346</v>
      </c>
      <c r="H39" s="50">
        <v>7</v>
      </c>
      <c r="I39" s="51">
        <v>2.9992716054672436E-2</v>
      </c>
      <c r="J39" s="50">
        <v>89</v>
      </c>
      <c r="K39" s="51">
        <v>0.38268048329535193</v>
      </c>
    </row>
    <row r="40" spans="1:11" s="32" customFormat="1" ht="15.75" customHeight="1" x14ac:dyDescent="0.2">
      <c r="A40" s="46" t="s">
        <v>163</v>
      </c>
      <c r="B40" s="47">
        <v>6530</v>
      </c>
      <c r="C40" s="47">
        <v>209</v>
      </c>
      <c r="D40" s="48">
        <v>3.3064388546116121</v>
      </c>
      <c r="E40" s="47">
        <v>637</v>
      </c>
      <c r="F40" s="48">
        <v>10.80943492278975</v>
      </c>
      <c r="G40" s="47">
        <v>0</v>
      </c>
      <c r="H40" s="47">
        <v>0</v>
      </c>
      <c r="I40" s="48" t="s">
        <v>652</v>
      </c>
      <c r="J40" s="47">
        <v>0</v>
      </c>
      <c r="K40" s="48" t="s">
        <v>652</v>
      </c>
    </row>
    <row r="41" spans="1:11" s="32" customFormat="1" ht="15.75" customHeight="1" x14ac:dyDescent="0.2">
      <c r="A41" s="110" t="s">
        <v>71</v>
      </c>
      <c r="B41" s="111">
        <v>14257</v>
      </c>
      <c r="C41" s="111">
        <v>-151</v>
      </c>
      <c r="D41" s="112">
        <v>-1.0480288728484175</v>
      </c>
      <c r="E41" s="111">
        <v>-519</v>
      </c>
      <c r="F41" s="112">
        <v>-3.512452625879805</v>
      </c>
      <c r="G41" s="111">
        <v>9978</v>
      </c>
      <c r="H41" s="111">
        <v>51</v>
      </c>
      <c r="I41" s="112">
        <v>0.51375037775763066</v>
      </c>
      <c r="J41" s="111">
        <v>-959</v>
      </c>
      <c r="K41" s="112">
        <v>-8.768400841181311</v>
      </c>
    </row>
    <row r="42" spans="1:11" s="32" customFormat="1" ht="15.75" customHeight="1" x14ac:dyDescent="0.2">
      <c r="A42" s="49" t="s">
        <v>72</v>
      </c>
      <c r="B42" s="50">
        <v>25955</v>
      </c>
      <c r="C42" s="50">
        <v>-263</v>
      </c>
      <c r="D42" s="51">
        <v>-1.0031276222442598</v>
      </c>
      <c r="E42" s="50">
        <v>-1243</v>
      </c>
      <c r="F42" s="51">
        <v>-4.5701889844841537</v>
      </c>
      <c r="G42" s="50">
        <v>18601</v>
      </c>
      <c r="H42" s="50">
        <v>-48</v>
      </c>
      <c r="I42" s="51">
        <v>-0.25738645503780366</v>
      </c>
      <c r="J42" s="50">
        <v>-1874</v>
      </c>
      <c r="K42" s="51">
        <v>-9.1526251526251521</v>
      </c>
    </row>
    <row r="43" spans="1:11" s="32" customFormat="1" ht="15.75" customHeight="1" x14ac:dyDescent="0.2">
      <c r="A43" s="46" t="s">
        <v>73</v>
      </c>
      <c r="B43" s="47">
        <v>85606</v>
      </c>
      <c r="C43" s="47">
        <v>3</v>
      </c>
      <c r="D43" s="48">
        <v>3.5045500741796433E-3</v>
      </c>
      <c r="E43" s="47">
        <v>-8711</v>
      </c>
      <c r="F43" s="48">
        <v>-9.2358747627681126</v>
      </c>
      <c r="G43" s="47">
        <v>63819</v>
      </c>
      <c r="H43" s="47">
        <v>-386</v>
      </c>
      <c r="I43" s="48">
        <v>-0.60119928354489527</v>
      </c>
      <c r="J43" s="47">
        <v>-7326</v>
      </c>
      <c r="K43" s="48">
        <v>-10.297280202403542</v>
      </c>
    </row>
    <row r="44" spans="1:11" s="32" customFormat="1" ht="15.75" customHeight="1" x14ac:dyDescent="0.2">
      <c r="A44" s="49" t="s">
        <v>74</v>
      </c>
      <c r="B44" s="50">
        <v>57084</v>
      </c>
      <c r="C44" s="50">
        <v>115</v>
      </c>
      <c r="D44" s="51">
        <v>0.20186417174252663</v>
      </c>
      <c r="E44" s="50">
        <v>-1365</v>
      </c>
      <c r="F44" s="51">
        <v>-2.3353692963096031</v>
      </c>
      <c r="G44" s="50">
        <v>45208</v>
      </c>
      <c r="H44" s="50">
        <v>140</v>
      </c>
      <c r="I44" s="51">
        <v>0.3106416969912133</v>
      </c>
      <c r="J44" s="50">
        <v>-1282</v>
      </c>
      <c r="K44" s="51">
        <v>-2.7575822757582276</v>
      </c>
    </row>
    <row r="45" spans="1:11" s="32" customFormat="1" ht="15.75" customHeight="1" x14ac:dyDescent="0.2">
      <c r="A45" s="46" t="s">
        <v>75</v>
      </c>
      <c r="B45" s="47">
        <v>168645</v>
      </c>
      <c r="C45" s="47">
        <v>-145</v>
      </c>
      <c r="D45" s="48">
        <v>-8.5905563125777587E-2</v>
      </c>
      <c r="E45" s="47">
        <v>-11319</v>
      </c>
      <c r="F45" s="48">
        <v>-6.2895912515836496</v>
      </c>
      <c r="G45" s="47">
        <v>127628</v>
      </c>
      <c r="H45" s="47">
        <v>-294</v>
      </c>
      <c r="I45" s="48">
        <v>-0.22982755116399056</v>
      </c>
      <c r="J45" s="47">
        <v>-10482</v>
      </c>
      <c r="K45" s="48">
        <v>-7.589602490768228</v>
      </c>
    </row>
    <row r="46" spans="1:11" s="32" customFormat="1" ht="12.75" customHeight="1" x14ac:dyDescent="0.2">
      <c r="A46" s="113" t="s">
        <v>76</v>
      </c>
      <c r="B46" s="115">
        <v>175175</v>
      </c>
      <c r="C46" s="115">
        <v>64</v>
      </c>
      <c r="D46" s="116">
        <v>3.6548246540765571E-2</v>
      </c>
      <c r="E46" s="50">
        <v>-10682</v>
      </c>
      <c r="F46" s="51">
        <v>-5.7474294753493274</v>
      </c>
      <c r="G46" s="50">
        <v>127628</v>
      </c>
      <c r="H46" s="50">
        <v>-294</v>
      </c>
      <c r="I46" s="51">
        <v>-0.22982755116399056</v>
      </c>
      <c r="J46" s="50">
        <v>-10482</v>
      </c>
      <c r="K46" s="51">
        <v>-7.589602490768228</v>
      </c>
    </row>
    <row r="47" spans="1:11" s="32" customFormat="1" ht="23.25" customHeight="1" x14ac:dyDescent="0.2">
      <c r="A47" s="107" t="s">
        <v>169</v>
      </c>
      <c r="B47" s="108">
        <v>84862</v>
      </c>
      <c r="C47" s="108">
        <v>422</v>
      </c>
      <c r="D47" s="109">
        <v>0.49976314542870676</v>
      </c>
      <c r="E47" s="108">
        <v>-2097</v>
      </c>
      <c r="F47" s="109">
        <v>-2.4114812727837256</v>
      </c>
      <c r="G47" s="108">
        <v>56839</v>
      </c>
      <c r="H47" s="108">
        <v>193</v>
      </c>
      <c r="I47" s="109">
        <v>0.34071249514528829</v>
      </c>
      <c r="J47" s="108">
        <v>-1359</v>
      </c>
      <c r="K47" s="109">
        <v>-2.3351317914704972</v>
      </c>
    </row>
    <row r="48" spans="1:11" s="32" customFormat="1" ht="15.75" customHeight="1" x14ac:dyDescent="0.2">
      <c r="A48" s="46" t="s">
        <v>153</v>
      </c>
      <c r="B48" s="47">
        <v>10</v>
      </c>
      <c r="C48" s="47">
        <v>-3</v>
      </c>
      <c r="D48" s="48">
        <v>-23.076923076923077</v>
      </c>
      <c r="E48" s="47">
        <v>-1</v>
      </c>
      <c r="F48" s="48">
        <v>-9.0909090909090917</v>
      </c>
      <c r="G48" s="47">
        <v>9</v>
      </c>
      <c r="H48" s="47">
        <v>-3</v>
      </c>
      <c r="I48" s="48">
        <v>-25</v>
      </c>
      <c r="J48" s="47">
        <v>1</v>
      </c>
      <c r="K48" s="48">
        <v>12.5</v>
      </c>
    </row>
    <row r="49" spans="1:11" s="32" customFormat="1" ht="15.75" customHeight="1" x14ac:dyDescent="0.2">
      <c r="A49" s="49" t="s">
        <v>154</v>
      </c>
      <c r="B49" s="50">
        <v>3659</v>
      </c>
      <c r="C49" s="50">
        <v>-179</v>
      </c>
      <c r="D49" s="51">
        <v>-4.6638874413757163</v>
      </c>
      <c r="E49" s="50">
        <v>391</v>
      </c>
      <c r="F49" s="51">
        <v>11.964504283965729</v>
      </c>
      <c r="G49" s="50">
        <v>2426</v>
      </c>
      <c r="H49" s="50">
        <v>-112</v>
      </c>
      <c r="I49" s="51">
        <v>-4.4129235618597322</v>
      </c>
      <c r="J49" s="50">
        <v>247</v>
      </c>
      <c r="K49" s="51">
        <v>11.335474988526848</v>
      </c>
    </row>
    <row r="50" spans="1:11" s="32" customFormat="1" ht="15.75" customHeight="1" x14ac:dyDescent="0.2">
      <c r="A50" s="46" t="s">
        <v>155</v>
      </c>
      <c r="B50" s="47">
        <v>7808</v>
      </c>
      <c r="C50" s="47">
        <v>-72</v>
      </c>
      <c r="D50" s="48">
        <v>-0.91370558375634514</v>
      </c>
      <c r="E50" s="47">
        <v>258</v>
      </c>
      <c r="F50" s="48">
        <v>3.4172185430463577</v>
      </c>
      <c r="G50" s="47">
        <v>5430</v>
      </c>
      <c r="H50" s="47">
        <v>-66</v>
      </c>
      <c r="I50" s="48">
        <v>-1.2008733624454149</v>
      </c>
      <c r="J50" s="47">
        <v>294</v>
      </c>
      <c r="K50" s="48">
        <v>5.7242990654205608</v>
      </c>
    </row>
    <row r="51" spans="1:11" s="32" customFormat="1" ht="15.75" customHeight="1" x14ac:dyDescent="0.2">
      <c r="A51" s="49" t="s">
        <v>156</v>
      </c>
      <c r="B51" s="50">
        <v>8226</v>
      </c>
      <c r="C51" s="50">
        <v>55</v>
      </c>
      <c r="D51" s="51">
        <v>0.67311222616570798</v>
      </c>
      <c r="E51" s="50">
        <v>-484</v>
      </c>
      <c r="F51" s="51">
        <v>-5.5568312284730199</v>
      </c>
      <c r="G51" s="50">
        <v>5833</v>
      </c>
      <c r="H51" s="50">
        <v>65</v>
      </c>
      <c r="I51" s="51">
        <v>1.1269070735090152</v>
      </c>
      <c r="J51" s="50">
        <v>16</v>
      </c>
      <c r="K51" s="51">
        <v>0.27505587072374077</v>
      </c>
    </row>
    <row r="52" spans="1:11" s="32" customFormat="1" ht="15.75" customHeight="1" x14ac:dyDescent="0.2">
      <c r="A52" s="46" t="s">
        <v>157</v>
      </c>
      <c r="B52" s="47">
        <v>7912</v>
      </c>
      <c r="C52" s="47">
        <v>-29</v>
      </c>
      <c r="D52" s="48">
        <v>-0.365193300591865</v>
      </c>
      <c r="E52" s="47">
        <v>-1202</v>
      </c>
      <c r="F52" s="48">
        <v>-13.188501206934387</v>
      </c>
      <c r="G52" s="47">
        <v>5497</v>
      </c>
      <c r="H52" s="47">
        <v>-49</v>
      </c>
      <c r="I52" s="48">
        <v>-0.88351965380454378</v>
      </c>
      <c r="J52" s="47">
        <v>-525</v>
      </c>
      <c r="K52" s="48">
        <v>-8.718033875788775</v>
      </c>
    </row>
    <row r="53" spans="1:11" s="32" customFormat="1" ht="15.75" customHeight="1" x14ac:dyDescent="0.2">
      <c r="A53" s="49" t="s">
        <v>158</v>
      </c>
      <c r="B53" s="50">
        <v>9225</v>
      </c>
      <c r="C53" s="50">
        <v>14</v>
      </c>
      <c r="D53" s="51">
        <v>0.15199218325914668</v>
      </c>
      <c r="E53" s="50">
        <v>-1377</v>
      </c>
      <c r="F53" s="51">
        <v>-12.98811544991511</v>
      </c>
      <c r="G53" s="50">
        <v>6238</v>
      </c>
      <c r="H53" s="50">
        <v>-22</v>
      </c>
      <c r="I53" s="51">
        <v>-0.3514376996805112</v>
      </c>
      <c r="J53" s="50">
        <v>-668</v>
      </c>
      <c r="K53" s="51">
        <v>-9.6727483347813497</v>
      </c>
    </row>
    <row r="54" spans="1:11" s="32" customFormat="1" ht="15.75" customHeight="1" x14ac:dyDescent="0.2">
      <c r="A54" s="46" t="s">
        <v>159</v>
      </c>
      <c r="B54" s="47">
        <v>11712</v>
      </c>
      <c r="C54" s="47">
        <v>55</v>
      </c>
      <c r="D54" s="48">
        <v>0.47181950759200481</v>
      </c>
      <c r="E54" s="47">
        <v>-951</v>
      </c>
      <c r="F54" s="48">
        <v>-7.510068704098555</v>
      </c>
      <c r="G54" s="47">
        <v>7932</v>
      </c>
      <c r="H54" s="47">
        <v>-40</v>
      </c>
      <c r="I54" s="48">
        <v>-0.50175614651279477</v>
      </c>
      <c r="J54" s="47">
        <v>-666</v>
      </c>
      <c r="K54" s="48">
        <v>-7.745987438939288</v>
      </c>
    </row>
    <row r="55" spans="1:11" s="32" customFormat="1" ht="15.75" customHeight="1" x14ac:dyDescent="0.2">
      <c r="A55" s="49" t="s">
        <v>160</v>
      </c>
      <c r="B55" s="50">
        <v>11702</v>
      </c>
      <c r="C55" s="50">
        <v>144</v>
      </c>
      <c r="D55" s="51">
        <v>1.2458902924381381</v>
      </c>
      <c r="E55" s="50">
        <v>-130</v>
      </c>
      <c r="F55" s="51">
        <v>-1.0987153482082488</v>
      </c>
      <c r="G55" s="50">
        <v>8096</v>
      </c>
      <c r="H55" s="50">
        <v>82</v>
      </c>
      <c r="I55" s="51">
        <v>1.0232093835787373</v>
      </c>
      <c r="J55" s="50">
        <v>-397</v>
      </c>
      <c r="K55" s="51">
        <v>-4.6744377722830563</v>
      </c>
    </row>
    <row r="56" spans="1:11" s="32" customFormat="1" ht="15.75" customHeight="1" x14ac:dyDescent="0.2">
      <c r="A56" s="46" t="s">
        <v>161</v>
      </c>
      <c r="B56" s="47">
        <v>12209</v>
      </c>
      <c r="C56" s="47">
        <v>259</v>
      </c>
      <c r="D56" s="48">
        <v>2.1673640167364017</v>
      </c>
      <c r="E56" s="47">
        <v>67</v>
      </c>
      <c r="F56" s="48">
        <v>0.55180365672871023</v>
      </c>
      <c r="G56" s="47">
        <v>8392</v>
      </c>
      <c r="H56" s="47">
        <v>223</v>
      </c>
      <c r="I56" s="48">
        <v>2.7298322928142977</v>
      </c>
      <c r="J56" s="47">
        <v>-359</v>
      </c>
      <c r="K56" s="48">
        <v>-4.1023882984801734</v>
      </c>
    </row>
    <row r="57" spans="1:11" s="32" customFormat="1" ht="15.75" customHeight="1" x14ac:dyDescent="0.2">
      <c r="A57" s="49" t="s">
        <v>162</v>
      </c>
      <c r="B57" s="50">
        <v>10420</v>
      </c>
      <c r="C57" s="50">
        <v>139</v>
      </c>
      <c r="D57" s="51">
        <v>1.35200855947865</v>
      </c>
      <c r="E57" s="50">
        <v>1120</v>
      </c>
      <c r="F57" s="51">
        <v>12.043010752688172</v>
      </c>
      <c r="G57" s="50">
        <v>6986</v>
      </c>
      <c r="H57" s="50">
        <v>115</v>
      </c>
      <c r="I57" s="51">
        <v>1.6737010624363267</v>
      </c>
      <c r="J57" s="50">
        <v>698</v>
      </c>
      <c r="K57" s="51">
        <v>11.100508905852417</v>
      </c>
    </row>
    <row r="58" spans="1:11" s="32" customFormat="1" ht="15.75" customHeight="1" x14ac:dyDescent="0.2">
      <c r="A58" s="46" t="s">
        <v>163</v>
      </c>
      <c r="B58" s="47">
        <v>1979</v>
      </c>
      <c r="C58" s="47">
        <v>39</v>
      </c>
      <c r="D58" s="48">
        <v>2.0103092783505154</v>
      </c>
      <c r="E58" s="47">
        <v>212</v>
      </c>
      <c r="F58" s="48">
        <v>11.997736276174306</v>
      </c>
      <c r="G58" s="47">
        <v>0</v>
      </c>
      <c r="H58" s="47">
        <v>0</v>
      </c>
      <c r="I58" s="48" t="s">
        <v>652</v>
      </c>
      <c r="J58" s="47">
        <v>0</v>
      </c>
      <c r="K58" s="48" t="s">
        <v>652</v>
      </c>
    </row>
    <row r="59" spans="1:11" s="32" customFormat="1" ht="15.75" customHeight="1" x14ac:dyDescent="0.2">
      <c r="A59" s="110" t="s">
        <v>71</v>
      </c>
      <c r="B59" s="111">
        <v>3669</v>
      </c>
      <c r="C59" s="111">
        <v>-182</v>
      </c>
      <c r="D59" s="112">
        <v>-4.7260451830693331</v>
      </c>
      <c r="E59" s="111">
        <v>390</v>
      </c>
      <c r="F59" s="112">
        <v>11.893870082342177</v>
      </c>
      <c r="G59" s="111">
        <v>2435</v>
      </c>
      <c r="H59" s="111">
        <v>-115</v>
      </c>
      <c r="I59" s="112">
        <v>-4.5098039215686274</v>
      </c>
      <c r="J59" s="111">
        <v>248</v>
      </c>
      <c r="K59" s="112">
        <v>11.339734796524921</v>
      </c>
    </row>
    <row r="60" spans="1:11" s="32" customFormat="1" ht="15.75" customHeight="1" x14ac:dyDescent="0.2">
      <c r="A60" s="49" t="s">
        <v>72</v>
      </c>
      <c r="B60" s="50">
        <v>11477</v>
      </c>
      <c r="C60" s="50">
        <v>-254</v>
      </c>
      <c r="D60" s="51">
        <v>-2.1652033074759185</v>
      </c>
      <c r="E60" s="50">
        <v>648</v>
      </c>
      <c r="F60" s="51">
        <v>5.9839320343522022</v>
      </c>
      <c r="G60" s="50">
        <v>7865</v>
      </c>
      <c r="H60" s="50">
        <v>-181</v>
      </c>
      <c r="I60" s="51">
        <v>-2.2495650012428534</v>
      </c>
      <c r="J60" s="50">
        <v>542</v>
      </c>
      <c r="K60" s="51">
        <v>7.4013382493513591</v>
      </c>
    </row>
    <row r="61" spans="1:11" s="32" customFormat="1" ht="15.75" customHeight="1" x14ac:dyDescent="0.2">
      <c r="A61" s="46" t="s">
        <v>73</v>
      </c>
      <c r="B61" s="47">
        <v>48777</v>
      </c>
      <c r="C61" s="47">
        <v>239</v>
      </c>
      <c r="D61" s="48">
        <v>0.49239770901149615</v>
      </c>
      <c r="E61" s="47">
        <v>-4144</v>
      </c>
      <c r="F61" s="48">
        <v>-7.8305398613026966</v>
      </c>
      <c r="G61" s="47">
        <v>33596</v>
      </c>
      <c r="H61" s="47">
        <v>36</v>
      </c>
      <c r="I61" s="48">
        <v>0.10727056019070322</v>
      </c>
      <c r="J61" s="47">
        <v>-2240</v>
      </c>
      <c r="K61" s="48">
        <v>-6.2506976225025115</v>
      </c>
    </row>
    <row r="62" spans="1:11" s="32" customFormat="1" ht="15.75" customHeight="1" x14ac:dyDescent="0.2">
      <c r="A62" s="49" t="s">
        <v>74</v>
      </c>
      <c r="B62" s="50">
        <v>22629</v>
      </c>
      <c r="C62" s="50">
        <v>398</v>
      </c>
      <c r="D62" s="51">
        <v>1.7902928343304394</v>
      </c>
      <c r="E62" s="50">
        <v>1187</v>
      </c>
      <c r="F62" s="51">
        <v>5.5358641917731557</v>
      </c>
      <c r="G62" s="50">
        <v>15378</v>
      </c>
      <c r="H62" s="50">
        <v>338</v>
      </c>
      <c r="I62" s="51">
        <v>2.2473404255319149</v>
      </c>
      <c r="J62" s="50">
        <v>339</v>
      </c>
      <c r="K62" s="51">
        <v>2.2541392379812488</v>
      </c>
    </row>
    <row r="63" spans="1:11" s="32" customFormat="1" ht="15.75" customHeight="1" x14ac:dyDescent="0.2">
      <c r="A63" s="46" t="s">
        <v>75</v>
      </c>
      <c r="B63" s="47">
        <v>82883</v>
      </c>
      <c r="C63" s="47">
        <v>383</v>
      </c>
      <c r="D63" s="48">
        <v>0.46424242424242423</v>
      </c>
      <c r="E63" s="47">
        <v>-2309</v>
      </c>
      <c r="F63" s="48">
        <v>-2.7103483895201426</v>
      </c>
      <c r="G63" s="47">
        <v>56839</v>
      </c>
      <c r="H63" s="47">
        <v>193</v>
      </c>
      <c r="I63" s="48">
        <v>0.34071249514528829</v>
      </c>
      <c r="J63" s="47">
        <v>-1359</v>
      </c>
      <c r="K63" s="48">
        <v>-2.3351317914704972</v>
      </c>
    </row>
    <row r="64" spans="1:11" s="32" customFormat="1" ht="12.75" customHeight="1" x14ac:dyDescent="0.2">
      <c r="A64" s="49" t="s">
        <v>76</v>
      </c>
      <c r="B64" s="50">
        <v>84862</v>
      </c>
      <c r="C64" s="50">
        <v>422</v>
      </c>
      <c r="D64" s="51">
        <v>0.49976314542870676</v>
      </c>
      <c r="E64" s="50">
        <v>-2097</v>
      </c>
      <c r="F64" s="51">
        <v>-2.4114812727837256</v>
      </c>
      <c r="G64" s="50">
        <v>56839</v>
      </c>
      <c r="H64" s="50">
        <v>193</v>
      </c>
      <c r="I64" s="51">
        <v>0.34071249514528829</v>
      </c>
      <c r="J64" s="50">
        <v>-1359</v>
      </c>
      <c r="K64" s="51">
        <v>-2.3351317914704972</v>
      </c>
    </row>
    <row r="65" spans="1:11" s="32" customFormat="1" ht="15.75" customHeight="1" x14ac:dyDescent="0.2">
      <c r="A65" s="117" t="s">
        <v>170</v>
      </c>
      <c r="B65" s="118">
        <v>0</v>
      </c>
      <c r="C65" s="118">
        <v>0</v>
      </c>
      <c r="D65" s="119" t="s">
        <v>652</v>
      </c>
      <c r="E65" s="118">
        <v>0</v>
      </c>
      <c r="F65" s="119" t="s">
        <v>652</v>
      </c>
      <c r="G65" s="118">
        <v>0</v>
      </c>
      <c r="H65" s="118">
        <v>0</v>
      </c>
      <c r="I65" s="119" t="s">
        <v>652</v>
      </c>
      <c r="J65" s="118">
        <v>0</v>
      </c>
      <c r="K65" s="119" t="s">
        <v>652</v>
      </c>
    </row>
    <row r="66" spans="1:11" ht="9.9499999999999993" customHeight="1" x14ac:dyDescent="0.2"/>
    <row r="67" spans="1:11" s="85" customFormat="1" ht="12.75" x14ac:dyDescent="0.2">
      <c r="A67" s="66" t="s">
        <v>135</v>
      </c>
      <c r="B67" s="66"/>
      <c r="C67" s="66"/>
      <c r="D67" s="66"/>
    </row>
    <row r="68" spans="1:11" s="85" customFormat="1" ht="12.75" x14ac:dyDescent="0.2">
      <c r="A68" s="66"/>
      <c r="B68" s="66"/>
      <c r="D68" s="120"/>
    </row>
    <row r="69" spans="1:11" x14ac:dyDescent="0.2">
      <c r="C69" s="114" t="s">
        <v>60</v>
      </c>
    </row>
  </sheetData>
  <mergeCells count="10">
    <mergeCell ref="A5:F5"/>
    <mergeCell ref="A6:A8"/>
    <mergeCell ref="B6:F6"/>
    <mergeCell ref="G6:K6"/>
    <mergeCell ref="B7:B8"/>
    <mergeCell ref="C7:D7"/>
    <mergeCell ref="E7:F7"/>
    <mergeCell ref="G7:G8"/>
    <mergeCell ref="H7:I7"/>
    <mergeCell ref="J7:K7"/>
  </mergeCells>
  <hyperlinks>
    <hyperlink ref="I2" location="ÍNDICE!A1" display="VOLVER AL ÍNDICE"/>
  </hyperlinks>
  <pageMargins left="0.51181102362204722" right="0.51181102362204722" top="0.74803149606299213" bottom="0.74803149606299213" header="0.31496062992125984" footer="0.31496062992125984"/>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A1:K63"/>
  <sheetViews>
    <sheetView zoomScaleNormal="100" zoomScaleSheetLayoutView="100" workbookViewId="0"/>
  </sheetViews>
  <sheetFormatPr baseColWidth="10" defaultColWidth="9.140625" defaultRowHeight="15" x14ac:dyDescent="0.2"/>
  <cols>
    <col min="1" max="1" width="20.28515625" style="27" customWidth="1"/>
    <col min="2" max="3" width="8" style="27" customWidth="1"/>
    <col min="4" max="4" width="5.7109375" style="27" customWidth="1"/>
    <col min="5" max="5" width="8" style="27" customWidth="1"/>
    <col min="6" max="6" width="5.85546875" style="27" customWidth="1"/>
    <col min="7" max="8" width="8" style="27" customWidth="1"/>
    <col min="9" max="9" width="5.7109375" style="27" customWidth="1"/>
    <col min="10" max="10" width="8" style="27" customWidth="1"/>
    <col min="11" max="11" width="4.85546875" style="27" customWidth="1"/>
    <col min="12" max="13" width="15.85546875" style="27" bestFit="1" customWidth="1"/>
    <col min="14" max="227" width="9.140625" style="27"/>
    <col min="228" max="228" width="0.42578125" style="27" customWidth="1"/>
    <col min="229" max="229" width="12.140625" style="27" customWidth="1"/>
    <col min="230" max="230" width="9.85546875" style="27" customWidth="1"/>
    <col min="231" max="232" width="10" style="27" customWidth="1"/>
    <col min="233" max="238" width="9.28515625" style="27" customWidth="1"/>
    <col min="239" max="483" width="9.140625" style="27"/>
    <col min="484" max="484" width="0.42578125" style="27" customWidth="1"/>
    <col min="485" max="485" width="12.140625" style="27" customWidth="1"/>
    <col min="486" max="486" width="9.85546875" style="27" customWidth="1"/>
    <col min="487" max="488" width="10" style="27" customWidth="1"/>
    <col min="489" max="494" width="9.28515625" style="27" customWidth="1"/>
    <col min="495" max="739" width="9.140625" style="27"/>
    <col min="740" max="740" width="0.42578125" style="27" customWidth="1"/>
    <col min="741" max="741" width="12.140625" style="27" customWidth="1"/>
    <col min="742" max="742" width="9.85546875" style="27" customWidth="1"/>
    <col min="743" max="744" width="10" style="27" customWidth="1"/>
    <col min="745" max="750" width="9.28515625" style="27" customWidth="1"/>
    <col min="751" max="995" width="9.140625" style="27"/>
    <col min="996" max="996" width="0.42578125" style="27" customWidth="1"/>
    <col min="997" max="997" width="12.140625" style="27" customWidth="1"/>
    <col min="998" max="998" width="9.85546875" style="27" customWidth="1"/>
    <col min="999" max="1000" width="10" style="27" customWidth="1"/>
    <col min="1001" max="1006" width="9.28515625" style="27" customWidth="1"/>
    <col min="1007" max="1251" width="9.140625" style="27"/>
    <col min="1252" max="1252" width="0.42578125" style="27" customWidth="1"/>
    <col min="1253" max="1253" width="12.140625" style="27" customWidth="1"/>
    <col min="1254" max="1254" width="9.85546875" style="27" customWidth="1"/>
    <col min="1255" max="1256" width="10" style="27" customWidth="1"/>
    <col min="1257" max="1262" width="9.28515625" style="27" customWidth="1"/>
    <col min="1263" max="1507" width="9.140625" style="27"/>
    <col min="1508" max="1508" width="0.42578125" style="27" customWidth="1"/>
    <col min="1509" max="1509" width="12.140625" style="27" customWidth="1"/>
    <col min="1510" max="1510" width="9.85546875" style="27" customWidth="1"/>
    <col min="1511" max="1512" width="10" style="27" customWidth="1"/>
    <col min="1513" max="1518" width="9.28515625" style="27" customWidth="1"/>
    <col min="1519" max="1763" width="9.140625" style="27"/>
    <col min="1764" max="1764" width="0.42578125" style="27" customWidth="1"/>
    <col min="1765" max="1765" width="12.140625" style="27" customWidth="1"/>
    <col min="1766" max="1766" width="9.85546875" style="27" customWidth="1"/>
    <col min="1767" max="1768" width="10" style="27" customWidth="1"/>
    <col min="1769" max="1774" width="9.28515625" style="27" customWidth="1"/>
    <col min="1775" max="2019" width="9.140625" style="27"/>
    <col min="2020" max="2020" width="0.42578125" style="27" customWidth="1"/>
    <col min="2021" max="2021" width="12.140625" style="27" customWidth="1"/>
    <col min="2022" max="2022" width="9.85546875" style="27" customWidth="1"/>
    <col min="2023" max="2024" width="10" style="27" customWidth="1"/>
    <col min="2025" max="2030" width="9.28515625" style="27" customWidth="1"/>
    <col min="2031" max="2275" width="9.140625" style="27"/>
    <col min="2276" max="2276" width="0.42578125" style="27" customWidth="1"/>
    <col min="2277" max="2277" width="12.140625" style="27" customWidth="1"/>
    <col min="2278" max="2278" width="9.85546875" style="27" customWidth="1"/>
    <col min="2279" max="2280" width="10" style="27" customWidth="1"/>
    <col min="2281" max="2286" width="9.28515625" style="27" customWidth="1"/>
    <col min="2287" max="2531" width="9.140625" style="27"/>
    <col min="2532" max="2532" width="0.42578125" style="27" customWidth="1"/>
    <col min="2533" max="2533" width="12.140625" style="27" customWidth="1"/>
    <col min="2534" max="2534" width="9.85546875" style="27" customWidth="1"/>
    <col min="2535" max="2536" width="10" style="27" customWidth="1"/>
    <col min="2537" max="2542" width="9.28515625" style="27" customWidth="1"/>
    <col min="2543" max="2787" width="9.140625" style="27"/>
    <col min="2788" max="2788" width="0.42578125" style="27" customWidth="1"/>
    <col min="2789" max="2789" width="12.140625" style="27" customWidth="1"/>
    <col min="2790" max="2790" width="9.85546875" style="27" customWidth="1"/>
    <col min="2791" max="2792" width="10" style="27" customWidth="1"/>
    <col min="2793" max="2798" width="9.28515625" style="27" customWidth="1"/>
    <col min="2799" max="3043" width="9.140625" style="27"/>
    <col min="3044" max="3044" width="0.42578125" style="27" customWidth="1"/>
    <col min="3045" max="3045" width="12.140625" style="27" customWidth="1"/>
    <col min="3046" max="3046" width="9.85546875" style="27" customWidth="1"/>
    <col min="3047" max="3048" width="10" style="27" customWidth="1"/>
    <col min="3049" max="3054" width="9.28515625" style="27" customWidth="1"/>
    <col min="3055" max="3299" width="9.140625" style="27"/>
    <col min="3300" max="3300" width="0.42578125" style="27" customWidth="1"/>
    <col min="3301" max="3301" width="12.140625" style="27" customWidth="1"/>
    <col min="3302" max="3302" width="9.85546875" style="27" customWidth="1"/>
    <col min="3303" max="3304" width="10" style="27" customWidth="1"/>
    <col min="3305" max="3310" width="9.28515625" style="27" customWidth="1"/>
    <col min="3311" max="3555" width="9.140625" style="27"/>
    <col min="3556" max="3556" width="0.42578125" style="27" customWidth="1"/>
    <col min="3557" max="3557" width="12.140625" style="27" customWidth="1"/>
    <col min="3558" max="3558" width="9.85546875" style="27" customWidth="1"/>
    <col min="3559" max="3560" width="10" style="27" customWidth="1"/>
    <col min="3561" max="3566" width="9.28515625" style="27" customWidth="1"/>
    <col min="3567" max="3811" width="9.140625" style="27"/>
    <col min="3812" max="3812" width="0.42578125" style="27" customWidth="1"/>
    <col min="3813" max="3813" width="12.140625" style="27" customWidth="1"/>
    <col min="3814" max="3814" width="9.85546875" style="27" customWidth="1"/>
    <col min="3815" max="3816" width="10" style="27" customWidth="1"/>
    <col min="3817" max="3822" width="9.28515625" style="27" customWidth="1"/>
    <col min="3823" max="4067" width="9.140625" style="27"/>
    <col min="4068" max="4068" width="0.42578125" style="27" customWidth="1"/>
    <col min="4069" max="4069" width="12.140625" style="27" customWidth="1"/>
    <col min="4070" max="4070" width="9.85546875" style="27" customWidth="1"/>
    <col min="4071" max="4072" width="10" style="27" customWidth="1"/>
    <col min="4073" max="4078" width="9.28515625" style="27" customWidth="1"/>
    <col min="4079" max="4323" width="9.140625" style="27"/>
    <col min="4324" max="4324" width="0.42578125" style="27" customWidth="1"/>
    <col min="4325" max="4325" width="12.140625" style="27" customWidth="1"/>
    <col min="4326" max="4326" width="9.85546875" style="27" customWidth="1"/>
    <col min="4327" max="4328" width="10" style="27" customWidth="1"/>
    <col min="4329" max="4334" width="9.28515625" style="27" customWidth="1"/>
    <col min="4335" max="4579" width="9.140625" style="27"/>
    <col min="4580" max="4580" width="0.42578125" style="27" customWidth="1"/>
    <col min="4581" max="4581" width="12.140625" style="27" customWidth="1"/>
    <col min="4582" max="4582" width="9.85546875" style="27" customWidth="1"/>
    <col min="4583" max="4584" width="10" style="27" customWidth="1"/>
    <col min="4585" max="4590" width="9.28515625" style="27" customWidth="1"/>
    <col min="4591" max="4835" width="9.140625" style="27"/>
    <col min="4836" max="4836" width="0.42578125" style="27" customWidth="1"/>
    <col min="4837" max="4837" width="12.140625" style="27" customWidth="1"/>
    <col min="4838" max="4838" width="9.85546875" style="27" customWidth="1"/>
    <col min="4839" max="4840" width="10" style="27" customWidth="1"/>
    <col min="4841" max="4846" width="9.28515625" style="27" customWidth="1"/>
    <col min="4847" max="5091" width="9.140625" style="27"/>
    <col min="5092" max="5092" width="0.42578125" style="27" customWidth="1"/>
    <col min="5093" max="5093" width="12.140625" style="27" customWidth="1"/>
    <col min="5094" max="5094" width="9.85546875" style="27" customWidth="1"/>
    <col min="5095" max="5096" width="10" style="27" customWidth="1"/>
    <col min="5097" max="5102" width="9.28515625" style="27" customWidth="1"/>
    <col min="5103" max="5347" width="9.140625" style="27"/>
    <col min="5348" max="5348" width="0.42578125" style="27" customWidth="1"/>
    <col min="5349" max="5349" width="12.140625" style="27" customWidth="1"/>
    <col min="5350" max="5350" width="9.85546875" style="27" customWidth="1"/>
    <col min="5351" max="5352" width="10" style="27" customWidth="1"/>
    <col min="5353" max="5358" width="9.28515625" style="27" customWidth="1"/>
    <col min="5359" max="5603" width="9.140625" style="27"/>
    <col min="5604" max="5604" width="0.42578125" style="27" customWidth="1"/>
    <col min="5605" max="5605" width="12.140625" style="27" customWidth="1"/>
    <col min="5606" max="5606" width="9.85546875" style="27" customWidth="1"/>
    <col min="5607" max="5608" width="10" style="27" customWidth="1"/>
    <col min="5609" max="5614" width="9.28515625" style="27" customWidth="1"/>
    <col min="5615" max="5859" width="9.140625" style="27"/>
    <col min="5860" max="5860" width="0.42578125" style="27" customWidth="1"/>
    <col min="5861" max="5861" width="12.140625" style="27" customWidth="1"/>
    <col min="5862" max="5862" width="9.85546875" style="27" customWidth="1"/>
    <col min="5863" max="5864" width="10" style="27" customWidth="1"/>
    <col min="5865" max="5870" width="9.28515625" style="27" customWidth="1"/>
    <col min="5871" max="6115" width="9.140625" style="27"/>
    <col min="6116" max="6116" width="0.42578125" style="27" customWidth="1"/>
    <col min="6117" max="6117" width="12.140625" style="27" customWidth="1"/>
    <col min="6118" max="6118" width="9.85546875" style="27" customWidth="1"/>
    <col min="6119" max="6120" width="10" style="27" customWidth="1"/>
    <col min="6121" max="6126" width="9.28515625" style="27" customWidth="1"/>
    <col min="6127" max="6371" width="9.140625" style="27"/>
    <col min="6372" max="6372" width="0.42578125" style="27" customWidth="1"/>
    <col min="6373" max="6373" width="12.140625" style="27" customWidth="1"/>
    <col min="6374" max="6374" width="9.85546875" style="27" customWidth="1"/>
    <col min="6375" max="6376" width="10" style="27" customWidth="1"/>
    <col min="6377" max="6382" width="9.28515625" style="27" customWidth="1"/>
    <col min="6383" max="6627" width="9.140625" style="27"/>
    <col min="6628" max="6628" width="0.42578125" style="27" customWidth="1"/>
    <col min="6629" max="6629" width="12.140625" style="27" customWidth="1"/>
    <col min="6630" max="6630" width="9.85546875" style="27" customWidth="1"/>
    <col min="6631" max="6632" width="10" style="27" customWidth="1"/>
    <col min="6633" max="6638" width="9.28515625" style="27" customWidth="1"/>
    <col min="6639" max="6883" width="9.140625" style="27"/>
    <col min="6884" max="6884" width="0.42578125" style="27" customWidth="1"/>
    <col min="6885" max="6885" width="12.140625" style="27" customWidth="1"/>
    <col min="6886" max="6886" width="9.85546875" style="27" customWidth="1"/>
    <col min="6887" max="6888" width="10" style="27" customWidth="1"/>
    <col min="6889" max="6894" width="9.28515625" style="27" customWidth="1"/>
    <col min="6895" max="7139" width="9.140625" style="27"/>
    <col min="7140" max="7140" width="0.42578125" style="27" customWidth="1"/>
    <col min="7141" max="7141" width="12.140625" style="27" customWidth="1"/>
    <col min="7142" max="7142" width="9.85546875" style="27" customWidth="1"/>
    <col min="7143" max="7144" width="10" style="27" customWidth="1"/>
    <col min="7145" max="7150" width="9.28515625" style="27" customWidth="1"/>
    <col min="7151" max="7395" width="9.140625" style="27"/>
    <col min="7396" max="7396" width="0.42578125" style="27" customWidth="1"/>
    <col min="7397" max="7397" width="12.140625" style="27" customWidth="1"/>
    <col min="7398" max="7398" width="9.85546875" style="27" customWidth="1"/>
    <col min="7399" max="7400" width="10" style="27" customWidth="1"/>
    <col min="7401" max="7406" width="9.28515625" style="27" customWidth="1"/>
    <col min="7407" max="7651" width="9.140625" style="27"/>
    <col min="7652" max="7652" width="0.42578125" style="27" customWidth="1"/>
    <col min="7653" max="7653" width="12.140625" style="27" customWidth="1"/>
    <col min="7654" max="7654" width="9.85546875" style="27" customWidth="1"/>
    <col min="7655" max="7656" width="10" style="27" customWidth="1"/>
    <col min="7657" max="7662" width="9.28515625" style="27" customWidth="1"/>
    <col min="7663" max="7907" width="9.140625" style="27"/>
    <col min="7908" max="7908" width="0.42578125" style="27" customWidth="1"/>
    <col min="7909" max="7909" width="12.140625" style="27" customWidth="1"/>
    <col min="7910" max="7910" width="9.85546875" style="27" customWidth="1"/>
    <col min="7911" max="7912" width="10" style="27" customWidth="1"/>
    <col min="7913" max="7918" width="9.28515625" style="27" customWidth="1"/>
    <col min="7919" max="8163" width="9.140625" style="27"/>
    <col min="8164" max="8164" width="0.42578125" style="27" customWidth="1"/>
    <col min="8165" max="8165" width="12.140625" style="27" customWidth="1"/>
    <col min="8166" max="8166" width="9.85546875" style="27" customWidth="1"/>
    <col min="8167" max="8168" width="10" style="27" customWidth="1"/>
    <col min="8169" max="8174" width="9.28515625" style="27" customWidth="1"/>
    <col min="8175" max="8419" width="9.140625" style="27"/>
    <col min="8420" max="8420" width="0.42578125" style="27" customWidth="1"/>
    <col min="8421" max="8421" width="12.140625" style="27" customWidth="1"/>
    <col min="8422" max="8422" width="9.85546875" style="27" customWidth="1"/>
    <col min="8423" max="8424" width="10" style="27" customWidth="1"/>
    <col min="8425" max="8430" width="9.28515625" style="27" customWidth="1"/>
    <col min="8431" max="8675" width="9.140625" style="27"/>
    <col min="8676" max="8676" width="0.42578125" style="27" customWidth="1"/>
    <col min="8677" max="8677" width="12.140625" style="27" customWidth="1"/>
    <col min="8678" max="8678" width="9.85546875" style="27" customWidth="1"/>
    <col min="8679" max="8680" width="10" style="27" customWidth="1"/>
    <col min="8681" max="8686" width="9.28515625" style="27" customWidth="1"/>
    <col min="8687" max="8931" width="9.140625" style="27"/>
    <col min="8932" max="8932" width="0.42578125" style="27" customWidth="1"/>
    <col min="8933" max="8933" width="12.140625" style="27" customWidth="1"/>
    <col min="8934" max="8934" width="9.85546875" style="27" customWidth="1"/>
    <col min="8935" max="8936" width="10" style="27" customWidth="1"/>
    <col min="8937" max="8942" width="9.28515625" style="27" customWidth="1"/>
    <col min="8943" max="9187" width="9.140625" style="27"/>
    <col min="9188" max="9188" width="0.42578125" style="27" customWidth="1"/>
    <col min="9189" max="9189" width="12.140625" style="27" customWidth="1"/>
    <col min="9190" max="9190" width="9.85546875" style="27" customWidth="1"/>
    <col min="9191" max="9192" width="10" style="27" customWidth="1"/>
    <col min="9193" max="9198" width="9.28515625" style="27" customWidth="1"/>
    <col min="9199" max="9443" width="9.140625" style="27"/>
    <col min="9444" max="9444" width="0.42578125" style="27" customWidth="1"/>
    <col min="9445" max="9445" width="12.140625" style="27" customWidth="1"/>
    <col min="9446" max="9446" width="9.85546875" style="27" customWidth="1"/>
    <col min="9447" max="9448" width="10" style="27" customWidth="1"/>
    <col min="9449" max="9454" width="9.28515625" style="27" customWidth="1"/>
    <col min="9455" max="9699" width="9.140625" style="27"/>
    <col min="9700" max="9700" width="0.42578125" style="27" customWidth="1"/>
    <col min="9701" max="9701" width="12.140625" style="27" customWidth="1"/>
    <col min="9702" max="9702" width="9.85546875" style="27" customWidth="1"/>
    <col min="9703" max="9704" width="10" style="27" customWidth="1"/>
    <col min="9705" max="9710" width="9.28515625" style="27" customWidth="1"/>
    <col min="9711" max="9955" width="9.140625" style="27"/>
    <col min="9956" max="9956" width="0.42578125" style="27" customWidth="1"/>
    <col min="9957" max="9957" width="12.140625" style="27" customWidth="1"/>
    <col min="9958" max="9958" width="9.85546875" style="27" customWidth="1"/>
    <col min="9959" max="9960" width="10" style="27" customWidth="1"/>
    <col min="9961" max="9966" width="9.28515625" style="27" customWidth="1"/>
    <col min="9967" max="10211" width="9.140625" style="27"/>
    <col min="10212" max="10212" width="0.42578125" style="27" customWidth="1"/>
    <col min="10213" max="10213" width="12.140625" style="27" customWidth="1"/>
    <col min="10214" max="10214" width="9.85546875" style="27" customWidth="1"/>
    <col min="10215" max="10216" width="10" style="27" customWidth="1"/>
    <col min="10217" max="10222" width="9.28515625" style="27" customWidth="1"/>
    <col min="10223" max="10467" width="9.140625" style="27"/>
    <col min="10468" max="10468" width="0.42578125" style="27" customWidth="1"/>
    <col min="10469" max="10469" width="12.140625" style="27" customWidth="1"/>
    <col min="10470" max="10470" width="9.85546875" style="27" customWidth="1"/>
    <col min="10471" max="10472" width="10" style="27" customWidth="1"/>
    <col min="10473" max="10478" width="9.28515625" style="27" customWidth="1"/>
    <col min="10479" max="10723" width="9.140625" style="27"/>
    <col min="10724" max="10724" width="0.42578125" style="27" customWidth="1"/>
    <col min="10725" max="10725" width="12.140625" style="27" customWidth="1"/>
    <col min="10726" max="10726" width="9.85546875" style="27" customWidth="1"/>
    <col min="10727" max="10728" width="10" style="27" customWidth="1"/>
    <col min="10729" max="10734" width="9.28515625" style="27" customWidth="1"/>
    <col min="10735" max="10979" width="9.140625" style="27"/>
    <col min="10980" max="10980" width="0.42578125" style="27" customWidth="1"/>
    <col min="10981" max="10981" width="12.140625" style="27" customWidth="1"/>
    <col min="10982" max="10982" width="9.85546875" style="27" customWidth="1"/>
    <col min="10983" max="10984" width="10" style="27" customWidth="1"/>
    <col min="10985" max="10990" width="9.28515625" style="27" customWidth="1"/>
    <col min="10991" max="11235" width="9.140625" style="27"/>
    <col min="11236" max="11236" width="0.42578125" style="27" customWidth="1"/>
    <col min="11237" max="11237" width="12.140625" style="27" customWidth="1"/>
    <col min="11238" max="11238" width="9.85546875" style="27" customWidth="1"/>
    <col min="11239" max="11240" width="10" style="27" customWidth="1"/>
    <col min="11241" max="11246" width="9.28515625" style="27" customWidth="1"/>
    <col min="11247" max="11491" width="9.140625" style="27"/>
    <col min="11492" max="11492" width="0.42578125" style="27" customWidth="1"/>
    <col min="11493" max="11493" width="12.140625" style="27" customWidth="1"/>
    <col min="11494" max="11494" width="9.85546875" style="27" customWidth="1"/>
    <col min="11495" max="11496" width="10" style="27" customWidth="1"/>
    <col min="11497" max="11502" width="9.28515625" style="27" customWidth="1"/>
    <col min="11503" max="11747" width="9.140625" style="27"/>
    <col min="11748" max="11748" width="0.42578125" style="27" customWidth="1"/>
    <col min="11749" max="11749" width="12.140625" style="27" customWidth="1"/>
    <col min="11750" max="11750" width="9.85546875" style="27" customWidth="1"/>
    <col min="11751" max="11752" width="10" style="27" customWidth="1"/>
    <col min="11753" max="11758" width="9.28515625" style="27" customWidth="1"/>
    <col min="11759" max="12003" width="9.140625" style="27"/>
    <col min="12004" max="12004" width="0.42578125" style="27" customWidth="1"/>
    <col min="12005" max="12005" width="12.140625" style="27" customWidth="1"/>
    <col min="12006" max="12006" width="9.85546875" style="27" customWidth="1"/>
    <col min="12007" max="12008" width="10" style="27" customWidth="1"/>
    <col min="12009" max="12014" width="9.28515625" style="27" customWidth="1"/>
    <col min="12015" max="12259" width="9.140625" style="27"/>
    <col min="12260" max="12260" width="0.42578125" style="27" customWidth="1"/>
    <col min="12261" max="12261" width="12.140625" style="27" customWidth="1"/>
    <col min="12262" max="12262" width="9.85546875" style="27" customWidth="1"/>
    <col min="12263" max="12264" width="10" style="27" customWidth="1"/>
    <col min="12265" max="12270" width="9.28515625" style="27" customWidth="1"/>
    <col min="12271" max="12515" width="9.140625" style="27"/>
    <col min="12516" max="12516" width="0.42578125" style="27" customWidth="1"/>
    <col min="12517" max="12517" width="12.140625" style="27" customWidth="1"/>
    <col min="12518" max="12518" width="9.85546875" style="27" customWidth="1"/>
    <col min="12519" max="12520" width="10" style="27" customWidth="1"/>
    <col min="12521" max="12526" width="9.28515625" style="27" customWidth="1"/>
    <col min="12527" max="12771" width="9.140625" style="27"/>
    <col min="12772" max="12772" width="0.42578125" style="27" customWidth="1"/>
    <col min="12773" max="12773" width="12.140625" style="27" customWidth="1"/>
    <col min="12774" max="12774" width="9.85546875" style="27" customWidth="1"/>
    <col min="12775" max="12776" width="10" style="27" customWidth="1"/>
    <col min="12777" max="12782" width="9.28515625" style="27" customWidth="1"/>
    <col min="12783" max="13027" width="9.140625" style="27"/>
    <col min="13028" max="13028" width="0.42578125" style="27" customWidth="1"/>
    <col min="13029" max="13029" width="12.140625" style="27" customWidth="1"/>
    <col min="13030" max="13030" width="9.85546875" style="27" customWidth="1"/>
    <col min="13031" max="13032" width="10" style="27" customWidth="1"/>
    <col min="13033" max="13038" width="9.28515625" style="27" customWidth="1"/>
    <col min="13039" max="13283" width="9.140625" style="27"/>
    <col min="13284" max="13284" width="0.42578125" style="27" customWidth="1"/>
    <col min="13285" max="13285" width="12.140625" style="27" customWidth="1"/>
    <col min="13286" max="13286" width="9.85546875" style="27" customWidth="1"/>
    <col min="13287" max="13288" width="10" style="27" customWidth="1"/>
    <col min="13289" max="13294" width="9.28515625" style="27" customWidth="1"/>
    <col min="13295" max="13539" width="9.140625" style="27"/>
    <col min="13540" max="13540" width="0.42578125" style="27" customWidth="1"/>
    <col min="13541" max="13541" width="12.140625" style="27" customWidth="1"/>
    <col min="13542" max="13542" width="9.85546875" style="27" customWidth="1"/>
    <col min="13543" max="13544" width="10" style="27" customWidth="1"/>
    <col min="13545" max="13550" width="9.28515625" style="27" customWidth="1"/>
    <col min="13551" max="13795" width="9.140625" style="27"/>
    <col min="13796" max="13796" width="0.42578125" style="27" customWidth="1"/>
    <col min="13797" max="13797" width="12.140625" style="27" customWidth="1"/>
    <col min="13798" max="13798" width="9.85546875" style="27" customWidth="1"/>
    <col min="13799" max="13800" width="10" style="27" customWidth="1"/>
    <col min="13801" max="13806" width="9.28515625" style="27" customWidth="1"/>
    <col min="13807" max="14051" width="9.140625" style="27"/>
    <col min="14052" max="14052" width="0.42578125" style="27" customWidth="1"/>
    <col min="14053" max="14053" width="12.140625" style="27" customWidth="1"/>
    <col min="14054" max="14054" width="9.85546875" style="27" customWidth="1"/>
    <col min="14055" max="14056" width="10" style="27" customWidth="1"/>
    <col min="14057" max="14062" width="9.28515625" style="27" customWidth="1"/>
    <col min="14063" max="14307" width="9.140625" style="27"/>
    <col min="14308" max="14308" width="0.42578125" style="27" customWidth="1"/>
    <col min="14309" max="14309" width="12.140625" style="27" customWidth="1"/>
    <col min="14310" max="14310" width="9.85546875" style="27" customWidth="1"/>
    <col min="14311" max="14312" width="10" style="27" customWidth="1"/>
    <col min="14313" max="14318" width="9.28515625" style="27" customWidth="1"/>
    <col min="14319" max="14563" width="9.140625" style="27"/>
    <col min="14564" max="14564" width="0.42578125" style="27" customWidth="1"/>
    <col min="14565" max="14565" width="12.140625" style="27" customWidth="1"/>
    <col min="14566" max="14566" width="9.85546875" style="27" customWidth="1"/>
    <col min="14567" max="14568" width="10" style="27" customWidth="1"/>
    <col min="14569" max="14574" width="9.28515625" style="27" customWidth="1"/>
    <col min="14575" max="14819" width="9.140625" style="27"/>
    <col min="14820" max="14820" width="0.42578125" style="27" customWidth="1"/>
    <col min="14821" max="14821" width="12.140625" style="27" customWidth="1"/>
    <col min="14822" max="14822" width="9.85546875" style="27" customWidth="1"/>
    <col min="14823" max="14824" width="10" style="27" customWidth="1"/>
    <col min="14825" max="14830" width="9.28515625" style="27" customWidth="1"/>
    <col min="14831" max="15075" width="9.140625" style="27"/>
    <col min="15076" max="15076" width="0.42578125" style="27" customWidth="1"/>
    <col min="15077" max="15077" width="12.140625" style="27" customWidth="1"/>
    <col min="15078" max="15078" width="9.85546875" style="27" customWidth="1"/>
    <col min="15079" max="15080" width="10" style="27" customWidth="1"/>
    <col min="15081" max="15086" width="9.28515625" style="27" customWidth="1"/>
    <col min="15087" max="15331" width="9.140625" style="27"/>
    <col min="15332" max="15332" width="0.42578125" style="27" customWidth="1"/>
    <col min="15333" max="15333" width="12.140625" style="27" customWidth="1"/>
    <col min="15334" max="15334" width="9.85546875" style="27" customWidth="1"/>
    <col min="15335" max="15336" width="10" style="27" customWidth="1"/>
    <col min="15337" max="15342" width="9.28515625" style="27" customWidth="1"/>
    <col min="15343" max="15587" width="9.140625" style="27"/>
    <col min="15588" max="15588" width="0.42578125" style="27" customWidth="1"/>
    <col min="15589" max="15589" width="12.140625" style="27" customWidth="1"/>
    <col min="15590" max="15590" width="9.85546875" style="27" customWidth="1"/>
    <col min="15591" max="15592" width="10" style="27" customWidth="1"/>
    <col min="15593" max="15598" width="9.28515625" style="27" customWidth="1"/>
    <col min="15599" max="15843" width="9.140625" style="27"/>
    <col min="15844" max="15844" width="0.42578125" style="27" customWidth="1"/>
    <col min="15845" max="15845" width="12.140625" style="27" customWidth="1"/>
    <col min="15846" max="15846" width="9.85546875" style="27" customWidth="1"/>
    <col min="15847" max="15848" width="10" style="27" customWidth="1"/>
    <col min="15849" max="15854" width="9.28515625" style="27" customWidth="1"/>
    <col min="15855" max="16099" width="9.140625" style="27"/>
    <col min="16100" max="16100" width="0.42578125" style="27" customWidth="1"/>
    <col min="16101" max="16101" width="12.140625" style="27" customWidth="1"/>
    <col min="16102" max="16102" width="9.85546875" style="27" customWidth="1"/>
    <col min="16103" max="16104" width="10" style="27" customWidth="1"/>
    <col min="16105" max="16110" width="9.28515625" style="27" customWidth="1"/>
    <col min="16111" max="16384" width="9.140625" style="27"/>
  </cols>
  <sheetData>
    <row r="1" spans="1:11" x14ac:dyDescent="0.2">
      <c r="I1" s="28"/>
    </row>
    <row r="2" spans="1:11" ht="18" customHeight="1" x14ac:dyDescent="0.2">
      <c r="I2" s="29" t="s">
        <v>61</v>
      </c>
    </row>
    <row r="3" spans="1:11" ht="18.75" customHeight="1" x14ac:dyDescent="0.2"/>
    <row r="4" spans="1:11" ht="19.5" customHeight="1" x14ac:dyDescent="0.25">
      <c r="I4" s="30"/>
      <c r="K4" s="2" t="s">
        <v>651</v>
      </c>
    </row>
    <row r="5" spans="1:11" s="32" customFormat="1" ht="46.5" customHeight="1" x14ac:dyDescent="0.25">
      <c r="A5" s="104" t="s">
        <v>12</v>
      </c>
      <c r="B5" s="104"/>
      <c r="C5" s="104"/>
      <c r="D5" s="104"/>
      <c r="E5" s="104"/>
      <c r="F5" s="104"/>
      <c r="G5" s="27"/>
      <c r="I5" s="27"/>
      <c r="J5" s="27"/>
      <c r="K5" s="27"/>
    </row>
    <row r="6" spans="1:11" s="32" customFormat="1" ht="16.5" customHeight="1" x14ac:dyDescent="0.2">
      <c r="A6" s="105"/>
      <c r="B6" s="34" t="s">
        <v>149</v>
      </c>
      <c r="C6" s="35"/>
      <c r="D6" s="35"/>
      <c r="E6" s="35"/>
      <c r="F6" s="36"/>
      <c r="G6" s="34" t="s">
        <v>150</v>
      </c>
      <c r="H6" s="35"/>
      <c r="I6" s="35"/>
      <c r="J6" s="35"/>
      <c r="K6" s="36"/>
    </row>
    <row r="7" spans="1:11" s="32" customFormat="1" ht="25.5" customHeight="1" x14ac:dyDescent="0.2">
      <c r="A7" s="105"/>
      <c r="B7" s="38" t="s">
        <v>65</v>
      </c>
      <c r="C7" s="39" t="s">
        <v>66</v>
      </c>
      <c r="D7" s="39"/>
      <c r="E7" s="39" t="s">
        <v>67</v>
      </c>
      <c r="F7" s="39"/>
      <c r="G7" s="38" t="s">
        <v>65</v>
      </c>
      <c r="H7" s="39" t="s">
        <v>66</v>
      </c>
      <c r="I7" s="39"/>
      <c r="J7" s="39" t="s">
        <v>67</v>
      </c>
      <c r="K7" s="39"/>
    </row>
    <row r="8" spans="1:11" s="32" customFormat="1" ht="15" customHeight="1" x14ac:dyDescent="0.2">
      <c r="A8" s="106"/>
      <c r="B8" s="38"/>
      <c r="C8" s="40" t="s">
        <v>68</v>
      </c>
      <c r="D8" s="41" t="s">
        <v>69</v>
      </c>
      <c r="E8" s="40" t="s">
        <v>68</v>
      </c>
      <c r="F8" s="41" t="s">
        <v>69</v>
      </c>
      <c r="G8" s="38"/>
      <c r="H8" s="40" t="s">
        <v>68</v>
      </c>
      <c r="I8" s="41" t="s">
        <v>69</v>
      </c>
      <c r="J8" s="40" t="s">
        <v>68</v>
      </c>
      <c r="K8" s="41" t="s">
        <v>69</v>
      </c>
    </row>
    <row r="9" spans="1:11" s="32" customFormat="1" ht="3" customHeight="1" x14ac:dyDescent="0.2">
      <c r="A9" s="42"/>
      <c r="B9" s="42"/>
      <c r="C9" s="42"/>
      <c r="D9" s="42"/>
      <c r="G9" s="42"/>
      <c r="H9" s="42"/>
      <c r="I9" s="42"/>
    </row>
    <row r="10" spans="1:11" s="32" customFormat="1" ht="14.45" customHeight="1" x14ac:dyDescent="0.2">
      <c r="A10" s="107" t="s">
        <v>171</v>
      </c>
      <c r="B10" s="108">
        <v>426382</v>
      </c>
      <c r="C10" s="108">
        <v>1836</v>
      </c>
      <c r="D10" s="109">
        <v>0.43246197114093643</v>
      </c>
      <c r="E10" s="108">
        <v>-1379</v>
      </c>
      <c r="F10" s="109">
        <v>-0.3223762802125486</v>
      </c>
      <c r="G10" s="108">
        <v>306677</v>
      </c>
      <c r="H10" s="108">
        <v>701</v>
      </c>
      <c r="I10" s="109">
        <v>0.2291029361780009</v>
      </c>
      <c r="J10" s="108">
        <v>-8305</v>
      </c>
      <c r="K10" s="109">
        <v>-2.6366586027138057</v>
      </c>
    </row>
    <row r="11" spans="1:11" s="32" customFormat="1" ht="14.45" customHeight="1" x14ac:dyDescent="0.2">
      <c r="A11" s="107" t="s">
        <v>172</v>
      </c>
      <c r="B11" s="108">
        <v>78206</v>
      </c>
      <c r="C11" s="108">
        <v>421</v>
      </c>
      <c r="D11" s="109">
        <v>0.54123545670759143</v>
      </c>
      <c r="E11" s="108">
        <v>6612</v>
      </c>
      <c r="F11" s="109">
        <v>9.2354107886135708</v>
      </c>
      <c r="G11" s="108">
        <v>55576</v>
      </c>
      <c r="H11" s="108">
        <v>138</v>
      </c>
      <c r="I11" s="109">
        <v>0.24892672895847615</v>
      </c>
      <c r="J11" s="108">
        <v>1897</v>
      </c>
      <c r="K11" s="109">
        <v>3.5339704539950447</v>
      </c>
    </row>
    <row r="12" spans="1:11" s="32" customFormat="1" ht="14.45" customHeight="1" x14ac:dyDescent="0.2">
      <c r="A12" s="46" t="s">
        <v>153</v>
      </c>
      <c r="B12" s="47">
        <v>1110</v>
      </c>
      <c r="C12" s="47">
        <v>22</v>
      </c>
      <c r="D12" s="48">
        <v>2.0220588235294117</v>
      </c>
      <c r="E12" s="47">
        <v>176</v>
      </c>
      <c r="F12" s="48">
        <v>18.843683083511777</v>
      </c>
      <c r="G12" s="47">
        <v>728</v>
      </c>
      <c r="H12" s="47">
        <v>12</v>
      </c>
      <c r="I12" s="48">
        <v>1.6759776536312849</v>
      </c>
      <c r="J12" s="47">
        <v>58</v>
      </c>
      <c r="K12" s="48">
        <v>8.656716417910447</v>
      </c>
    </row>
    <row r="13" spans="1:11" s="32" customFormat="1" ht="14.45" customHeight="1" x14ac:dyDescent="0.2">
      <c r="A13" s="49" t="s">
        <v>154</v>
      </c>
      <c r="B13" s="50">
        <v>3919</v>
      </c>
      <c r="C13" s="50">
        <v>114</v>
      </c>
      <c r="D13" s="51">
        <v>2.9960578186596583</v>
      </c>
      <c r="E13" s="50">
        <v>545</v>
      </c>
      <c r="F13" s="51">
        <v>16.152934202726733</v>
      </c>
      <c r="G13" s="50">
        <v>2499</v>
      </c>
      <c r="H13" s="50">
        <v>91</v>
      </c>
      <c r="I13" s="51">
        <v>3.7790697674418605</v>
      </c>
      <c r="J13" s="50">
        <v>136</v>
      </c>
      <c r="K13" s="51">
        <v>5.7553956834532372</v>
      </c>
    </row>
    <row r="14" spans="1:11" s="32" customFormat="1" ht="14.45" customHeight="1" x14ac:dyDescent="0.2">
      <c r="A14" s="46" t="s">
        <v>155</v>
      </c>
      <c r="B14" s="47">
        <v>7133</v>
      </c>
      <c r="C14" s="47">
        <v>146</v>
      </c>
      <c r="D14" s="48">
        <v>2.0895949620724203</v>
      </c>
      <c r="E14" s="47">
        <v>1037</v>
      </c>
      <c r="F14" s="48">
        <v>17.011154855643046</v>
      </c>
      <c r="G14" s="47">
        <v>4880</v>
      </c>
      <c r="H14" s="47">
        <v>120</v>
      </c>
      <c r="I14" s="48">
        <v>2.5210084033613445</v>
      </c>
      <c r="J14" s="47">
        <v>526</v>
      </c>
      <c r="K14" s="48">
        <v>12.080845199816261</v>
      </c>
    </row>
    <row r="15" spans="1:11" s="32" customFormat="1" ht="14.45" customHeight="1" x14ac:dyDescent="0.2">
      <c r="A15" s="49" t="s">
        <v>156</v>
      </c>
      <c r="B15" s="50">
        <v>9481</v>
      </c>
      <c r="C15" s="50">
        <v>-16</v>
      </c>
      <c r="D15" s="51">
        <v>-0.16847425502790356</v>
      </c>
      <c r="E15" s="50">
        <v>617</v>
      </c>
      <c r="F15" s="51">
        <v>6.9607400722021664</v>
      </c>
      <c r="G15" s="50">
        <v>6664</v>
      </c>
      <c r="H15" s="50">
        <v>-20</v>
      </c>
      <c r="I15" s="51">
        <v>-0.29922202274087373</v>
      </c>
      <c r="J15" s="50">
        <v>131</v>
      </c>
      <c r="K15" s="51">
        <v>2.0052043471605696</v>
      </c>
    </row>
    <row r="16" spans="1:11" s="32" customFormat="1" ht="14.45" customHeight="1" x14ac:dyDescent="0.2">
      <c r="A16" s="46" t="s">
        <v>157</v>
      </c>
      <c r="B16" s="47">
        <v>11048</v>
      </c>
      <c r="C16" s="47">
        <v>24</v>
      </c>
      <c r="D16" s="48">
        <v>0.21770682148040638</v>
      </c>
      <c r="E16" s="47">
        <v>760</v>
      </c>
      <c r="F16" s="48">
        <v>7.3872472783825813</v>
      </c>
      <c r="G16" s="47">
        <v>7859</v>
      </c>
      <c r="H16" s="47">
        <v>-20</v>
      </c>
      <c r="I16" s="48">
        <v>-0.25383931971062318</v>
      </c>
      <c r="J16" s="47">
        <v>-16</v>
      </c>
      <c r="K16" s="48">
        <v>-0.20317460317460317</v>
      </c>
    </row>
    <row r="17" spans="1:11" s="32" customFormat="1" ht="14.45" customHeight="1" x14ac:dyDescent="0.2">
      <c r="A17" s="49" t="s">
        <v>158</v>
      </c>
      <c r="B17" s="50">
        <v>11022</v>
      </c>
      <c r="C17" s="50">
        <v>-89</v>
      </c>
      <c r="D17" s="51">
        <v>-0.80100801008010081</v>
      </c>
      <c r="E17" s="50">
        <v>423</v>
      </c>
      <c r="F17" s="51">
        <v>3.9909425417492215</v>
      </c>
      <c r="G17" s="50">
        <v>8130</v>
      </c>
      <c r="H17" s="50">
        <v>-76</v>
      </c>
      <c r="I17" s="51">
        <v>-0.92615159639288325</v>
      </c>
      <c r="J17" s="50">
        <v>-87</v>
      </c>
      <c r="K17" s="51">
        <v>-1.058780576852866</v>
      </c>
    </row>
    <row r="18" spans="1:11" s="32" customFormat="1" ht="14.45" customHeight="1" x14ac:dyDescent="0.2">
      <c r="A18" s="46" t="s">
        <v>159</v>
      </c>
      <c r="B18" s="47">
        <v>10128</v>
      </c>
      <c r="C18" s="47">
        <v>5</v>
      </c>
      <c r="D18" s="48">
        <v>4.9392472587177716E-2</v>
      </c>
      <c r="E18" s="47">
        <v>1002</v>
      </c>
      <c r="F18" s="48">
        <v>10.979618671926364</v>
      </c>
      <c r="G18" s="47">
        <v>7521</v>
      </c>
      <c r="H18" s="47">
        <v>-41</v>
      </c>
      <c r="I18" s="48">
        <v>-0.5421846072467601</v>
      </c>
      <c r="J18" s="47">
        <v>401</v>
      </c>
      <c r="K18" s="48">
        <v>5.632022471910112</v>
      </c>
    </row>
    <row r="19" spans="1:11" s="32" customFormat="1" ht="14.45" customHeight="1" x14ac:dyDescent="0.2">
      <c r="A19" s="49" t="s">
        <v>160</v>
      </c>
      <c r="B19" s="50">
        <v>8353</v>
      </c>
      <c r="C19" s="50">
        <v>13</v>
      </c>
      <c r="D19" s="51">
        <v>0.15587529976019185</v>
      </c>
      <c r="E19" s="50">
        <v>577</v>
      </c>
      <c r="F19" s="51">
        <v>7.4202674897119341</v>
      </c>
      <c r="G19" s="50">
        <v>6333</v>
      </c>
      <c r="H19" s="50">
        <v>21</v>
      </c>
      <c r="I19" s="51">
        <v>0.33269961977186313</v>
      </c>
      <c r="J19" s="50">
        <v>192</v>
      </c>
      <c r="K19" s="51">
        <v>3.1265266243282852</v>
      </c>
    </row>
    <row r="20" spans="1:11" s="32" customFormat="1" ht="14.45" customHeight="1" x14ac:dyDescent="0.2">
      <c r="A20" s="46" t="s">
        <v>161</v>
      </c>
      <c r="B20" s="47">
        <v>7391</v>
      </c>
      <c r="C20" s="47">
        <v>112</v>
      </c>
      <c r="D20" s="48">
        <v>1.538672894628383</v>
      </c>
      <c r="E20" s="47">
        <v>837</v>
      </c>
      <c r="F20" s="48">
        <v>12.770826975892584</v>
      </c>
      <c r="G20" s="47">
        <v>5802</v>
      </c>
      <c r="H20" s="47">
        <v>51</v>
      </c>
      <c r="I20" s="48">
        <v>0.88680229525299947</v>
      </c>
      <c r="J20" s="47">
        <v>412</v>
      </c>
      <c r="K20" s="48">
        <v>7.6437847866419295</v>
      </c>
    </row>
    <row r="21" spans="1:11" s="32" customFormat="1" ht="14.45" customHeight="1" x14ac:dyDescent="0.2">
      <c r="A21" s="49" t="s">
        <v>162</v>
      </c>
      <c r="B21" s="50">
        <v>6022</v>
      </c>
      <c r="C21" s="50">
        <v>-9</v>
      </c>
      <c r="D21" s="51">
        <v>-0.14922898358481179</v>
      </c>
      <c r="E21" s="50">
        <v>278</v>
      </c>
      <c r="F21" s="51">
        <v>4.8398328690807801</v>
      </c>
      <c r="G21" s="50">
        <v>5160</v>
      </c>
      <c r="H21" s="50">
        <v>0</v>
      </c>
      <c r="I21" s="51">
        <v>0</v>
      </c>
      <c r="J21" s="50">
        <v>144</v>
      </c>
      <c r="K21" s="51">
        <v>2.8708133971291865</v>
      </c>
    </row>
    <row r="22" spans="1:11" s="32" customFormat="1" ht="14.45" customHeight="1" x14ac:dyDescent="0.2">
      <c r="A22" s="46" t="s">
        <v>163</v>
      </c>
      <c r="B22" s="47">
        <v>2599</v>
      </c>
      <c r="C22" s="47">
        <v>99</v>
      </c>
      <c r="D22" s="48">
        <v>3.96</v>
      </c>
      <c r="E22" s="47">
        <v>360</v>
      </c>
      <c r="F22" s="48">
        <v>16.078606520768201</v>
      </c>
      <c r="G22" s="47">
        <v>0</v>
      </c>
      <c r="H22" s="47">
        <v>0</v>
      </c>
      <c r="I22" s="48" t="s">
        <v>652</v>
      </c>
      <c r="J22" s="47">
        <v>0</v>
      </c>
      <c r="K22" s="48" t="s">
        <v>652</v>
      </c>
    </row>
    <row r="23" spans="1:11" s="32" customFormat="1" ht="14.45" customHeight="1" x14ac:dyDescent="0.2">
      <c r="A23" s="110" t="s">
        <v>71</v>
      </c>
      <c r="B23" s="111">
        <v>5029</v>
      </c>
      <c r="C23" s="111">
        <v>136</v>
      </c>
      <c r="D23" s="112">
        <v>2.7794808910688737</v>
      </c>
      <c r="E23" s="111">
        <v>721</v>
      </c>
      <c r="F23" s="112">
        <v>16.736304549675022</v>
      </c>
      <c r="G23" s="111">
        <v>3227</v>
      </c>
      <c r="H23" s="111">
        <v>103</v>
      </c>
      <c r="I23" s="112">
        <v>3.2970550576184379</v>
      </c>
      <c r="J23" s="111">
        <v>194</v>
      </c>
      <c r="K23" s="112">
        <v>6.3963072865150012</v>
      </c>
    </row>
    <row r="24" spans="1:11" s="32" customFormat="1" ht="14.45" customHeight="1" x14ac:dyDescent="0.2">
      <c r="A24" s="49" t="s">
        <v>72</v>
      </c>
      <c r="B24" s="50">
        <v>12162</v>
      </c>
      <c r="C24" s="50">
        <v>282</v>
      </c>
      <c r="D24" s="51">
        <v>2.3737373737373737</v>
      </c>
      <c r="E24" s="50">
        <v>1758</v>
      </c>
      <c r="F24" s="51">
        <v>16.897347174163784</v>
      </c>
      <c r="G24" s="50">
        <v>8107</v>
      </c>
      <c r="H24" s="50">
        <v>223</v>
      </c>
      <c r="I24" s="51">
        <v>2.8285134449518012</v>
      </c>
      <c r="J24" s="50">
        <v>720</v>
      </c>
      <c r="K24" s="51">
        <v>9.7468525788547442</v>
      </c>
    </row>
    <row r="25" spans="1:11" s="32" customFormat="1" ht="14.45" customHeight="1" x14ac:dyDescent="0.2">
      <c r="A25" s="46" t="s">
        <v>73</v>
      </c>
      <c r="B25" s="47">
        <v>50032</v>
      </c>
      <c r="C25" s="47">
        <v>-63</v>
      </c>
      <c r="D25" s="48">
        <v>-0.12576105399740492</v>
      </c>
      <c r="E25" s="47">
        <v>3379</v>
      </c>
      <c r="F25" s="48">
        <v>7.2428354017962402</v>
      </c>
      <c r="G25" s="47">
        <v>36507</v>
      </c>
      <c r="H25" s="47">
        <v>-136</v>
      </c>
      <c r="I25" s="48">
        <v>-0.37114865049259066</v>
      </c>
      <c r="J25" s="47">
        <v>621</v>
      </c>
      <c r="K25" s="48">
        <v>1.7304798528674135</v>
      </c>
    </row>
    <row r="26" spans="1:11" s="32" customFormat="1" ht="14.45" customHeight="1" x14ac:dyDescent="0.2">
      <c r="A26" s="49" t="s">
        <v>74</v>
      </c>
      <c r="B26" s="50">
        <v>13413</v>
      </c>
      <c r="C26" s="50">
        <v>103</v>
      </c>
      <c r="D26" s="51">
        <v>0.77385424492862509</v>
      </c>
      <c r="E26" s="50">
        <v>1115</v>
      </c>
      <c r="F26" s="51">
        <v>9.0665148804683682</v>
      </c>
      <c r="G26" s="50">
        <v>10962</v>
      </c>
      <c r="H26" s="50">
        <v>51</v>
      </c>
      <c r="I26" s="51">
        <v>0.46741820181468241</v>
      </c>
      <c r="J26" s="50">
        <v>556</v>
      </c>
      <c r="K26" s="51">
        <v>5.3430713050163368</v>
      </c>
    </row>
    <row r="27" spans="1:11" s="32" customFormat="1" ht="14.45" customHeight="1" x14ac:dyDescent="0.2">
      <c r="A27" s="46" t="s">
        <v>75</v>
      </c>
      <c r="B27" s="47">
        <v>75607</v>
      </c>
      <c r="C27" s="47">
        <v>322</v>
      </c>
      <c r="D27" s="48">
        <v>0.42770804277080426</v>
      </c>
      <c r="E27" s="47">
        <v>6252</v>
      </c>
      <c r="F27" s="48">
        <v>9.0144906639752005</v>
      </c>
      <c r="G27" s="47">
        <v>55576</v>
      </c>
      <c r="H27" s="47">
        <v>138</v>
      </c>
      <c r="I27" s="48">
        <v>0.24892672895847615</v>
      </c>
      <c r="J27" s="47">
        <v>1897</v>
      </c>
      <c r="K27" s="48">
        <v>3.5339704539950447</v>
      </c>
    </row>
    <row r="28" spans="1:11" s="32" customFormat="1" ht="14.45" customHeight="1" x14ac:dyDescent="0.2">
      <c r="A28" s="113" t="s">
        <v>76</v>
      </c>
      <c r="B28" s="115">
        <v>78206</v>
      </c>
      <c r="C28" s="115">
        <v>421</v>
      </c>
      <c r="D28" s="116">
        <v>0.54123545670759143</v>
      </c>
      <c r="E28" s="115">
        <v>6612</v>
      </c>
      <c r="F28" s="116">
        <v>9.2354107886135708</v>
      </c>
      <c r="G28" s="115">
        <v>55576</v>
      </c>
      <c r="H28" s="115">
        <v>138</v>
      </c>
      <c r="I28" s="116">
        <v>0.24892672895847615</v>
      </c>
      <c r="J28" s="115">
        <v>1897</v>
      </c>
      <c r="K28" s="116">
        <v>3.5339704539950447</v>
      </c>
    </row>
    <row r="29" spans="1:11" s="32" customFormat="1" ht="14.45" customHeight="1" x14ac:dyDescent="0.2">
      <c r="A29" s="107" t="s">
        <v>173</v>
      </c>
      <c r="B29" s="108">
        <v>348176</v>
      </c>
      <c r="C29" s="108">
        <v>1415</v>
      </c>
      <c r="D29" s="109">
        <v>0.40806203696494125</v>
      </c>
      <c r="E29" s="108">
        <v>-7991</v>
      </c>
      <c r="F29" s="109">
        <v>-2.2436104411694515</v>
      </c>
      <c r="G29" s="108">
        <v>251101</v>
      </c>
      <c r="H29" s="108">
        <v>563</v>
      </c>
      <c r="I29" s="109">
        <v>0.22471641028506653</v>
      </c>
      <c r="J29" s="108">
        <v>-10202</v>
      </c>
      <c r="K29" s="109">
        <v>-3.9042797059352554</v>
      </c>
    </row>
    <row r="30" spans="1:11" s="32" customFormat="1" ht="14.45" customHeight="1" x14ac:dyDescent="0.2">
      <c r="A30" s="46" t="s">
        <v>153</v>
      </c>
      <c r="B30" s="47">
        <v>5803</v>
      </c>
      <c r="C30" s="47">
        <v>55</v>
      </c>
      <c r="D30" s="48">
        <v>0.95685455810716769</v>
      </c>
      <c r="E30" s="47">
        <v>-537</v>
      </c>
      <c r="F30" s="48">
        <v>-8.4700315457413247</v>
      </c>
      <c r="G30" s="47">
        <v>4621</v>
      </c>
      <c r="H30" s="47">
        <v>108</v>
      </c>
      <c r="I30" s="48">
        <v>2.393086638599601</v>
      </c>
      <c r="J30" s="47">
        <v>-606</v>
      </c>
      <c r="K30" s="48">
        <v>-11.593648364262483</v>
      </c>
    </row>
    <row r="31" spans="1:11" s="32" customFormat="1" ht="14.45" customHeight="1" x14ac:dyDescent="0.2">
      <c r="A31" s="49" t="s">
        <v>154</v>
      </c>
      <c r="B31" s="50">
        <v>20136</v>
      </c>
      <c r="C31" s="50">
        <v>-383</v>
      </c>
      <c r="D31" s="51">
        <v>-1.8665626979872314</v>
      </c>
      <c r="E31" s="50">
        <v>166</v>
      </c>
      <c r="F31" s="51">
        <v>0.83124687030545819</v>
      </c>
      <c r="G31" s="50">
        <v>14365</v>
      </c>
      <c r="H31" s="50">
        <v>-67</v>
      </c>
      <c r="I31" s="51">
        <v>-0.4642461197339246</v>
      </c>
      <c r="J31" s="50">
        <v>-537</v>
      </c>
      <c r="K31" s="51">
        <v>-3.6035431485706617</v>
      </c>
    </row>
    <row r="32" spans="1:11" s="32" customFormat="1" ht="14.45" customHeight="1" x14ac:dyDescent="0.2">
      <c r="A32" s="46" t="s">
        <v>155</v>
      </c>
      <c r="B32" s="47">
        <v>25053</v>
      </c>
      <c r="C32" s="47">
        <v>-253</v>
      </c>
      <c r="D32" s="48">
        <v>-0.99976290207855845</v>
      </c>
      <c r="E32" s="47">
        <v>-128</v>
      </c>
      <c r="F32" s="48">
        <v>-0.50831976490210873</v>
      </c>
      <c r="G32" s="47">
        <v>18616</v>
      </c>
      <c r="H32" s="47">
        <v>-191</v>
      </c>
      <c r="I32" s="48">
        <v>-1.0155793055777105</v>
      </c>
      <c r="J32" s="47">
        <v>-667</v>
      </c>
      <c r="K32" s="48">
        <v>-3.4590053414925062</v>
      </c>
    </row>
    <row r="33" spans="1:11" s="32" customFormat="1" ht="14.45" customHeight="1" x14ac:dyDescent="0.2">
      <c r="A33" s="49" t="s">
        <v>156</v>
      </c>
      <c r="B33" s="50">
        <v>26386</v>
      </c>
      <c r="C33" s="50">
        <v>-22</v>
      </c>
      <c r="D33" s="51">
        <v>-8.3308088458043023E-2</v>
      </c>
      <c r="E33" s="50">
        <v>-909</v>
      </c>
      <c r="F33" s="51">
        <v>-3.3302802711119255</v>
      </c>
      <c r="G33" s="50">
        <v>20047</v>
      </c>
      <c r="H33" s="50">
        <v>33</v>
      </c>
      <c r="I33" s="51">
        <v>0.16488458079344459</v>
      </c>
      <c r="J33" s="50">
        <v>-564</v>
      </c>
      <c r="K33" s="51">
        <v>-2.7364028916597931</v>
      </c>
    </row>
    <row r="34" spans="1:11" s="32" customFormat="1" ht="14.45" customHeight="1" x14ac:dyDescent="0.2">
      <c r="A34" s="46" t="s">
        <v>157</v>
      </c>
      <c r="B34" s="47">
        <v>27069</v>
      </c>
      <c r="C34" s="47">
        <v>80</v>
      </c>
      <c r="D34" s="48">
        <v>0.29641705880173402</v>
      </c>
      <c r="E34" s="47">
        <v>-2193</v>
      </c>
      <c r="F34" s="48">
        <v>-7.4943612876768508</v>
      </c>
      <c r="G34" s="47">
        <v>20347</v>
      </c>
      <c r="H34" s="47">
        <v>6</v>
      </c>
      <c r="I34" s="48">
        <v>2.9497074873408385E-2</v>
      </c>
      <c r="J34" s="47">
        <v>-1190</v>
      </c>
      <c r="K34" s="48">
        <v>-5.525374936156382</v>
      </c>
    </row>
    <row r="35" spans="1:11" s="32" customFormat="1" ht="14.45" customHeight="1" x14ac:dyDescent="0.2">
      <c r="A35" s="49" t="s">
        <v>158</v>
      </c>
      <c r="B35" s="50">
        <v>31471</v>
      </c>
      <c r="C35" s="50">
        <v>52</v>
      </c>
      <c r="D35" s="51">
        <v>0.16550494923453962</v>
      </c>
      <c r="E35" s="50">
        <v>-3157</v>
      </c>
      <c r="F35" s="51">
        <v>-9.11689961880559</v>
      </c>
      <c r="G35" s="50">
        <v>23039</v>
      </c>
      <c r="H35" s="50">
        <v>-80</v>
      </c>
      <c r="I35" s="51">
        <v>-0.34603572818893552</v>
      </c>
      <c r="J35" s="50">
        <v>-2111</v>
      </c>
      <c r="K35" s="51">
        <v>-8.393638170974155</v>
      </c>
    </row>
    <row r="36" spans="1:11" s="32" customFormat="1" ht="14.45" customHeight="1" x14ac:dyDescent="0.2">
      <c r="A36" s="46" t="s">
        <v>159</v>
      </c>
      <c r="B36" s="47">
        <v>39468</v>
      </c>
      <c r="C36" s="47">
        <v>228</v>
      </c>
      <c r="D36" s="48">
        <v>0.58103975535168195</v>
      </c>
      <c r="E36" s="47">
        <v>-2676</v>
      </c>
      <c r="F36" s="48">
        <v>-6.3496583143507976</v>
      </c>
      <c r="G36" s="47">
        <v>28682</v>
      </c>
      <c r="H36" s="47">
        <v>-138</v>
      </c>
      <c r="I36" s="48">
        <v>-0.47883414295628035</v>
      </c>
      <c r="J36" s="47">
        <v>-2410</v>
      </c>
      <c r="K36" s="48">
        <v>-7.7511900167245598</v>
      </c>
    </row>
    <row r="37" spans="1:11" s="32" customFormat="1" ht="14.45" customHeight="1" x14ac:dyDescent="0.2">
      <c r="A37" s="49" t="s">
        <v>160</v>
      </c>
      <c r="B37" s="50">
        <v>45106</v>
      </c>
      <c r="C37" s="50">
        <v>302</v>
      </c>
      <c r="D37" s="51">
        <v>0.67404696009284881</v>
      </c>
      <c r="E37" s="50">
        <v>-1835</v>
      </c>
      <c r="F37" s="51">
        <v>-3.9091625657740567</v>
      </c>
      <c r="G37" s="50">
        <v>33680</v>
      </c>
      <c r="H37" s="50">
        <v>28</v>
      </c>
      <c r="I37" s="51">
        <v>8.3204564364673717E-2</v>
      </c>
      <c r="J37" s="50">
        <v>-2133</v>
      </c>
      <c r="K37" s="51">
        <v>-5.9559377879540945</v>
      </c>
    </row>
    <row r="38" spans="1:11" s="32" customFormat="1" ht="14.45" customHeight="1" x14ac:dyDescent="0.2">
      <c r="A38" s="46" t="s">
        <v>161</v>
      </c>
      <c r="B38" s="47">
        <v>55620</v>
      </c>
      <c r="C38" s="47">
        <v>685</v>
      </c>
      <c r="D38" s="48">
        <v>1.246928187858378</v>
      </c>
      <c r="E38" s="47">
        <v>-449</v>
      </c>
      <c r="F38" s="48">
        <v>-0.80079901549876042</v>
      </c>
      <c r="G38" s="47">
        <v>42274</v>
      </c>
      <c r="H38" s="47">
        <v>592</v>
      </c>
      <c r="I38" s="48">
        <v>1.4202773379396383</v>
      </c>
      <c r="J38" s="47">
        <v>-1598</v>
      </c>
      <c r="K38" s="48">
        <v>-3.6424142961342088</v>
      </c>
    </row>
    <row r="39" spans="1:11" s="32" customFormat="1" ht="14.45" customHeight="1" x14ac:dyDescent="0.2">
      <c r="A39" s="49" t="s">
        <v>162</v>
      </c>
      <c r="B39" s="50">
        <v>58467</v>
      </c>
      <c r="C39" s="50">
        <v>243</v>
      </c>
      <c r="D39" s="51">
        <v>0.41735366859027206</v>
      </c>
      <c r="E39" s="50">
        <v>2052</v>
      </c>
      <c r="F39" s="51">
        <v>3.6373304972081892</v>
      </c>
      <c r="G39" s="50">
        <v>45430</v>
      </c>
      <c r="H39" s="50">
        <v>272</v>
      </c>
      <c r="I39" s="51">
        <v>0.60232959829930466</v>
      </c>
      <c r="J39" s="50">
        <v>1614</v>
      </c>
      <c r="K39" s="51">
        <v>3.6835859046923498</v>
      </c>
    </row>
    <row r="40" spans="1:11" s="32" customFormat="1" ht="14.45" customHeight="1" x14ac:dyDescent="0.2">
      <c r="A40" s="46" t="s">
        <v>163</v>
      </c>
      <c r="B40" s="47">
        <v>13597</v>
      </c>
      <c r="C40" s="47">
        <v>428</v>
      </c>
      <c r="D40" s="48">
        <v>3.250056951932569</v>
      </c>
      <c r="E40" s="47">
        <v>1675</v>
      </c>
      <c r="F40" s="48">
        <v>14.049656097970139</v>
      </c>
      <c r="G40" s="47">
        <v>0</v>
      </c>
      <c r="H40" s="47">
        <v>0</v>
      </c>
      <c r="I40" s="48" t="s">
        <v>652</v>
      </c>
      <c r="J40" s="47">
        <v>0</v>
      </c>
      <c r="K40" s="48" t="s">
        <v>652</v>
      </c>
    </row>
    <row r="41" spans="1:11" s="32" customFormat="1" ht="14.45" customHeight="1" x14ac:dyDescent="0.2">
      <c r="A41" s="110" t="s">
        <v>71</v>
      </c>
      <c r="B41" s="111">
        <v>25939</v>
      </c>
      <c r="C41" s="111">
        <v>-328</v>
      </c>
      <c r="D41" s="112">
        <v>-1.2487151178284539</v>
      </c>
      <c r="E41" s="111">
        <v>-371</v>
      </c>
      <c r="F41" s="112">
        <v>-1.4101102242493349</v>
      </c>
      <c r="G41" s="111">
        <v>18986</v>
      </c>
      <c r="H41" s="111">
        <v>41</v>
      </c>
      <c r="I41" s="112">
        <v>0.21641594088149907</v>
      </c>
      <c r="J41" s="111">
        <v>-1143</v>
      </c>
      <c r="K41" s="112">
        <v>-5.6783744845744941</v>
      </c>
    </row>
    <row r="42" spans="1:11" s="32" customFormat="1" ht="14.45" customHeight="1" x14ac:dyDescent="0.2">
      <c r="A42" s="49" t="s">
        <v>72</v>
      </c>
      <c r="B42" s="50">
        <v>50992</v>
      </c>
      <c r="C42" s="50">
        <v>-581</v>
      </c>
      <c r="D42" s="51">
        <v>-1.1265584705175189</v>
      </c>
      <c r="E42" s="50">
        <v>-499</v>
      </c>
      <c r="F42" s="51">
        <v>-0.96910139636052905</v>
      </c>
      <c r="G42" s="50">
        <v>37602</v>
      </c>
      <c r="H42" s="50">
        <v>-150</v>
      </c>
      <c r="I42" s="51">
        <v>-0.39732994278448824</v>
      </c>
      <c r="J42" s="50">
        <v>-1810</v>
      </c>
      <c r="K42" s="51">
        <v>-4.5925098954633103</v>
      </c>
    </row>
    <row r="43" spans="1:11" s="32" customFormat="1" ht="14.45" customHeight="1" x14ac:dyDescent="0.2">
      <c r="A43" s="46" t="s">
        <v>73</v>
      </c>
      <c r="B43" s="47">
        <v>169500</v>
      </c>
      <c r="C43" s="47">
        <v>640</v>
      </c>
      <c r="D43" s="48">
        <v>0.37901219945516995</v>
      </c>
      <c r="E43" s="47">
        <v>-10770</v>
      </c>
      <c r="F43" s="48">
        <v>-5.9743717756698285</v>
      </c>
      <c r="G43" s="47">
        <v>125795</v>
      </c>
      <c r="H43" s="47">
        <v>-151</v>
      </c>
      <c r="I43" s="48">
        <v>-0.11989265240658695</v>
      </c>
      <c r="J43" s="47">
        <v>-8408</v>
      </c>
      <c r="K43" s="48">
        <v>-6.2651356527052302</v>
      </c>
    </row>
    <row r="44" spans="1:11" s="32" customFormat="1" ht="14.45" customHeight="1" x14ac:dyDescent="0.2">
      <c r="A44" s="49" t="s">
        <v>74</v>
      </c>
      <c r="B44" s="50">
        <v>114087</v>
      </c>
      <c r="C44" s="50">
        <v>928</v>
      </c>
      <c r="D44" s="51">
        <v>0.82008501312312765</v>
      </c>
      <c r="E44" s="50">
        <v>1603</v>
      </c>
      <c r="F44" s="51">
        <v>1.4250915685786423</v>
      </c>
      <c r="G44" s="50">
        <v>87704</v>
      </c>
      <c r="H44" s="50">
        <v>864</v>
      </c>
      <c r="I44" s="51">
        <v>0.99493321050207273</v>
      </c>
      <c r="J44" s="50">
        <v>16</v>
      </c>
      <c r="K44" s="51">
        <v>1.8246510354894628E-2</v>
      </c>
    </row>
    <row r="45" spans="1:11" s="32" customFormat="1" ht="14.45" customHeight="1" x14ac:dyDescent="0.2">
      <c r="A45" s="46" t="s">
        <v>75</v>
      </c>
      <c r="B45" s="47">
        <v>334579</v>
      </c>
      <c r="C45" s="47">
        <v>987</v>
      </c>
      <c r="D45" s="48">
        <v>0.29587040456605673</v>
      </c>
      <c r="E45" s="47">
        <v>-9666</v>
      </c>
      <c r="F45" s="48">
        <v>-2.8078839198826415</v>
      </c>
      <c r="G45" s="47">
        <v>251101</v>
      </c>
      <c r="H45" s="47">
        <v>563</v>
      </c>
      <c r="I45" s="48">
        <v>0.22471641028506653</v>
      </c>
      <c r="J45" s="47">
        <v>-10202</v>
      </c>
      <c r="K45" s="48">
        <v>-3.9042797059352554</v>
      </c>
    </row>
    <row r="46" spans="1:11" s="32" customFormat="1" ht="14.45" customHeight="1" x14ac:dyDescent="0.2">
      <c r="A46" s="92" t="s">
        <v>76</v>
      </c>
      <c r="B46" s="58">
        <v>348176</v>
      </c>
      <c r="C46" s="58">
        <v>1415</v>
      </c>
      <c r="D46" s="59">
        <v>0.40806203696494125</v>
      </c>
      <c r="E46" s="58">
        <v>-7991</v>
      </c>
      <c r="F46" s="59">
        <v>-2.2436104411694515</v>
      </c>
      <c r="G46" s="58">
        <v>251101</v>
      </c>
      <c r="H46" s="58">
        <v>563</v>
      </c>
      <c r="I46" s="59">
        <v>0.22471641028506653</v>
      </c>
      <c r="J46" s="58">
        <v>-10202</v>
      </c>
      <c r="K46" s="59">
        <v>-3.9042797059352554</v>
      </c>
    </row>
    <row r="47" spans="1:11" s="32" customFormat="1" ht="12.75" customHeight="1" x14ac:dyDescent="0.2">
      <c r="B47" s="65"/>
      <c r="C47" s="65"/>
      <c r="D47" s="65"/>
      <c r="E47" s="65"/>
      <c r="F47" s="65"/>
    </row>
    <row r="48" spans="1:11" ht="14.25" customHeight="1" x14ac:dyDescent="0.2">
      <c r="A48" s="66" t="s">
        <v>135</v>
      </c>
    </row>
    <row r="49" spans="1:4" s="85" customFormat="1" ht="15.75" customHeight="1" x14ac:dyDescent="0.2">
      <c r="B49" s="66"/>
      <c r="C49" s="66"/>
      <c r="D49" s="66"/>
    </row>
    <row r="50" spans="1:4" s="85" customFormat="1" ht="15.75" customHeight="1" x14ac:dyDescent="0.2">
      <c r="A50" s="66"/>
      <c r="B50" s="66"/>
      <c r="C50" s="114" t="s">
        <v>60</v>
      </c>
      <c r="D50" s="120"/>
    </row>
    <row r="51" spans="1:4" s="85" customFormat="1" ht="15.75" customHeight="1" x14ac:dyDescent="0.2">
      <c r="A51" s="66"/>
      <c r="B51" s="66"/>
      <c r="D51" s="120"/>
    </row>
    <row r="52" spans="1:4" ht="15.75" customHeight="1" x14ac:dyDescent="0.2"/>
    <row r="53" spans="1:4" ht="15.75" customHeight="1" x14ac:dyDescent="0.2"/>
    <row r="54" spans="1:4" ht="15.75" customHeight="1" x14ac:dyDescent="0.2"/>
    <row r="55" spans="1:4" ht="15.75" customHeight="1" x14ac:dyDescent="0.2"/>
    <row r="56" spans="1:4" ht="15.75" customHeight="1" x14ac:dyDescent="0.2"/>
    <row r="57" spans="1:4" ht="15.75" customHeight="1" x14ac:dyDescent="0.2"/>
    <row r="58" spans="1:4" ht="15.75" customHeight="1" x14ac:dyDescent="0.2"/>
    <row r="59" spans="1:4" ht="15.75" customHeight="1" x14ac:dyDescent="0.2"/>
    <row r="60" spans="1:4" ht="15.75" customHeight="1" x14ac:dyDescent="0.2"/>
    <row r="61" spans="1:4" ht="15.75" customHeight="1" x14ac:dyDescent="0.2"/>
    <row r="62" spans="1:4" ht="15.75" customHeight="1" x14ac:dyDescent="0.2"/>
    <row r="63" spans="1:4" ht="15.75" customHeight="1" x14ac:dyDescent="0.2"/>
  </sheetData>
  <mergeCells count="10">
    <mergeCell ref="A5:F5"/>
    <mergeCell ref="A6:A8"/>
    <mergeCell ref="B6:F6"/>
    <mergeCell ref="G6:K6"/>
    <mergeCell ref="B7:B8"/>
    <mergeCell ref="C7:D7"/>
    <mergeCell ref="E7:F7"/>
    <mergeCell ref="G7:G8"/>
    <mergeCell ref="H7:I7"/>
    <mergeCell ref="J7:K7"/>
  </mergeCells>
  <hyperlinks>
    <hyperlink ref="I2" location="ÍNDICE!A1" display="VOLVER AL ÍNDICE"/>
  </hyperlinks>
  <pageMargins left="0.51181102362204722" right="0.51181102362204722" top="0.74803149606299213" bottom="0.74803149606299213" header="0.31496062992125984" footer="0.31496062992125984"/>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1:K87"/>
  <sheetViews>
    <sheetView zoomScaleNormal="100" zoomScaleSheetLayoutView="100" workbookViewId="0"/>
  </sheetViews>
  <sheetFormatPr baseColWidth="10" defaultColWidth="9.140625" defaultRowHeight="15" x14ac:dyDescent="0.2"/>
  <cols>
    <col min="1" max="1" width="20.5703125" style="27" customWidth="1"/>
    <col min="2" max="2" width="7" style="27" customWidth="1"/>
    <col min="3" max="3" width="8.140625" style="27" customWidth="1"/>
    <col min="4" max="4" width="5.7109375" style="27" customWidth="1"/>
    <col min="5" max="5" width="7.7109375" style="27" customWidth="1"/>
    <col min="6" max="6" width="5.7109375" style="27" customWidth="1"/>
    <col min="7" max="7" width="7.5703125" style="27" customWidth="1"/>
    <col min="8" max="8" width="7.7109375" style="27" customWidth="1"/>
    <col min="9" max="9" width="5.7109375" style="27" customWidth="1"/>
    <col min="10" max="10" width="7.28515625" style="27" customWidth="1"/>
    <col min="11" max="11" width="5.7109375" style="27" customWidth="1"/>
    <col min="12" max="227" width="9.140625" style="27"/>
    <col min="228" max="228" width="0.42578125" style="27" customWidth="1"/>
    <col min="229" max="229" width="12.140625" style="27" customWidth="1"/>
    <col min="230" max="230" width="9.85546875" style="27" customWidth="1"/>
    <col min="231" max="232" width="10" style="27" customWidth="1"/>
    <col min="233" max="238" width="9.28515625" style="27" customWidth="1"/>
    <col min="239" max="483" width="9.140625" style="27"/>
    <col min="484" max="484" width="0.42578125" style="27" customWidth="1"/>
    <col min="485" max="485" width="12.140625" style="27" customWidth="1"/>
    <col min="486" max="486" width="9.85546875" style="27" customWidth="1"/>
    <col min="487" max="488" width="10" style="27" customWidth="1"/>
    <col min="489" max="494" width="9.28515625" style="27" customWidth="1"/>
    <col min="495" max="739" width="9.140625" style="27"/>
    <col min="740" max="740" width="0.42578125" style="27" customWidth="1"/>
    <col min="741" max="741" width="12.140625" style="27" customWidth="1"/>
    <col min="742" max="742" width="9.85546875" style="27" customWidth="1"/>
    <col min="743" max="744" width="10" style="27" customWidth="1"/>
    <col min="745" max="750" width="9.28515625" style="27" customWidth="1"/>
    <col min="751" max="995" width="9.140625" style="27"/>
    <col min="996" max="996" width="0.42578125" style="27" customWidth="1"/>
    <col min="997" max="997" width="12.140625" style="27" customWidth="1"/>
    <col min="998" max="998" width="9.85546875" style="27" customWidth="1"/>
    <col min="999" max="1000" width="10" style="27" customWidth="1"/>
    <col min="1001" max="1006" width="9.28515625" style="27" customWidth="1"/>
    <col min="1007" max="1251" width="9.140625" style="27"/>
    <col min="1252" max="1252" width="0.42578125" style="27" customWidth="1"/>
    <col min="1253" max="1253" width="12.140625" style="27" customWidth="1"/>
    <col min="1254" max="1254" width="9.85546875" style="27" customWidth="1"/>
    <col min="1255" max="1256" width="10" style="27" customWidth="1"/>
    <col min="1257" max="1262" width="9.28515625" style="27" customWidth="1"/>
    <col min="1263" max="1507" width="9.140625" style="27"/>
    <col min="1508" max="1508" width="0.42578125" style="27" customWidth="1"/>
    <col min="1509" max="1509" width="12.140625" style="27" customWidth="1"/>
    <col min="1510" max="1510" width="9.85546875" style="27" customWidth="1"/>
    <col min="1511" max="1512" width="10" style="27" customWidth="1"/>
    <col min="1513" max="1518" width="9.28515625" style="27" customWidth="1"/>
    <col min="1519" max="1763" width="9.140625" style="27"/>
    <col min="1764" max="1764" width="0.42578125" style="27" customWidth="1"/>
    <col min="1765" max="1765" width="12.140625" style="27" customWidth="1"/>
    <col min="1766" max="1766" width="9.85546875" style="27" customWidth="1"/>
    <col min="1767" max="1768" width="10" style="27" customWidth="1"/>
    <col min="1769" max="1774" width="9.28515625" style="27" customWidth="1"/>
    <col min="1775" max="2019" width="9.140625" style="27"/>
    <col min="2020" max="2020" width="0.42578125" style="27" customWidth="1"/>
    <col min="2021" max="2021" width="12.140625" style="27" customWidth="1"/>
    <col min="2022" max="2022" width="9.85546875" style="27" customWidth="1"/>
    <col min="2023" max="2024" width="10" style="27" customWidth="1"/>
    <col min="2025" max="2030" width="9.28515625" style="27" customWidth="1"/>
    <col min="2031" max="2275" width="9.140625" style="27"/>
    <col min="2276" max="2276" width="0.42578125" style="27" customWidth="1"/>
    <col min="2277" max="2277" width="12.140625" style="27" customWidth="1"/>
    <col min="2278" max="2278" width="9.85546875" style="27" customWidth="1"/>
    <col min="2279" max="2280" width="10" style="27" customWidth="1"/>
    <col min="2281" max="2286" width="9.28515625" style="27" customWidth="1"/>
    <col min="2287" max="2531" width="9.140625" style="27"/>
    <col min="2532" max="2532" width="0.42578125" style="27" customWidth="1"/>
    <col min="2533" max="2533" width="12.140625" style="27" customWidth="1"/>
    <col min="2534" max="2534" width="9.85546875" style="27" customWidth="1"/>
    <col min="2535" max="2536" width="10" style="27" customWidth="1"/>
    <col min="2537" max="2542" width="9.28515625" style="27" customWidth="1"/>
    <col min="2543" max="2787" width="9.140625" style="27"/>
    <col min="2788" max="2788" width="0.42578125" style="27" customWidth="1"/>
    <col min="2789" max="2789" width="12.140625" style="27" customWidth="1"/>
    <col min="2790" max="2790" width="9.85546875" style="27" customWidth="1"/>
    <col min="2791" max="2792" width="10" style="27" customWidth="1"/>
    <col min="2793" max="2798" width="9.28515625" style="27" customWidth="1"/>
    <col min="2799" max="3043" width="9.140625" style="27"/>
    <col min="3044" max="3044" width="0.42578125" style="27" customWidth="1"/>
    <col min="3045" max="3045" width="12.140625" style="27" customWidth="1"/>
    <col min="3046" max="3046" width="9.85546875" style="27" customWidth="1"/>
    <col min="3047" max="3048" width="10" style="27" customWidth="1"/>
    <col min="3049" max="3054" width="9.28515625" style="27" customWidth="1"/>
    <col min="3055" max="3299" width="9.140625" style="27"/>
    <col min="3300" max="3300" width="0.42578125" style="27" customWidth="1"/>
    <col min="3301" max="3301" width="12.140625" style="27" customWidth="1"/>
    <col min="3302" max="3302" width="9.85546875" style="27" customWidth="1"/>
    <col min="3303" max="3304" width="10" style="27" customWidth="1"/>
    <col min="3305" max="3310" width="9.28515625" style="27" customWidth="1"/>
    <col min="3311" max="3555" width="9.140625" style="27"/>
    <col min="3556" max="3556" width="0.42578125" style="27" customWidth="1"/>
    <col min="3557" max="3557" width="12.140625" style="27" customWidth="1"/>
    <col min="3558" max="3558" width="9.85546875" style="27" customWidth="1"/>
    <col min="3559" max="3560" width="10" style="27" customWidth="1"/>
    <col min="3561" max="3566" width="9.28515625" style="27" customWidth="1"/>
    <col min="3567" max="3811" width="9.140625" style="27"/>
    <col min="3812" max="3812" width="0.42578125" style="27" customWidth="1"/>
    <col min="3813" max="3813" width="12.140625" style="27" customWidth="1"/>
    <col min="3814" max="3814" width="9.85546875" style="27" customWidth="1"/>
    <col min="3815" max="3816" width="10" style="27" customWidth="1"/>
    <col min="3817" max="3822" width="9.28515625" style="27" customWidth="1"/>
    <col min="3823" max="4067" width="9.140625" style="27"/>
    <col min="4068" max="4068" width="0.42578125" style="27" customWidth="1"/>
    <col min="4069" max="4069" width="12.140625" style="27" customWidth="1"/>
    <col min="4070" max="4070" width="9.85546875" style="27" customWidth="1"/>
    <col min="4071" max="4072" width="10" style="27" customWidth="1"/>
    <col min="4073" max="4078" width="9.28515625" style="27" customWidth="1"/>
    <col min="4079" max="4323" width="9.140625" style="27"/>
    <col min="4324" max="4324" width="0.42578125" style="27" customWidth="1"/>
    <col min="4325" max="4325" width="12.140625" style="27" customWidth="1"/>
    <col min="4326" max="4326" width="9.85546875" style="27" customWidth="1"/>
    <col min="4327" max="4328" width="10" style="27" customWidth="1"/>
    <col min="4329" max="4334" width="9.28515625" style="27" customWidth="1"/>
    <col min="4335" max="4579" width="9.140625" style="27"/>
    <col min="4580" max="4580" width="0.42578125" style="27" customWidth="1"/>
    <col min="4581" max="4581" width="12.140625" style="27" customWidth="1"/>
    <col min="4582" max="4582" width="9.85546875" style="27" customWidth="1"/>
    <col min="4583" max="4584" width="10" style="27" customWidth="1"/>
    <col min="4585" max="4590" width="9.28515625" style="27" customWidth="1"/>
    <col min="4591" max="4835" width="9.140625" style="27"/>
    <col min="4836" max="4836" width="0.42578125" style="27" customWidth="1"/>
    <col min="4837" max="4837" width="12.140625" style="27" customWidth="1"/>
    <col min="4838" max="4838" width="9.85546875" style="27" customWidth="1"/>
    <col min="4839" max="4840" width="10" style="27" customWidth="1"/>
    <col min="4841" max="4846" width="9.28515625" style="27" customWidth="1"/>
    <col min="4847" max="5091" width="9.140625" style="27"/>
    <col min="5092" max="5092" width="0.42578125" style="27" customWidth="1"/>
    <col min="5093" max="5093" width="12.140625" style="27" customWidth="1"/>
    <col min="5094" max="5094" width="9.85546875" style="27" customWidth="1"/>
    <col min="5095" max="5096" width="10" style="27" customWidth="1"/>
    <col min="5097" max="5102" width="9.28515625" style="27" customWidth="1"/>
    <col min="5103" max="5347" width="9.140625" style="27"/>
    <col min="5348" max="5348" width="0.42578125" style="27" customWidth="1"/>
    <col min="5349" max="5349" width="12.140625" style="27" customWidth="1"/>
    <col min="5350" max="5350" width="9.85546875" style="27" customWidth="1"/>
    <col min="5351" max="5352" width="10" style="27" customWidth="1"/>
    <col min="5353" max="5358" width="9.28515625" style="27" customWidth="1"/>
    <col min="5359" max="5603" width="9.140625" style="27"/>
    <col min="5604" max="5604" width="0.42578125" style="27" customWidth="1"/>
    <col min="5605" max="5605" width="12.140625" style="27" customWidth="1"/>
    <col min="5606" max="5606" width="9.85546875" style="27" customWidth="1"/>
    <col min="5607" max="5608" width="10" style="27" customWidth="1"/>
    <col min="5609" max="5614" width="9.28515625" style="27" customWidth="1"/>
    <col min="5615" max="5859" width="9.140625" style="27"/>
    <col min="5860" max="5860" width="0.42578125" style="27" customWidth="1"/>
    <col min="5861" max="5861" width="12.140625" style="27" customWidth="1"/>
    <col min="5862" max="5862" width="9.85546875" style="27" customWidth="1"/>
    <col min="5863" max="5864" width="10" style="27" customWidth="1"/>
    <col min="5865" max="5870" width="9.28515625" style="27" customWidth="1"/>
    <col min="5871" max="6115" width="9.140625" style="27"/>
    <col min="6116" max="6116" width="0.42578125" style="27" customWidth="1"/>
    <col min="6117" max="6117" width="12.140625" style="27" customWidth="1"/>
    <col min="6118" max="6118" width="9.85546875" style="27" customWidth="1"/>
    <col min="6119" max="6120" width="10" style="27" customWidth="1"/>
    <col min="6121" max="6126" width="9.28515625" style="27" customWidth="1"/>
    <col min="6127" max="6371" width="9.140625" style="27"/>
    <col min="6372" max="6372" width="0.42578125" style="27" customWidth="1"/>
    <col min="6373" max="6373" width="12.140625" style="27" customWidth="1"/>
    <col min="6374" max="6374" width="9.85546875" style="27" customWidth="1"/>
    <col min="6375" max="6376" width="10" style="27" customWidth="1"/>
    <col min="6377" max="6382" width="9.28515625" style="27" customWidth="1"/>
    <col min="6383" max="6627" width="9.140625" style="27"/>
    <col min="6628" max="6628" width="0.42578125" style="27" customWidth="1"/>
    <col min="6629" max="6629" width="12.140625" style="27" customWidth="1"/>
    <col min="6630" max="6630" width="9.85546875" style="27" customWidth="1"/>
    <col min="6631" max="6632" width="10" style="27" customWidth="1"/>
    <col min="6633" max="6638" width="9.28515625" style="27" customWidth="1"/>
    <col min="6639" max="6883" width="9.140625" style="27"/>
    <col min="6884" max="6884" width="0.42578125" style="27" customWidth="1"/>
    <col min="6885" max="6885" width="12.140625" style="27" customWidth="1"/>
    <col min="6886" max="6886" width="9.85546875" style="27" customWidth="1"/>
    <col min="6887" max="6888" width="10" style="27" customWidth="1"/>
    <col min="6889" max="6894" width="9.28515625" style="27" customWidth="1"/>
    <col min="6895" max="7139" width="9.140625" style="27"/>
    <col min="7140" max="7140" width="0.42578125" style="27" customWidth="1"/>
    <col min="7141" max="7141" width="12.140625" style="27" customWidth="1"/>
    <col min="7142" max="7142" width="9.85546875" style="27" customWidth="1"/>
    <col min="7143" max="7144" width="10" style="27" customWidth="1"/>
    <col min="7145" max="7150" width="9.28515625" style="27" customWidth="1"/>
    <col min="7151" max="7395" width="9.140625" style="27"/>
    <col min="7396" max="7396" width="0.42578125" style="27" customWidth="1"/>
    <col min="7397" max="7397" width="12.140625" style="27" customWidth="1"/>
    <col min="7398" max="7398" width="9.85546875" style="27" customWidth="1"/>
    <col min="7399" max="7400" width="10" style="27" customWidth="1"/>
    <col min="7401" max="7406" width="9.28515625" style="27" customWidth="1"/>
    <col min="7407" max="7651" width="9.140625" style="27"/>
    <col min="7652" max="7652" width="0.42578125" style="27" customWidth="1"/>
    <col min="7653" max="7653" width="12.140625" style="27" customWidth="1"/>
    <col min="7654" max="7654" width="9.85546875" style="27" customWidth="1"/>
    <col min="7655" max="7656" width="10" style="27" customWidth="1"/>
    <col min="7657" max="7662" width="9.28515625" style="27" customWidth="1"/>
    <col min="7663" max="7907" width="9.140625" style="27"/>
    <col min="7908" max="7908" width="0.42578125" style="27" customWidth="1"/>
    <col min="7909" max="7909" width="12.140625" style="27" customWidth="1"/>
    <col min="7910" max="7910" width="9.85546875" style="27" customWidth="1"/>
    <col min="7911" max="7912" width="10" style="27" customWidth="1"/>
    <col min="7913" max="7918" width="9.28515625" style="27" customWidth="1"/>
    <col min="7919" max="8163" width="9.140625" style="27"/>
    <col min="8164" max="8164" width="0.42578125" style="27" customWidth="1"/>
    <col min="8165" max="8165" width="12.140625" style="27" customWidth="1"/>
    <col min="8166" max="8166" width="9.85546875" style="27" customWidth="1"/>
    <col min="8167" max="8168" width="10" style="27" customWidth="1"/>
    <col min="8169" max="8174" width="9.28515625" style="27" customWidth="1"/>
    <col min="8175" max="8419" width="9.140625" style="27"/>
    <col min="8420" max="8420" width="0.42578125" style="27" customWidth="1"/>
    <col min="8421" max="8421" width="12.140625" style="27" customWidth="1"/>
    <col min="8422" max="8422" width="9.85546875" style="27" customWidth="1"/>
    <col min="8423" max="8424" width="10" style="27" customWidth="1"/>
    <col min="8425" max="8430" width="9.28515625" style="27" customWidth="1"/>
    <col min="8431" max="8675" width="9.140625" style="27"/>
    <col min="8676" max="8676" width="0.42578125" style="27" customWidth="1"/>
    <col min="8677" max="8677" width="12.140625" style="27" customWidth="1"/>
    <col min="8678" max="8678" width="9.85546875" style="27" customWidth="1"/>
    <col min="8679" max="8680" width="10" style="27" customWidth="1"/>
    <col min="8681" max="8686" width="9.28515625" style="27" customWidth="1"/>
    <col min="8687" max="8931" width="9.140625" style="27"/>
    <col min="8932" max="8932" width="0.42578125" style="27" customWidth="1"/>
    <col min="8933" max="8933" width="12.140625" style="27" customWidth="1"/>
    <col min="8934" max="8934" width="9.85546875" style="27" customWidth="1"/>
    <col min="8935" max="8936" width="10" style="27" customWidth="1"/>
    <col min="8937" max="8942" width="9.28515625" style="27" customWidth="1"/>
    <col min="8943" max="9187" width="9.140625" style="27"/>
    <col min="9188" max="9188" width="0.42578125" style="27" customWidth="1"/>
    <col min="9189" max="9189" width="12.140625" style="27" customWidth="1"/>
    <col min="9190" max="9190" width="9.85546875" style="27" customWidth="1"/>
    <col min="9191" max="9192" width="10" style="27" customWidth="1"/>
    <col min="9193" max="9198" width="9.28515625" style="27" customWidth="1"/>
    <col min="9199" max="9443" width="9.140625" style="27"/>
    <col min="9444" max="9444" width="0.42578125" style="27" customWidth="1"/>
    <col min="9445" max="9445" width="12.140625" style="27" customWidth="1"/>
    <col min="9446" max="9446" width="9.85546875" style="27" customWidth="1"/>
    <col min="9447" max="9448" width="10" style="27" customWidth="1"/>
    <col min="9449" max="9454" width="9.28515625" style="27" customWidth="1"/>
    <col min="9455" max="9699" width="9.140625" style="27"/>
    <col min="9700" max="9700" width="0.42578125" style="27" customWidth="1"/>
    <col min="9701" max="9701" width="12.140625" style="27" customWidth="1"/>
    <col min="9702" max="9702" width="9.85546875" style="27" customWidth="1"/>
    <col min="9703" max="9704" width="10" style="27" customWidth="1"/>
    <col min="9705" max="9710" width="9.28515625" style="27" customWidth="1"/>
    <col min="9711" max="9955" width="9.140625" style="27"/>
    <col min="9956" max="9956" width="0.42578125" style="27" customWidth="1"/>
    <col min="9957" max="9957" width="12.140625" style="27" customWidth="1"/>
    <col min="9958" max="9958" width="9.85546875" style="27" customWidth="1"/>
    <col min="9959" max="9960" width="10" style="27" customWidth="1"/>
    <col min="9961" max="9966" width="9.28515625" style="27" customWidth="1"/>
    <col min="9967" max="10211" width="9.140625" style="27"/>
    <col min="10212" max="10212" width="0.42578125" style="27" customWidth="1"/>
    <col min="10213" max="10213" width="12.140625" style="27" customWidth="1"/>
    <col min="10214" max="10214" width="9.85546875" style="27" customWidth="1"/>
    <col min="10215" max="10216" width="10" style="27" customWidth="1"/>
    <col min="10217" max="10222" width="9.28515625" style="27" customWidth="1"/>
    <col min="10223" max="10467" width="9.140625" style="27"/>
    <col min="10468" max="10468" width="0.42578125" style="27" customWidth="1"/>
    <col min="10469" max="10469" width="12.140625" style="27" customWidth="1"/>
    <col min="10470" max="10470" width="9.85546875" style="27" customWidth="1"/>
    <col min="10471" max="10472" width="10" style="27" customWidth="1"/>
    <col min="10473" max="10478" width="9.28515625" style="27" customWidth="1"/>
    <col min="10479" max="10723" width="9.140625" style="27"/>
    <col min="10724" max="10724" width="0.42578125" style="27" customWidth="1"/>
    <col min="10725" max="10725" width="12.140625" style="27" customWidth="1"/>
    <col min="10726" max="10726" width="9.85546875" style="27" customWidth="1"/>
    <col min="10727" max="10728" width="10" style="27" customWidth="1"/>
    <col min="10729" max="10734" width="9.28515625" style="27" customWidth="1"/>
    <col min="10735" max="10979" width="9.140625" style="27"/>
    <col min="10980" max="10980" width="0.42578125" style="27" customWidth="1"/>
    <col min="10981" max="10981" width="12.140625" style="27" customWidth="1"/>
    <col min="10982" max="10982" width="9.85546875" style="27" customWidth="1"/>
    <col min="10983" max="10984" width="10" style="27" customWidth="1"/>
    <col min="10985" max="10990" width="9.28515625" style="27" customWidth="1"/>
    <col min="10991" max="11235" width="9.140625" style="27"/>
    <col min="11236" max="11236" width="0.42578125" style="27" customWidth="1"/>
    <col min="11237" max="11237" width="12.140625" style="27" customWidth="1"/>
    <col min="11238" max="11238" width="9.85546875" style="27" customWidth="1"/>
    <col min="11239" max="11240" width="10" style="27" customWidth="1"/>
    <col min="11241" max="11246" width="9.28515625" style="27" customWidth="1"/>
    <col min="11247" max="11491" width="9.140625" style="27"/>
    <col min="11492" max="11492" width="0.42578125" style="27" customWidth="1"/>
    <col min="11493" max="11493" width="12.140625" style="27" customWidth="1"/>
    <col min="11494" max="11494" width="9.85546875" style="27" customWidth="1"/>
    <col min="11495" max="11496" width="10" style="27" customWidth="1"/>
    <col min="11497" max="11502" width="9.28515625" style="27" customWidth="1"/>
    <col min="11503" max="11747" width="9.140625" style="27"/>
    <col min="11748" max="11748" width="0.42578125" style="27" customWidth="1"/>
    <col min="11749" max="11749" width="12.140625" style="27" customWidth="1"/>
    <col min="11750" max="11750" width="9.85546875" style="27" customWidth="1"/>
    <col min="11751" max="11752" width="10" style="27" customWidth="1"/>
    <col min="11753" max="11758" width="9.28515625" style="27" customWidth="1"/>
    <col min="11759" max="12003" width="9.140625" style="27"/>
    <col min="12004" max="12004" width="0.42578125" style="27" customWidth="1"/>
    <col min="12005" max="12005" width="12.140625" style="27" customWidth="1"/>
    <col min="12006" max="12006" width="9.85546875" style="27" customWidth="1"/>
    <col min="12007" max="12008" width="10" style="27" customWidth="1"/>
    <col min="12009" max="12014" width="9.28515625" style="27" customWidth="1"/>
    <col min="12015" max="12259" width="9.140625" style="27"/>
    <col min="12260" max="12260" width="0.42578125" style="27" customWidth="1"/>
    <col min="12261" max="12261" width="12.140625" style="27" customWidth="1"/>
    <col min="12262" max="12262" width="9.85546875" style="27" customWidth="1"/>
    <col min="12263" max="12264" width="10" style="27" customWidth="1"/>
    <col min="12265" max="12270" width="9.28515625" style="27" customWidth="1"/>
    <col min="12271" max="12515" width="9.140625" style="27"/>
    <col min="12516" max="12516" width="0.42578125" style="27" customWidth="1"/>
    <col min="12517" max="12517" width="12.140625" style="27" customWidth="1"/>
    <col min="12518" max="12518" width="9.85546875" style="27" customWidth="1"/>
    <col min="12519" max="12520" width="10" style="27" customWidth="1"/>
    <col min="12521" max="12526" width="9.28515625" style="27" customWidth="1"/>
    <col min="12527" max="12771" width="9.140625" style="27"/>
    <col min="12772" max="12772" width="0.42578125" style="27" customWidth="1"/>
    <col min="12773" max="12773" width="12.140625" style="27" customWidth="1"/>
    <col min="12774" max="12774" width="9.85546875" style="27" customWidth="1"/>
    <col min="12775" max="12776" width="10" style="27" customWidth="1"/>
    <col min="12777" max="12782" width="9.28515625" style="27" customWidth="1"/>
    <col min="12783" max="13027" width="9.140625" style="27"/>
    <col min="13028" max="13028" width="0.42578125" style="27" customWidth="1"/>
    <col min="13029" max="13029" width="12.140625" style="27" customWidth="1"/>
    <col min="13030" max="13030" width="9.85546875" style="27" customWidth="1"/>
    <col min="13031" max="13032" width="10" style="27" customWidth="1"/>
    <col min="13033" max="13038" width="9.28515625" style="27" customWidth="1"/>
    <col min="13039" max="13283" width="9.140625" style="27"/>
    <col min="13284" max="13284" width="0.42578125" style="27" customWidth="1"/>
    <col min="13285" max="13285" width="12.140625" style="27" customWidth="1"/>
    <col min="13286" max="13286" width="9.85546875" style="27" customWidth="1"/>
    <col min="13287" max="13288" width="10" style="27" customWidth="1"/>
    <col min="13289" max="13294" width="9.28515625" style="27" customWidth="1"/>
    <col min="13295" max="13539" width="9.140625" style="27"/>
    <col min="13540" max="13540" width="0.42578125" style="27" customWidth="1"/>
    <col min="13541" max="13541" width="12.140625" style="27" customWidth="1"/>
    <col min="13542" max="13542" width="9.85546875" style="27" customWidth="1"/>
    <col min="13543" max="13544" width="10" style="27" customWidth="1"/>
    <col min="13545" max="13550" width="9.28515625" style="27" customWidth="1"/>
    <col min="13551" max="13795" width="9.140625" style="27"/>
    <col min="13796" max="13796" width="0.42578125" style="27" customWidth="1"/>
    <col min="13797" max="13797" width="12.140625" style="27" customWidth="1"/>
    <col min="13798" max="13798" width="9.85546875" style="27" customWidth="1"/>
    <col min="13799" max="13800" width="10" style="27" customWidth="1"/>
    <col min="13801" max="13806" width="9.28515625" style="27" customWidth="1"/>
    <col min="13807" max="14051" width="9.140625" style="27"/>
    <col min="14052" max="14052" width="0.42578125" style="27" customWidth="1"/>
    <col min="14053" max="14053" width="12.140625" style="27" customWidth="1"/>
    <col min="14054" max="14054" width="9.85546875" style="27" customWidth="1"/>
    <col min="14055" max="14056" width="10" style="27" customWidth="1"/>
    <col min="14057" max="14062" width="9.28515625" style="27" customWidth="1"/>
    <col min="14063" max="14307" width="9.140625" style="27"/>
    <col min="14308" max="14308" width="0.42578125" style="27" customWidth="1"/>
    <col min="14309" max="14309" width="12.140625" style="27" customWidth="1"/>
    <col min="14310" max="14310" width="9.85546875" style="27" customWidth="1"/>
    <col min="14311" max="14312" width="10" style="27" customWidth="1"/>
    <col min="14313" max="14318" width="9.28515625" style="27" customWidth="1"/>
    <col min="14319" max="14563" width="9.140625" style="27"/>
    <col min="14564" max="14564" width="0.42578125" style="27" customWidth="1"/>
    <col min="14565" max="14565" width="12.140625" style="27" customWidth="1"/>
    <col min="14566" max="14566" width="9.85546875" style="27" customWidth="1"/>
    <col min="14567" max="14568" width="10" style="27" customWidth="1"/>
    <col min="14569" max="14574" width="9.28515625" style="27" customWidth="1"/>
    <col min="14575" max="14819" width="9.140625" style="27"/>
    <col min="14820" max="14820" width="0.42578125" style="27" customWidth="1"/>
    <col min="14821" max="14821" width="12.140625" style="27" customWidth="1"/>
    <col min="14822" max="14822" width="9.85546875" style="27" customWidth="1"/>
    <col min="14823" max="14824" width="10" style="27" customWidth="1"/>
    <col min="14825" max="14830" width="9.28515625" style="27" customWidth="1"/>
    <col min="14831" max="15075" width="9.140625" style="27"/>
    <col min="15076" max="15076" width="0.42578125" style="27" customWidth="1"/>
    <col min="15077" max="15077" width="12.140625" style="27" customWidth="1"/>
    <col min="15078" max="15078" width="9.85546875" style="27" customWidth="1"/>
    <col min="15079" max="15080" width="10" style="27" customWidth="1"/>
    <col min="15081" max="15086" width="9.28515625" style="27" customWidth="1"/>
    <col min="15087" max="15331" width="9.140625" style="27"/>
    <col min="15332" max="15332" width="0.42578125" style="27" customWidth="1"/>
    <col min="15333" max="15333" width="12.140625" style="27" customWidth="1"/>
    <col min="15334" max="15334" width="9.85546875" style="27" customWidth="1"/>
    <col min="15335" max="15336" width="10" style="27" customWidth="1"/>
    <col min="15337" max="15342" width="9.28515625" style="27" customWidth="1"/>
    <col min="15343" max="15587" width="9.140625" style="27"/>
    <col min="15588" max="15588" width="0.42578125" style="27" customWidth="1"/>
    <col min="15589" max="15589" width="12.140625" style="27" customWidth="1"/>
    <col min="15590" max="15590" width="9.85546875" style="27" customWidth="1"/>
    <col min="15591" max="15592" width="10" style="27" customWidth="1"/>
    <col min="15593" max="15598" width="9.28515625" style="27" customWidth="1"/>
    <col min="15599" max="15843" width="9.140625" style="27"/>
    <col min="15844" max="15844" width="0.42578125" style="27" customWidth="1"/>
    <col min="15845" max="15845" width="12.140625" style="27" customWidth="1"/>
    <col min="15846" max="15846" width="9.85546875" style="27" customWidth="1"/>
    <col min="15847" max="15848" width="10" style="27" customWidth="1"/>
    <col min="15849" max="15854" width="9.28515625" style="27" customWidth="1"/>
    <col min="15855" max="16099" width="9.140625" style="27"/>
    <col min="16100" max="16100" width="0.42578125" style="27" customWidth="1"/>
    <col min="16101" max="16101" width="12.140625" style="27" customWidth="1"/>
    <col min="16102" max="16102" width="9.85546875" style="27" customWidth="1"/>
    <col min="16103" max="16104" width="10" style="27" customWidth="1"/>
    <col min="16105" max="16110" width="9.28515625" style="27" customWidth="1"/>
    <col min="16111" max="16384" width="9.140625" style="27"/>
  </cols>
  <sheetData>
    <row r="1" spans="1:11" x14ac:dyDescent="0.2">
      <c r="H1" s="28"/>
    </row>
    <row r="2" spans="1:11" ht="18" customHeight="1" x14ac:dyDescent="0.25">
      <c r="H2" s="29" t="s">
        <v>61</v>
      </c>
      <c r="I2" s="121"/>
    </row>
    <row r="3" spans="1:11" ht="18.75" customHeight="1" x14ac:dyDescent="0.2"/>
    <row r="4" spans="1:11" ht="22.5" customHeight="1" x14ac:dyDescent="0.25">
      <c r="H4" s="30"/>
      <c r="K4" s="2" t="s">
        <v>651</v>
      </c>
    </row>
    <row r="5" spans="1:11" s="32" customFormat="1" ht="63.75" customHeight="1" x14ac:dyDescent="0.25">
      <c r="A5" s="104" t="s">
        <v>174</v>
      </c>
      <c r="B5" s="104"/>
      <c r="C5" s="104"/>
      <c r="D5" s="104"/>
      <c r="E5" s="104"/>
      <c r="F5" s="104"/>
      <c r="G5" s="27"/>
      <c r="H5" s="27"/>
      <c r="I5" s="27"/>
      <c r="J5" s="27"/>
      <c r="K5" s="27"/>
    </row>
    <row r="6" spans="1:11" s="32" customFormat="1" ht="16.5" customHeight="1" x14ac:dyDescent="0.2">
      <c r="A6" s="105"/>
      <c r="B6" s="34" t="s">
        <v>149</v>
      </c>
      <c r="C6" s="35"/>
      <c r="D6" s="35"/>
      <c r="E6" s="35"/>
      <c r="F6" s="36"/>
      <c r="G6" s="34" t="s">
        <v>150</v>
      </c>
      <c r="H6" s="35"/>
      <c r="I6" s="35"/>
      <c r="J6" s="35"/>
      <c r="K6" s="36"/>
    </row>
    <row r="7" spans="1:11" s="32" customFormat="1" ht="25.5" customHeight="1" x14ac:dyDescent="0.2">
      <c r="A7" s="105"/>
      <c r="B7" s="38" t="s">
        <v>65</v>
      </c>
      <c r="C7" s="39" t="s">
        <v>66</v>
      </c>
      <c r="D7" s="39"/>
      <c r="E7" s="39" t="s">
        <v>67</v>
      </c>
      <c r="F7" s="39"/>
      <c r="G7" s="38" t="s">
        <v>65</v>
      </c>
      <c r="H7" s="39" t="s">
        <v>66</v>
      </c>
      <c r="I7" s="39"/>
      <c r="J7" s="39" t="s">
        <v>67</v>
      </c>
      <c r="K7" s="39"/>
    </row>
    <row r="8" spans="1:11" s="32" customFormat="1" ht="15" customHeight="1" x14ac:dyDescent="0.2">
      <c r="A8" s="106"/>
      <c r="B8" s="38"/>
      <c r="C8" s="40" t="s">
        <v>151</v>
      </c>
      <c r="D8" s="41" t="s">
        <v>69</v>
      </c>
      <c r="E8" s="40" t="s">
        <v>151</v>
      </c>
      <c r="F8" s="41" t="s">
        <v>69</v>
      </c>
      <c r="G8" s="38"/>
      <c r="H8" s="40" t="s">
        <v>151</v>
      </c>
      <c r="I8" s="41" t="s">
        <v>69</v>
      </c>
      <c r="J8" s="40" t="s">
        <v>151</v>
      </c>
      <c r="K8" s="41" t="s">
        <v>69</v>
      </c>
    </row>
    <row r="9" spans="1:11" s="32" customFormat="1" ht="3" customHeight="1" x14ac:dyDescent="0.2">
      <c r="A9" s="42"/>
      <c r="B9" s="42"/>
      <c r="C9" s="42"/>
      <c r="D9" s="42"/>
      <c r="G9" s="42"/>
      <c r="H9" s="42"/>
      <c r="I9" s="42"/>
    </row>
    <row r="10" spans="1:11" s="32" customFormat="1" ht="14.25" customHeight="1" x14ac:dyDescent="0.2">
      <c r="A10" s="107" t="s">
        <v>70</v>
      </c>
      <c r="B10" s="108">
        <v>426382</v>
      </c>
      <c r="C10" s="108">
        <v>1836</v>
      </c>
      <c r="D10" s="109">
        <v>0.43246197114093643</v>
      </c>
      <c r="E10" s="108">
        <v>-1379</v>
      </c>
      <c r="F10" s="109">
        <v>-0.3223762802125486</v>
      </c>
      <c r="G10" s="108">
        <v>306677</v>
      </c>
      <c r="H10" s="108">
        <v>701</v>
      </c>
      <c r="I10" s="109">
        <v>0.2291029361780009</v>
      </c>
      <c r="J10" s="108">
        <v>-8305</v>
      </c>
      <c r="K10" s="109">
        <v>-2.6366586027138057</v>
      </c>
    </row>
    <row r="11" spans="1:11" s="32" customFormat="1" ht="15.75" customHeight="1" x14ac:dyDescent="0.2">
      <c r="A11" s="107" t="s">
        <v>85</v>
      </c>
      <c r="B11" s="108">
        <v>3288</v>
      </c>
      <c r="C11" s="108">
        <v>-37</v>
      </c>
      <c r="D11" s="109">
        <v>-1.112781954887218</v>
      </c>
      <c r="E11" s="108">
        <v>-119</v>
      </c>
      <c r="F11" s="109">
        <v>-3.4928089228059878</v>
      </c>
      <c r="G11" s="108">
        <v>2223</v>
      </c>
      <c r="H11" s="108">
        <v>-32</v>
      </c>
      <c r="I11" s="109">
        <v>-1.419068736141907</v>
      </c>
      <c r="J11" s="108">
        <v>-222</v>
      </c>
      <c r="K11" s="109">
        <v>-9.0797546012269947</v>
      </c>
    </row>
    <row r="12" spans="1:11" s="32" customFormat="1" ht="15.75" customHeight="1" x14ac:dyDescent="0.2">
      <c r="A12" s="107" t="s">
        <v>86</v>
      </c>
      <c r="B12" s="108">
        <v>23437</v>
      </c>
      <c r="C12" s="108">
        <v>807</v>
      </c>
      <c r="D12" s="109">
        <v>3.5660627485638532</v>
      </c>
      <c r="E12" s="108">
        <v>-1790</v>
      </c>
      <c r="F12" s="109">
        <v>-7.0955722043841911</v>
      </c>
      <c r="G12" s="108">
        <v>16604</v>
      </c>
      <c r="H12" s="108">
        <v>-28</v>
      </c>
      <c r="I12" s="109">
        <v>-0.16835016835016836</v>
      </c>
      <c r="J12" s="108">
        <v>-1237</v>
      </c>
      <c r="K12" s="109">
        <v>-6.9334678549408668</v>
      </c>
    </row>
    <row r="13" spans="1:11" s="32" customFormat="1" ht="15.75" customHeight="1" x14ac:dyDescent="0.2">
      <c r="A13" s="46" t="s">
        <v>153</v>
      </c>
      <c r="B13" s="47">
        <v>128</v>
      </c>
      <c r="C13" s="47">
        <v>-11</v>
      </c>
      <c r="D13" s="48">
        <v>-7.9136690647482011</v>
      </c>
      <c r="E13" s="47">
        <v>-13</v>
      </c>
      <c r="F13" s="48">
        <v>-9.2198581560283692</v>
      </c>
      <c r="G13" s="47">
        <v>90</v>
      </c>
      <c r="H13" s="47">
        <v>-13</v>
      </c>
      <c r="I13" s="48">
        <v>-12.621359223300971</v>
      </c>
      <c r="J13" s="47">
        <v>-17</v>
      </c>
      <c r="K13" s="48">
        <v>-15.88785046728972</v>
      </c>
    </row>
    <row r="14" spans="1:11" s="32" customFormat="1" ht="15.75" customHeight="1" x14ac:dyDescent="0.2">
      <c r="A14" s="49" t="s">
        <v>154</v>
      </c>
      <c r="B14" s="50">
        <v>857</v>
      </c>
      <c r="C14" s="50">
        <v>-8</v>
      </c>
      <c r="D14" s="51">
        <v>-0.92485549132947975</v>
      </c>
      <c r="E14" s="50">
        <v>5</v>
      </c>
      <c r="F14" s="51">
        <v>0.58685446009389675</v>
      </c>
      <c r="G14" s="50">
        <v>605</v>
      </c>
      <c r="H14" s="50">
        <v>-2</v>
      </c>
      <c r="I14" s="51">
        <v>-0.32948929159802304</v>
      </c>
      <c r="J14" s="50">
        <v>-10</v>
      </c>
      <c r="K14" s="51">
        <v>-1.6260162601626016</v>
      </c>
    </row>
    <row r="15" spans="1:11" s="32" customFormat="1" ht="15.75" customHeight="1" x14ac:dyDescent="0.2">
      <c r="A15" s="46" t="s">
        <v>155</v>
      </c>
      <c r="B15" s="47">
        <v>1163</v>
      </c>
      <c r="C15" s="47">
        <v>-6</v>
      </c>
      <c r="D15" s="48">
        <v>-0.51325919589392643</v>
      </c>
      <c r="E15" s="47">
        <v>-68</v>
      </c>
      <c r="F15" s="48">
        <v>-5.5239642567018681</v>
      </c>
      <c r="G15" s="47">
        <v>859</v>
      </c>
      <c r="H15" s="47">
        <v>-9</v>
      </c>
      <c r="I15" s="48">
        <v>-1.0368663594470047</v>
      </c>
      <c r="J15" s="47">
        <v>-41</v>
      </c>
      <c r="K15" s="48">
        <v>-4.5555555555555554</v>
      </c>
    </row>
    <row r="16" spans="1:11" s="32" customFormat="1" ht="15.75" customHeight="1" x14ac:dyDescent="0.2">
      <c r="A16" s="49" t="s">
        <v>156</v>
      </c>
      <c r="B16" s="50">
        <v>1499</v>
      </c>
      <c r="C16" s="50">
        <v>9</v>
      </c>
      <c r="D16" s="51">
        <v>0.60402684563758391</v>
      </c>
      <c r="E16" s="50">
        <v>-277</v>
      </c>
      <c r="F16" s="51">
        <v>-15.596846846846846</v>
      </c>
      <c r="G16" s="50">
        <v>1152</v>
      </c>
      <c r="H16" s="50">
        <v>-17</v>
      </c>
      <c r="I16" s="51">
        <v>-1.4542343883661248</v>
      </c>
      <c r="J16" s="50">
        <v>-113</v>
      </c>
      <c r="K16" s="51">
        <v>-8.9328063241106719</v>
      </c>
    </row>
    <row r="17" spans="1:11" s="32" customFormat="1" ht="15.75" customHeight="1" x14ac:dyDescent="0.2">
      <c r="A17" s="46" t="s">
        <v>157</v>
      </c>
      <c r="B17" s="47">
        <v>1950</v>
      </c>
      <c r="C17" s="47">
        <v>119</v>
      </c>
      <c r="D17" s="48">
        <v>6.499180775532496</v>
      </c>
      <c r="E17" s="47">
        <v>-195</v>
      </c>
      <c r="F17" s="48">
        <v>-9.0909090909090917</v>
      </c>
      <c r="G17" s="47">
        <v>1400</v>
      </c>
      <c r="H17" s="47">
        <v>30</v>
      </c>
      <c r="I17" s="48">
        <v>2.1897810218978102</v>
      </c>
      <c r="J17" s="47">
        <v>-53</v>
      </c>
      <c r="K17" s="48">
        <v>-3.6476256022023401</v>
      </c>
    </row>
    <row r="18" spans="1:11" s="32" customFormat="1" ht="15.75" customHeight="1" x14ac:dyDescent="0.2">
      <c r="A18" s="49" t="s">
        <v>158</v>
      </c>
      <c r="B18" s="50">
        <v>2424</v>
      </c>
      <c r="C18" s="50">
        <v>160</v>
      </c>
      <c r="D18" s="51">
        <v>7.0671378091872787</v>
      </c>
      <c r="E18" s="50">
        <v>-408</v>
      </c>
      <c r="F18" s="51">
        <v>-14.40677966101695</v>
      </c>
      <c r="G18" s="50">
        <v>1654</v>
      </c>
      <c r="H18" s="50">
        <v>-13</v>
      </c>
      <c r="I18" s="51">
        <v>-0.77984403119376122</v>
      </c>
      <c r="J18" s="50">
        <v>-223</v>
      </c>
      <c r="K18" s="51">
        <v>-11.88066062866276</v>
      </c>
    </row>
    <row r="19" spans="1:11" s="32" customFormat="1" ht="15.75" customHeight="1" x14ac:dyDescent="0.2">
      <c r="A19" s="46" t="s">
        <v>159</v>
      </c>
      <c r="B19" s="47">
        <v>3074</v>
      </c>
      <c r="C19" s="47">
        <v>278</v>
      </c>
      <c r="D19" s="48">
        <v>9.9427753934191703</v>
      </c>
      <c r="E19" s="47">
        <v>-271</v>
      </c>
      <c r="F19" s="48">
        <v>-8.101644245142003</v>
      </c>
      <c r="G19" s="47">
        <v>2026</v>
      </c>
      <c r="H19" s="47">
        <v>-20</v>
      </c>
      <c r="I19" s="48">
        <v>-0.97751710654936463</v>
      </c>
      <c r="J19" s="47">
        <v>-255</v>
      </c>
      <c r="K19" s="48">
        <v>-11.179307321350285</v>
      </c>
    </row>
    <row r="20" spans="1:11" s="32" customFormat="1" ht="15.75" customHeight="1" x14ac:dyDescent="0.2">
      <c r="A20" s="49" t="s">
        <v>160</v>
      </c>
      <c r="B20" s="50">
        <v>3274</v>
      </c>
      <c r="C20" s="50">
        <v>158</v>
      </c>
      <c r="D20" s="51">
        <v>5.0706033376123232</v>
      </c>
      <c r="E20" s="50">
        <v>-347</v>
      </c>
      <c r="F20" s="51">
        <v>-9.5829881248273949</v>
      </c>
      <c r="G20" s="50">
        <v>2409</v>
      </c>
      <c r="H20" s="50">
        <v>-8</v>
      </c>
      <c r="I20" s="51">
        <v>-0.33098882912701694</v>
      </c>
      <c r="J20" s="50">
        <v>-312</v>
      </c>
      <c r="K20" s="51">
        <v>-11.466372657111355</v>
      </c>
    </row>
    <row r="21" spans="1:11" s="32" customFormat="1" ht="15.75" customHeight="1" x14ac:dyDescent="0.2">
      <c r="A21" s="46" t="s">
        <v>161</v>
      </c>
      <c r="B21" s="47">
        <v>3898</v>
      </c>
      <c r="C21" s="47">
        <v>53</v>
      </c>
      <c r="D21" s="48">
        <v>1.3784135240572171</v>
      </c>
      <c r="E21" s="47">
        <v>-194</v>
      </c>
      <c r="F21" s="48">
        <v>-4.7409579667644186</v>
      </c>
      <c r="G21" s="47">
        <v>3024</v>
      </c>
      <c r="H21" s="47">
        <v>-16</v>
      </c>
      <c r="I21" s="48">
        <v>-0.52631578947368418</v>
      </c>
      <c r="J21" s="47">
        <v>-121</v>
      </c>
      <c r="K21" s="48">
        <v>-3.8473767885532593</v>
      </c>
    </row>
    <row r="22" spans="1:11" s="32" customFormat="1" ht="15.75" customHeight="1" x14ac:dyDescent="0.2">
      <c r="A22" s="49" t="s">
        <v>162</v>
      </c>
      <c r="B22" s="50">
        <v>4300</v>
      </c>
      <c r="C22" s="50">
        <v>29</v>
      </c>
      <c r="D22" s="51">
        <v>0.67899789276516043</v>
      </c>
      <c r="E22" s="50">
        <v>-117</v>
      </c>
      <c r="F22" s="51">
        <v>-2.6488566900611277</v>
      </c>
      <c r="G22" s="50">
        <v>3385</v>
      </c>
      <c r="H22" s="50">
        <v>40</v>
      </c>
      <c r="I22" s="51">
        <v>1.195814648729447</v>
      </c>
      <c r="J22" s="50">
        <v>-92</v>
      </c>
      <c r="K22" s="51">
        <v>-2.645959160195571</v>
      </c>
    </row>
    <row r="23" spans="1:11" s="32" customFormat="1" ht="15.75" customHeight="1" x14ac:dyDescent="0.2">
      <c r="A23" s="46" t="s">
        <v>163</v>
      </c>
      <c r="B23" s="47">
        <v>870</v>
      </c>
      <c r="C23" s="47">
        <v>26</v>
      </c>
      <c r="D23" s="48">
        <v>3.080568720379147</v>
      </c>
      <c r="E23" s="47">
        <v>95</v>
      </c>
      <c r="F23" s="48">
        <v>12.258064516129032</v>
      </c>
      <c r="G23" s="47">
        <v>0</v>
      </c>
      <c r="H23" s="47">
        <v>0</v>
      </c>
      <c r="I23" s="48" t="s">
        <v>652</v>
      </c>
      <c r="J23" s="47">
        <v>0</v>
      </c>
      <c r="K23" s="48" t="s">
        <v>652</v>
      </c>
    </row>
    <row r="24" spans="1:11" s="32" customFormat="1" ht="15.75" customHeight="1" x14ac:dyDescent="0.2">
      <c r="A24" s="110" t="s">
        <v>71</v>
      </c>
      <c r="B24" s="111">
        <v>985</v>
      </c>
      <c r="C24" s="111">
        <v>-19</v>
      </c>
      <c r="D24" s="112">
        <v>-1.8924302788844622</v>
      </c>
      <c r="E24" s="111">
        <v>-8</v>
      </c>
      <c r="F24" s="112">
        <v>-0.80563947633434041</v>
      </c>
      <c r="G24" s="111">
        <v>695</v>
      </c>
      <c r="H24" s="111">
        <v>-15</v>
      </c>
      <c r="I24" s="112">
        <v>-2.112676056338028</v>
      </c>
      <c r="J24" s="111">
        <v>-27</v>
      </c>
      <c r="K24" s="112">
        <v>-3.7396121883656508</v>
      </c>
    </row>
    <row r="25" spans="1:11" s="32" customFormat="1" ht="15.75" customHeight="1" x14ac:dyDescent="0.2">
      <c r="A25" s="49" t="s">
        <v>72</v>
      </c>
      <c r="B25" s="50">
        <v>2148</v>
      </c>
      <c r="C25" s="50">
        <v>-25</v>
      </c>
      <c r="D25" s="51">
        <v>-1.150483202945237</v>
      </c>
      <c r="E25" s="50">
        <v>-76</v>
      </c>
      <c r="F25" s="51">
        <v>-3.4172661870503598</v>
      </c>
      <c r="G25" s="50">
        <v>1554</v>
      </c>
      <c r="H25" s="50">
        <v>-24</v>
      </c>
      <c r="I25" s="51">
        <v>-1.520912547528517</v>
      </c>
      <c r="J25" s="50">
        <v>-68</v>
      </c>
      <c r="K25" s="51">
        <v>-4.1923551171393338</v>
      </c>
    </row>
    <row r="26" spans="1:11" s="32" customFormat="1" ht="15.75" customHeight="1" x14ac:dyDescent="0.2">
      <c r="A26" s="46" t="s">
        <v>73</v>
      </c>
      <c r="B26" s="47">
        <v>12221</v>
      </c>
      <c r="C26" s="47">
        <v>724</v>
      </c>
      <c r="D26" s="48">
        <v>6.297294946507785</v>
      </c>
      <c r="E26" s="47">
        <v>-1498</v>
      </c>
      <c r="F26" s="48">
        <v>-10.919163204315183</v>
      </c>
      <c r="G26" s="47">
        <v>8641</v>
      </c>
      <c r="H26" s="47">
        <v>-28</v>
      </c>
      <c r="I26" s="48">
        <v>-0.32298996424039683</v>
      </c>
      <c r="J26" s="47">
        <v>-956</v>
      </c>
      <c r="K26" s="48">
        <v>-9.9614462852974892</v>
      </c>
    </row>
    <row r="27" spans="1:11" s="32" customFormat="1" ht="15.75" customHeight="1" x14ac:dyDescent="0.2">
      <c r="A27" s="49" t="s">
        <v>74</v>
      </c>
      <c r="B27" s="50">
        <v>8198</v>
      </c>
      <c r="C27" s="50">
        <v>82</v>
      </c>
      <c r="D27" s="51">
        <v>1.0103499260719566</v>
      </c>
      <c r="E27" s="50">
        <v>-311</v>
      </c>
      <c r="F27" s="51">
        <v>-3.6549535785638736</v>
      </c>
      <c r="G27" s="50">
        <v>6409</v>
      </c>
      <c r="H27" s="50">
        <v>24</v>
      </c>
      <c r="I27" s="51">
        <v>0.37588097102584184</v>
      </c>
      <c r="J27" s="50">
        <v>-213</v>
      </c>
      <c r="K27" s="51">
        <v>-3.2165508909694958</v>
      </c>
    </row>
    <row r="28" spans="1:11" s="32" customFormat="1" ht="12.75" customHeight="1" x14ac:dyDescent="0.2">
      <c r="A28" s="46" t="s">
        <v>75</v>
      </c>
      <c r="B28" s="47">
        <v>22567</v>
      </c>
      <c r="C28" s="47">
        <v>781</v>
      </c>
      <c r="D28" s="48">
        <v>3.5848710180850087</v>
      </c>
      <c r="E28" s="47">
        <v>-1885</v>
      </c>
      <c r="F28" s="48">
        <v>-7.7089808604613124</v>
      </c>
      <c r="G28" s="47">
        <v>16604</v>
      </c>
      <c r="H28" s="47">
        <v>-28</v>
      </c>
      <c r="I28" s="48">
        <v>-0.16835016835016836</v>
      </c>
      <c r="J28" s="47">
        <v>-1237</v>
      </c>
      <c r="K28" s="48">
        <v>-6.9334678549408668</v>
      </c>
    </row>
    <row r="29" spans="1:11" s="32" customFormat="1" ht="15.75" customHeight="1" x14ac:dyDescent="0.2">
      <c r="A29" s="113" t="s">
        <v>76</v>
      </c>
      <c r="B29" s="115">
        <v>23437</v>
      </c>
      <c r="C29" s="115">
        <v>807</v>
      </c>
      <c r="D29" s="116">
        <v>3.5660627485638532</v>
      </c>
      <c r="E29" s="50">
        <v>-1790</v>
      </c>
      <c r="F29" s="51">
        <v>-7.0955722043841911</v>
      </c>
      <c r="G29" s="50">
        <v>16604</v>
      </c>
      <c r="H29" s="50">
        <v>-28</v>
      </c>
      <c r="I29" s="51">
        <v>-0.16835016835016836</v>
      </c>
      <c r="J29" s="50">
        <v>-1237</v>
      </c>
      <c r="K29" s="51">
        <v>-6.9334678549408668</v>
      </c>
    </row>
    <row r="30" spans="1:11" s="32" customFormat="1" ht="15.75" customHeight="1" x14ac:dyDescent="0.2">
      <c r="A30" s="107" t="s">
        <v>87</v>
      </c>
      <c r="B30" s="108">
        <v>27778</v>
      </c>
      <c r="C30" s="108">
        <v>112</v>
      </c>
      <c r="D30" s="109">
        <v>0.40482903202486809</v>
      </c>
      <c r="E30" s="108">
        <v>-21</v>
      </c>
      <c r="F30" s="109">
        <v>-7.5542285693729991E-2</v>
      </c>
      <c r="G30" s="108">
        <v>22188</v>
      </c>
      <c r="H30" s="108">
        <v>20</v>
      </c>
      <c r="I30" s="109">
        <v>9.0220137134608441E-2</v>
      </c>
      <c r="J30" s="108">
        <v>-514</v>
      </c>
      <c r="K30" s="109">
        <v>-2.2641176988811558</v>
      </c>
    </row>
    <row r="31" spans="1:11" s="32" customFormat="1" ht="15.75" customHeight="1" x14ac:dyDescent="0.2">
      <c r="A31" s="46" t="s">
        <v>153</v>
      </c>
      <c r="B31" s="47">
        <v>101</v>
      </c>
      <c r="C31" s="47">
        <v>-8</v>
      </c>
      <c r="D31" s="48">
        <v>-7.3394495412844041</v>
      </c>
      <c r="E31" s="47">
        <v>-2</v>
      </c>
      <c r="F31" s="48">
        <v>-1.941747572815534</v>
      </c>
      <c r="G31" s="47">
        <v>77</v>
      </c>
      <c r="H31" s="47">
        <v>-6</v>
      </c>
      <c r="I31" s="48">
        <v>-7.2289156626506026</v>
      </c>
      <c r="J31" s="47">
        <v>-4</v>
      </c>
      <c r="K31" s="48">
        <v>-4.9382716049382713</v>
      </c>
    </row>
    <row r="32" spans="1:11" s="32" customFormat="1" ht="15.75" customHeight="1" x14ac:dyDescent="0.2">
      <c r="A32" s="49" t="s">
        <v>154</v>
      </c>
      <c r="B32" s="50">
        <v>754</v>
      </c>
      <c r="C32" s="50">
        <v>22</v>
      </c>
      <c r="D32" s="51">
        <v>3.0054644808743167</v>
      </c>
      <c r="E32" s="50">
        <v>127</v>
      </c>
      <c r="F32" s="51">
        <v>20.25518341307815</v>
      </c>
      <c r="G32" s="50">
        <v>593</v>
      </c>
      <c r="H32" s="50">
        <v>18</v>
      </c>
      <c r="I32" s="51">
        <v>3.1304347826086958</v>
      </c>
      <c r="J32" s="50">
        <v>78</v>
      </c>
      <c r="K32" s="51">
        <v>15.145631067961165</v>
      </c>
    </row>
    <row r="33" spans="1:11" s="32" customFormat="1" ht="15.75" customHeight="1" x14ac:dyDescent="0.2">
      <c r="A33" s="46" t="s">
        <v>155</v>
      </c>
      <c r="B33" s="47">
        <v>1168</v>
      </c>
      <c r="C33" s="47">
        <v>46</v>
      </c>
      <c r="D33" s="48">
        <v>4.0998217468805702</v>
      </c>
      <c r="E33" s="47">
        <v>112</v>
      </c>
      <c r="F33" s="48">
        <v>10.606060606060606</v>
      </c>
      <c r="G33" s="47">
        <v>895</v>
      </c>
      <c r="H33" s="47">
        <v>-3</v>
      </c>
      <c r="I33" s="48">
        <v>-0.33407572383073497</v>
      </c>
      <c r="J33" s="47">
        <v>29</v>
      </c>
      <c r="K33" s="48">
        <v>3.3487297921478061</v>
      </c>
    </row>
    <row r="34" spans="1:11" s="32" customFormat="1" ht="15.75" customHeight="1" x14ac:dyDescent="0.2">
      <c r="A34" s="49" t="s">
        <v>156</v>
      </c>
      <c r="B34" s="50">
        <v>1548</v>
      </c>
      <c r="C34" s="50">
        <v>-42</v>
      </c>
      <c r="D34" s="51">
        <v>-2.641509433962264</v>
      </c>
      <c r="E34" s="50">
        <v>-115</v>
      </c>
      <c r="F34" s="51">
        <v>-6.9152134696331933</v>
      </c>
      <c r="G34" s="50">
        <v>1271</v>
      </c>
      <c r="H34" s="50">
        <v>-11</v>
      </c>
      <c r="I34" s="51">
        <v>-0.85803432137285496</v>
      </c>
      <c r="J34" s="50">
        <v>-74</v>
      </c>
      <c r="K34" s="51">
        <v>-5.5018587360594795</v>
      </c>
    </row>
    <row r="35" spans="1:11" s="32" customFormat="1" ht="15.75" customHeight="1" x14ac:dyDescent="0.2">
      <c r="A35" s="46" t="s">
        <v>157</v>
      </c>
      <c r="B35" s="47">
        <v>2332</v>
      </c>
      <c r="C35" s="47">
        <v>-5</v>
      </c>
      <c r="D35" s="48">
        <v>-0.21394950791613179</v>
      </c>
      <c r="E35" s="47">
        <v>-118</v>
      </c>
      <c r="F35" s="48">
        <v>-4.8163265306122449</v>
      </c>
      <c r="G35" s="47">
        <v>1907</v>
      </c>
      <c r="H35" s="47">
        <v>-6</v>
      </c>
      <c r="I35" s="48">
        <v>-0.31364349189754315</v>
      </c>
      <c r="J35" s="47">
        <v>-101</v>
      </c>
      <c r="K35" s="48">
        <v>-5.0298804780876498</v>
      </c>
    </row>
    <row r="36" spans="1:11" s="32" customFormat="1" ht="15.75" customHeight="1" x14ac:dyDescent="0.2">
      <c r="A36" s="49" t="s">
        <v>158</v>
      </c>
      <c r="B36" s="50">
        <v>3114</v>
      </c>
      <c r="C36" s="50">
        <v>-15</v>
      </c>
      <c r="D36" s="51">
        <v>-0.4793863854266539</v>
      </c>
      <c r="E36" s="50">
        <v>-291</v>
      </c>
      <c r="F36" s="51">
        <v>-8.5462555066079293</v>
      </c>
      <c r="G36" s="50">
        <v>2599</v>
      </c>
      <c r="H36" s="50">
        <v>11</v>
      </c>
      <c r="I36" s="51">
        <v>0.42503863987635238</v>
      </c>
      <c r="J36" s="50">
        <v>-225</v>
      </c>
      <c r="K36" s="51">
        <v>-7.9674220963172804</v>
      </c>
    </row>
    <row r="37" spans="1:11" s="32" customFormat="1" ht="15.75" customHeight="1" x14ac:dyDescent="0.2">
      <c r="A37" s="46" t="s">
        <v>159</v>
      </c>
      <c r="B37" s="47">
        <v>3949</v>
      </c>
      <c r="C37" s="47">
        <v>-44</v>
      </c>
      <c r="D37" s="48">
        <v>-1.1019283746556474</v>
      </c>
      <c r="E37" s="47">
        <v>-96</v>
      </c>
      <c r="F37" s="48">
        <v>-2.3733003708281828</v>
      </c>
      <c r="G37" s="47">
        <v>3287</v>
      </c>
      <c r="H37" s="47">
        <v>-43</v>
      </c>
      <c r="I37" s="48">
        <v>-1.2912912912912913</v>
      </c>
      <c r="J37" s="47">
        <v>-117</v>
      </c>
      <c r="K37" s="48">
        <v>-3.4371327849588718</v>
      </c>
    </row>
    <row r="38" spans="1:11" s="32" customFormat="1" ht="15.75" customHeight="1" x14ac:dyDescent="0.2">
      <c r="A38" s="49" t="s">
        <v>160</v>
      </c>
      <c r="B38" s="50">
        <v>4289</v>
      </c>
      <c r="C38" s="50">
        <v>42</v>
      </c>
      <c r="D38" s="51">
        <v>0.98893336472804327</v>
      </c>
      <c r="E38" s="50">
        <v>-18</v>
      </c>
      <c r="F38" s="51">
        <v>-0.41792430926398888</v>
      </c>
      <c r="G38" s="50">
        <v>3569</v>
      </c>
      <c r="H38" s="50">
        <v>9</v>
      </c>
      <c r="I38" s="51">
        <v>0.25280898876404495</v>
      </c>
      <c r="J38" s="50">
        <v>-106</v>
      </c>
      <c r="K38" s="51">
        <v>-2.8843537414965987</v>
      </c>
    </row>
    <row r="39" spans="1:11" s="32" customFormat="1" ht="15.75" customHeight="1" x14ac:dyDescent="0.2">
      <c r="A39" s="46" t="s">
        <v>161</v>
      </c>
      <c r="B39" s="47">
        <v>4528</v>
      </c>
      <c r="C39" s="47">
        <v>90</v>
      </c>
      <c r="D39" s="48">
        <v>2.0279405137449302</v>
      </c>
      <c r="E39" s="47">
        <v>138</v>
      </c>
      <c r="F39" s="48">
        <v>3.143507972665148</v>
      </c>
      <c r="G39" s="47">
        <v>3881</v>
      </c>
      <c r="H39" s="47">
        <v>65</v>
      </c>
      <c r="I39" s="48">
        <v>1.7033542976939204</v>
      </c>
      <c r="J39" s="47">
        <v>-7</v>
      </c>
      <c r="K39" s="48">
        <v>-0.1800411522633745</v>
      </c>
    </row>
    <row r="40" spans="1:11" s="32" customFormat="1" ht="15.75" customHeight="1" x14ac:dyDescent="0.2">
      <c r="A40" s="49" t="s">
        <v>162</v>
      </c>
      <c r="B40" s="50">
        <v>4683</v>
      </c>
      <c r="C40" s="50">
        <v>-23</v>
      </c>
      <c r="D40" s="51">
        <v>-0.4887377815554611</v>
      </c>
      <c r="E40" s="50">
        <v>63</v>
      </c>
      <c r="F40" s="51">
        <v>1.3636363636363635</v>
      </c>
      <c r="G40" s="50">
        <v>4109</v>
      </c>
      <c r="H40" s="50">
        <v>-14</v>
      </c>
      <c r="I40" s="51">
        <v>-0.3395585738539898</v>
      </c>
      <c r="J40" s="50">
        <v>13</v>
      </c>
      <c r="K40" s="51">
        <v>0.3173828125</v>
      </c>
    </row>
    <row r="41" spans="1:11" s="32" customFormat="1" ht="15.75" customHeight="1" x14ac:dyDescent="0.2">
      <c r="A41" s="46" t="s">
        <v>163</v>
      </c>
      <c r="B41" s="47">
        <v>1312</v>
      </c>
      <c r="C41" s="47">
        <v>49</v>
      </c>
      <c r="D41" s="48">
        <v>3.8796516231195568</v>
      </c>
      <c r="E41" s="47">
        <v>179</v>
      </c>
      <c r="F41" s="48">
        <v>15.798764342453662</v>
      </c>
      <c r="G41" s="47">
        <v>0</v>
      </c>
      <c r="H41" s="47">
        <v>0</v>
      </c>
      <c r="I41" s="48" t="s">
        <v>652</v>
      </c>
      <c r="J41" s="47">
        <v>0</v>
      </c>
      <c r="K41" s="48" t="s">
        <v>652</v>
      </c>
    </row>
    <row r="42" spans="1:11" s="32" customFormat="1" ht="15.75" customHeight="1" x14ac:dyDescent="0.2">
      <c r="A42" s="110" t="s">
        <v>71</v>
      </c>
      <c r="B42" s="111">
        <v>855</v>
      </c>
      <c r="C42" s="111">
        <v>14</v>
      </c>
      <c r="D42" s="112">
        <v>1.6646848989298455</v>
      </c>
      <c r="E42" s="111">
        <v>125</v>
      </c>
      <c r="F42" s="112">
        <v>17.123287671232877</v>
      </c>
      <c r="G42" s="111">
        <v>670</v>
      </c>
      <c r="H42" s="111">
        <v>12</v>
      </c>
      <c r="I42" s="112">
        <v>1.8237082066869301</v>
      </c>
      <c r="J42" s="111">
        <v>74</v>
      </c>
      <c r="K42" s="112">
        <v>12.416107382550335</v>
      </c>
    </row>
    <row r="43" spans="1:11" s="32" customFormat="1" ht="15.75" customHeight="1" x14ac:dyDescent="0.2">
      <c r="A43" s="49" t="s">
        <v>72</v>
      </c>
      <c r="B43" s="50">
        <v>2023</v>
      </c>
      <c r="C43" s="50">
        <v>60</v>
      </c>
      <c r="D43" s="51">
        <v>3.0565461029037189</v>
      </c>
      <c r="E43" s="50">
        <v>237</v>
      </c>
      <c r="F43" s="51">
        <v>13.269876819708847</v>
      </c>
      <c r="G43" s="50">
        <v>1565</v>
      </c>
      <c r="H43" s="50">
        <v>9</v>
      </c>
      <c r="I43" s="51">
        <v>0.57840616966580982</v>
      </c>
      <c r="J43" s="50">
        <v>103</v>
      </c>
      <c r="K43" s="51">
        <v>7.045143638850889</v>
      </c>
    </row>
    <row r="44" spans="1:11" s="32" customFormat="1" ht="15.75" customHeight="1" x14ac:dyDescent="0.2">
      <c r="A44" s="46" t="s">
        <v>73</v>
      </c>
      <c r="B44" s="47">
        <v>15232</v>
      </c>
      <c r="C44" s="47">
        <v>-64</v>
      </c>
      <c r="D44" s="48">
        <v>-0.41841004184100417</v>
      </c>
      <c r="E44" s="47">
        <v>-638</v>
      </c>
      <c r="F44" s="48">
        <v>-4.0201638311279142</v>
      </c>
      <c r="G44" s="47">
        <v>12633</v>
      </c>
      <c r="H44" s="47">
        <v>-40</v>
      </c>
      <c r="I44" s="48">
        <v>-0.31563165785528291</v>
      </c>
      <c r="J44" s="47">
        <v>-623</v>
      </c>
      <c r="K44" s="48">
        <v>-4.6997585998793001</v>
      </c>
    </row>
    <row r="45" spans="1:11" s="32" customFormat="1" ht="15.75" customHeight="1" x14ac:dyDescent="0.2">
      <c r="A45" s="49" t="s">
        <v>74</v>
      </c>
      <c r="B45" s="50">
        <v>9211</v>
      </c>
      <c r="C45" s="50">
        <v>67</v>
      </c>
      <c r="D45" s="51">
        <v>0.73272090988626426</v>
      </c>
      <c r="E45" s="50">
        <v>201</v>
      </c>
      <c r="F45" s="51">
        <v>2.2308546059933407</v>
      </c>
      <c r="G45" s="50">
        <v>7990</v>
      </c>
      <c r="H45" s="50">
        <v>51</v>
      </c>
      <c r="I45" s="51">
        <v>0.64239828693790146</v>
      </c>
      <c r="J45" s="50">
        <v>6</v>
      </c>
      <c r="K45" s="51">
        <v>7.5150300601202411E-2</v>
      </c>
    </row>
    <row r="46" spans="1:11" s="32" customFormat="1" ht="12.75" customHeight="1" x14ac:dyDescent="0.2">
      <c r="A46" s="46" t="s">
        <v>75</v>
      </c>
      <c r="B46" s="47">
        <v>26466</v>
      </c>
      <c r="C46" s="47">
        <v>63</v>
      </c>
      <c r="D46" s="48">
        <v>0.23860924894898308</v>
      </c>
      <c r="E46" s="47">
        <v>-200</v>
      </c>
      <c r="F46" s="48">
        <v>-0.75001875046876176</v>
      </c>
      <c r="G46" s="47">
        <v>22188</v>
      </c>
      <c r="H46" s="47">
        <v>20</v>
      </c>
      <c r="I46" s="48">
        <v>9.0220137134608441E-2</v>
      </c>
      <c r="J46" s="47">
        <v>-514</v>
      </c>
      <c r="K46" s="48">
        <v>-2.2641176988811558</v>
      </c>
    </row>
    <row r="47" spans="1:11" s="32" customFormat="1" ht="15.75" customHeight="1" x14ac:dyDescent="0.2">
      <c r="A47" s="113" t="s">
        <v>76</v>
      </c>
      <c r="B47" s="115">
        <v>27778</v>
      </c>
      <c r="C47" s="115">
        <v>112</v>
      </c>
      <c r="D47" s="116">
        <v>0.40482903202486809</v>
      </c>
      <c r="E47" s="50">
        <v>-21</v>
      </c>
      <c r="F47" s="51">
        <v>-7.5542285693729991E-2</v>
      </c>
      <c r="G47" s="50">
        <v>22188</v>
      </c>
      <c r="H47" s="50">
        <v>20</v>
      </c>
      <c r="I47" s="51">
        <v>9.0220137134608441E-2</v>
      </c>
      <c r="J47" s="50">
        <v>-514</v>
      </c>
      <c r="K47" s="51">
        <v>-2.2641176988811558</v>
      </c>
    </row>
    <row r="48" spans="1:11" s="32" customFormat="1" ht="15.75" customHeight="1" x14ac:dyDescent="0.2">
      <c r="A48" s="107" t="s">
        <v>88</v>
      </c>
      <c r="B48" s="108">
        <v>343910</v>
      </c>
      <c r="C48" s="108">
        <v>703</v>
      </c>
      <c r="D48" s="109">
        <v>0.20483265201467335</v>
      </c>
      <c r="E48" s="108">
        <v>75</v>
      </c>
      <c r="F48" s="109">
        <v>2.1812788110576294E-2</v>
      </c>
      <c r="G48" s="108">
        <v>243810</v>
      </c>
      <c r="H48" s="108">
        <v>434</v>
      </c>
      <c r="I48" s="109">
        <v>0.17832489645651173</v>
      </c>
      <c r="J48" s="108">
        <v>-6048</v>
      </c>
      <c r="K48" s="109">
        <v>-2.4205748865355523</v>
      </c>
    </row>
    <row r="49" spans="1:11" s="32" customFormat="1" ht="15.75" customHeight="1" x14ac:dyDescent="0.2">
      <c r="A49" s="46" t="s">
        <v>153</v>
      </c>
      <c r="B49" s="47">
        <v>3069</v>
      </c>
      <c r="C49" s="47">
        <v>-39</v>
      </c>
      <c r="D49" s="48">
        <v>-1.2548262548262548</v>
      </c>
      <c r="E49" s="47">
        <v>-139</v>
      </c>
      <c r="F49" s="48">
        <v>-4.3329177057356612</v>
      </c>
      <c r="G49" s="47">
        <v>2277</v>
      </c>
      <c r="H49" s="47">
        <v>-14</v>
      </c>
      <c r="I49" s="48">
        <v>-0.61108686163247494</v>
      </c>
      <c r="J49" s="47">
        <v>-256</v>
      </c>
      <c r="K49" s="48">
        <v>-10.106592972759573</v>
      </c>
    </row>
    <row r="50" spans="1:11" s="32" customFormat="1" ht="15.75" customHeight="1" x14ac:dyDescent="0.2">
      <c r="A50" s="49" t="s">
        <v>154</v>
      </c>
      <c r="B50" s="50">
        <v>17291</v>
      </c>
      <c r="C50" s="50">
        <v>-299</v>
      </c>
      <c r="D50" s="51">
        <v>-1.6998294485503127</v>
      </c>
      <c r="E50" s="50">
        <v>623</v>
      </c>
      <c r="F50" s="51">
        <v>3.7377009839212865</v>
      </c>
      <c r="G50" s="50">
        <v>11571</v>
      </c>
      <c r="H50" s="50">
        <v>-48</v>
      </c>
      <c r="I50" s="51">
        <v>-0.41311644719855412</v>
      </c>
      <c r="J50" s="50">
        <v>-340</v>
      </c>
      <c r="K50" s="51">
        <v>-2.8545042397783562</v>
      </c>
    </row>
    <row r="51" spans="1:11" s="32" customFormat="1" ht="15.75" customHeight="1" x14ac:dyDescent="0.2">
      <c r="A51" s="46" t="s">
        <v>155</v>
      </c>
      <c r="B51" s="47">
        <v>26341</v>
      </c>
      <c r="C51" s="47">
        <v>-205</v>
      </c>
      <c r="D51" s="48">
        <v>-0.77224440593686428</v>
      </c>
      <c r="E51" s="47">
        <v>690</v>
      </c>
      <c r="F51" s="48">
        <v>2.6899536080464701</v>
      </c>
      <c r="G51" s="47">
        <v>18962</v>
      </c>
      <c r="H51" s="47">
        <v>-115</v>
      </c>
      <c r="I51" s="48">
        <v>-0.60282014991875033</v>
      </c>
      <c r="J51" s="47">
        <v>-221</v>
      </c>
      <c r="K51" s="48">
        <v>-1.1520617213157482</v>
      </c>
    </row>
    <row r="52" spans="1:11" s="32" customFormat="1" ht="15.75" customHeight="1" x14ac:dyDescent="0.2">
      <c r="A52" s="49" t="s">
        <v>156</v>
      </c>
      <c r="B52" s="50">
        <v>30071</v>
      </c>
      <c r="C52" s="50">
        <v>-69</v>
      </c>
      <c r="D52" s="51">
        <v>-0.22893165228931653</v>
      </c>
      <c r="E52" s="50">
        <v>-101</v>
      </c>
      <c r="F52" s="51">
        <v>-0.33474744796500067</v>
      </c>
      <c r="G52" s="50">
        <v>22111</v>
      </c>
      <c r="H52" s="50">
        <v>-25</v>
      </c>
      <c r="I52" s="51">
        <v>-0.11293820021684134</v>
      </c>
      <c r="J52" s="50">
        <v>-368</v>
      </c>
      <c r="K52" s="51">
        <v>-1.6370835001557009</v>
      </c>
    </row>
    <row r="53" spans="1:11" s="32" customFormat="1" ht="15.75" customHeight="1" x14ac:dyDescent="0.2">
      <c r="A53" s="46" t="s">
        <v>157</v>
      </c>
      <c r="B53" s="47">
        <v>31305</v>
      </c>
      <c r="C53" s="47">
        <v>-23</v>
      </c>
      <c r="D53" s="48">
        <v>-7.3416751787538301E-2</v>
      </c>
      <c r="E53" s="47">
        <v>-1163</v>
      </c>
      <c r="F53" s="48">
        <v>-3.5819884193667613</v>
      </c>
      <c r="G53" s="47">
        <v>22921</v>
      </c>
      <c r="H53" s="47">
        <v>-44</v>
      </c>
      <c r="I53" s="48">
        <v>-0.19159590681471805</v>
      </c>
      <c r="J53" s="47">
        <v>-1001</v>
      </c>
      <c r="K53" s="48">
        <v>-4.1844327397374803</v>
      </c>
    </row>
    <row r="54" spans="1:11" s="32" customFormat="1" ht="15.75" customHeight="1" x14ac:dyDescent="0.2">
      <c r="A54" s="49" t="s">
        <v>158</v>
      </c>
      <c r="B54" s="50">
        <v>34546</v>
      </c>
      <c r="C54" s="50">
        <v>-167</v>
      </c>
      <c r="D54" s="51">
        <v>-0.48108777691354826</v>
      </c>
      <c r="E54" s="50">
        <v>-2064</v>
      </c>
      <c r="F54" s="51">
        <v>-5.6378038787216607</v>
      </c>
      <c r="G54" s="50">
        <v>25021</v>
      </c>
      <c r="H54" s="50">
        <v>-160</v>
      </c>
      <c r="I54" s="51">
        <v>-0.63539970612763597</v>
      </c>
      <c r="J54" s="50">
        <v>-1680</v>
      </c>
      <c r="K54" s="51">
        <v>-6.2918991798059993</v>
      </c>
    </row>
    <row r="55" spans="1:11" s="32" customFormat="1" ht="15.75" customHeight="1" x14ac:dyDescent="0.2">
      <c r="A55" s="46" t="s">
        <v>159</v>
      </c>
      <c r="B55" s="47">
        <v>40319</v>
      </c>
      <c r="C55" s="47">
        <v>21</v>
      </c>
      <c r="D55" s="48">
        <v>5.2111767333366421E-2</v>
      </c>
      <c r="E55" s="47">
        <v>-1324</v>
      </c>
      <c r="F55" s="48">
        <v>-3.17940590255265</v>
      </c>
      <c r="G55" s="47">
        <v>29086</v>
      </c>
      <c r="H55" s="47">
        <v>-88</v>
      </c>
      <c r="I55" s="48">
        <v>-0.30163844519092342</v>
      </c>
      <c r="J55" s="47">
        <v>-1600</v>
      </c>
      <c r="K55" s="48">
        <v>-5.2141041517304307</v>
      </c>
    </row>
    <row r="56" spans="1:11" s="32" customFormat="1" ht="15.75" customHeight="1" x14ac:dyDescent="0.2">
      <c r="A56" s="49" t="s">
        <v>160</v>
      </c>
      <c r="B56" s="50">
        <v>43639</v>
      </c>
      <c r="C56" s="50">
        <v>123</v>
      </c>
      <c r="D56" s="51">
        <v>0.28265465575880139</v>
      </c>
      <c r="E56" s="50">
        <v>-814</v>
      </c>
      <c r="F56" s="51">
        <v>-1.8311475041054597</v>
      </c>
      <c r="G56" s="50">
        <v>32177</v>
      </c>
      <c r="H56" s="50">
        <v>48</v>
      </c>
      <c r="I56" s="51">
        <v>0.14939774035917708</v>
      </c>
      <c r="J56" s="50">
        <v>-1399</v>
      </c>
      <c r="K56" s="51">
        <v>-4.166666666666667</v>
      </c>
    </row>
    <row r="57" spans="1:11" s="32" customFormat="1" ht="15.75" customHeight="1" x14ac:dyDescent="0.2">
      <c r="A57" s="46" t="s">
        <v>161</v>
      </c>
      <c r="B57" s="47">
        <v>51879</v>
      </c>
      <c r="C57" s="47">
        <v>704</v>
      </c>
      <c r="D57" s="48">
        <v>1.3756717147044455</v>
      </c>
      <c r="E57" s="47">
        <v>447</v>
      </c>
      <c r="F57" s="48">
        <v>0.86910872608492762</v>
      </c>
      <c r="G57" s="47">
        <v>38921</v>
      </c>
      <c r="H57" s="47">
        <v>639</v>
      </c>
      <c r="I57" s="48">
        <v>1.6691917872629434</v>
      </c>
      <c r="J57" s="47">
        <v>-1027</v>
      </c>
      <c r="K57" s="48">
        <v>-2.5708420947231403</v>
      </c>
    </row>
    <row r="58" spans="1:11" s="32" customFormat="1" ht="15.75" customHeight="1" x14ac:dyDescent="0.2">
      <c r="A58" s="49" t="s">
        <v>162</v>
      </c>
      <c r="B58" s="50">
        <v>52647</v>
      </c>
      <c r="C58" s="50">
        <v>235</v>
      </c>
      <c r="D58" s="51">
        <v>0.44837060215217889</v>
      </c>
      <c r="E58" s="50">
        <v>2311</v>
      </c>
      <c r="F58" s="51">
        <v>4.5911474888747614</v>
      </c>
      <c r="G58" s="50">
        <v>40763</v>
      </c>
      <c r="H58" s="50">
        <v>241</v>
      </c>
      <c r="I58" s="51">
        <v>0.59473866048072654</v>
      </c>
      <c r="J58" s="50">
        <v>1844</v>
      </c>
      <c r="K58" s="51">
        <v>4.7380456846270462</v>
      </c>
    </row>
    <row r="59" spans="1:11" s="32" customFormat="1" ht="15.75" customHeight="1" x14ac:dyDescent="0.2">
      <c r="A59" s="46" t="s">
        <v>163</v>
      </c>
      <c r="B59" s="47">
        <v>12803</v>
      </c>
      <c r="C59" s="47">
        <v>422</v>
      </c>
      <c r="D59" s="48">
        <v>3.4084484290445038</v>
      </c>
      <c r="E59" s="47">
        <v>1609</v>
      </c>
      <c r="F59" s="48">
        <v>14.373771663391102</v>
      </c>
      <c r="G59" s="47">
        <v>0</v>
      </c>
      <c r="H59" s="47">
        <v>0</v>
      </c>
      <c r="I59" s="48" t="s">
        <v>652</v>
      </c>
      <c r="J59" s="47">
        <v>0</v>
      </c>
      <c r="K59" s="48" t="s">
        <v>652</v>
      </c>
    </row>
    <row r="60" spans="1:11" s="32" customFormat="1" ht="15.75" customHeight="1" x14ac:dyDescent="0.2">
      <c r="A60" s="110" t="s">
        <v>71</v>
      </c>
      <c r="B60" s="111">
        <v>20360</v>
      </c>
      <c r="C60" s="111">
        <v>-338</v>
      </c>
      <c r="D60" s="112">
        <v>-1.6330080200985602</v>
      </c>
      <c r="E60" s="111">
        <v>484</v>
      </c>
      <c r="F60" s="112">
        <v>2.4350976051519422</v>
      </c>
      <c r="G60" s="111">
        <v>13848</v>
      </c>
      <c r="H60" s="111">
        <v>-62</v>
      </c>
      <c r="I60" s="112">
        <v>-0.44572250179726813</v>
      </c>
      <c r="J60" s="111">
        <v>-596</v>
      </c>
      <c r="K60" s="112">
        <v>-4.1262808086402663</v>
      </c>
    </row>
    <row r="61" spans="1:11" s="32" customFormat="1" ht="15.75" customHeight="1" x14ac:dyDescent="0.2">
      <c r="A61" s="49" t="s">
        <v>72</v>
      </c>
      <c r="B61" s="50">
        <v>46701</v>
      </c>
      <c r="C61" s="50">
        <v>-543</v>
      </c>
      <c r="D61" s="51">
        <v>-1.1493522987045974</v>
      </c>
      <c r="E61" s="50">
        <v>1174</v>
      </c>
      <c r="F61" s="51">
        <v>2.5786895688272895</v>
      </c>
      <c r="G61" s="50">
        <v>32810</v>
      </c>
      <c r="H61" s="50">
        <v>-177</v>
      </c>
      <c r="I61" s="51">
        <v>-0.53657501439961197</v>
      </c>
      <c r="J61" s="50">
        <v>-817</v>
      </c>
      <c r="K61" s="51">
        <v>-2.4295952657091027</v>
      </c>
    </row>
    <row r="62" spans="1:11" s="32" customFormat="1" ht="15.75" customHeight="1" x14ac:dyDescent="0.2">
      <c r="A62" s="46" t="s">
        <v>73</v>
      </c>
      <c r="B62" s="47">
        <v>179880</v>
      </c>
      <c r="C62" s="47">
        <v>-115</v>
      </c>
      <c r="D62" s="48">
        <v>-6.3890663629545263E-2</v>
      </c>
      <c r="E62" s="47">
        <v>-5466</v>
      </c>
      <c r="F62" s="48">
        <v>-2.9490790197792238</v>
      </c>
      <c r="G62" s="47">
        <v>131316</v>
      </c>
      <c r="H62" s="47">
        <v>-269</v>
      </c>
      <c r="I62" s="48">
        <v>-0.20443059619257514</v>
      </c>
      <c r="J62" s="47">
        <v>-6048</v>
      </c>
      <c r="K62" s="48">
        <v>-4.4029003232287938</v>
      </c>
    </row>
    <row r="63" spans="1:11" s="32" customFormat="1" ht="15.75" customHeight="1" x14ac:dyDescent="0.2">
      <c r="A63" s="49" t="s">
        <v>74</v>
      </c>
      <c r="B63" s="50">
        <v>104526</v>
      </c>
      <c r="C63" s="50">
        <v>939</v>
      </c>
      <c r="D63" s="51">
        <v>0.90648440441368128</v>
      </c>
      <c r="E63" s="50">
        <v>2758</v>
      </c>
      <c r="F63" s="51">
        <v>2.7100856850876505</v>
      </c>
      <c r="G63" s="50">
        <v>79684</v>
      </c>
      <c r="H63" s="50">
        <v>880</v>
      </c>
      <c r="I63" s="51">
        <v>1.1166945840312674</v>
      </c>
      <c r="J63" s="50">
        <v>817</v>
      </c>
      <c r="K63" s="51">
        <v>1.0359212344833708</v>
      </c>
    </row>
    <row r="64" spans="1:11" s="32" customFormat="1" ht="12.75" customHeight="1" x14ac:dyDescent="0.2">
      <c r="A64" s="46" t="s">
        <v>75</v>
      </c>
      <c r="B64" s="47">
        <v>331107</v>
      </c>
      <c r="C64" s="47">
        <v>281</v>
      </c>
      <c r="D64" s="48">
        <v>8.4938910484665661E-2</v>
      </c>
      <c r="E64" s="47">
        <v>-1534</v>
      </c>
      <c r="F64" s="48">
        <v>-0.46115782480211398</v>
      </c>
      <c r="G64" s="47">
        <v>243810</v>
      </c>
      <c r="H64" s="47">
        <v>434</v>
      </c>
      <c r="I64" s="48">
        <v>0.17832489645651173</v>
      </c>
      <c r="J64" s="47">
        <v>-6048</v>
      </c>
      <c r="K64" s="48">
        <v>-2.4205748865355523</v>
      </c>
    </row>
    <row r="65" spans="1:11" s="32" customFormat="1" ht="12.75" customHeight="1" x14ac:dyDescent="0.2">
      <c r="A65" s="49" t="s">
        <v>76</v>
      </c>
      <c r="B65" s="50">
        <v>343910</v>
      </c>
      <c r="C65" s="50">
        <v>703</v>
      </c>
      <c r="D65" s="51">
        <v>0.20483265201467335</v>
      </c>
      <c r="E65" s="50">
        <v>75</v>
      </c>
      <c r="F65" s="51">
        <v>2.1812788110576294E-2</v>
      </c>
      <c r="G65" s="50">
        <v>243810</v>
      </c>
      <c r="H65" s="50">
        <v>434</v>
      </c>
      <c r="I65" s="51">
        <v>0.17832489645651173</v>
      </c>
      <c r="J65" s="50">
        <v>-6048</v>
      </c>
      <c r="K65" s="51">
        <v>-2.4205748865355523</v>
      </c>
    </row>
    <row r="66" spans="1:11" s="32" customFormat="1" ht="12.75" customHeight="1" x14ac:dyDescent="0.2">
      <c r="A66" s="107" t="s">
        <v>89</v>
      </c>
      <c r="B66" s="108">
        <v>27969</v>
      </c>
      <c r="C66" s="108">
        <v>251</v>
      </c>
      <c r="D66" s="109">
        <v>0.90554874089039616</v>
      </c>
      <c r="E66" s="108">
        <v>476</v>
      </c>
      <c r="F66" s="109">
        <v>1.7313497981304331</v>
      </c>
      <c r="G66" s="108">
        <v>21852</v>
      </c>
      <c r="H66" s="108">
        <v>307</v>
      </c>
      <c r="I66" s="109">
        <v>1.424924576467858</v>
      </c>
      <c r="J66" s="108">
        <v>-284</v>
      </c>
      <c r="K66" s="109">
        <v>-1.2829779544633177</v>
      </c>
    </row>
    <row r="67" spans="1:11" x14ac:dyDescent="0.2">
      <c r="A67" s="46" t="s">
        <v>153</v>
      </c>
      <c r="B67" s="47">
        <v>3553</v>
      </c>
      <c r="C67" s="47">
        <v>131</v>
      </c>
      <c r="D67" s="48">
        <v>3.8281706604324954</v>
      </c>
      <c r="E67" s="47">
        <v>-174</v>
      </c>
      <c r="F67" s="48">
        <v>-4.6686342903139257</v>
      </c>
      <c r="G67" s="47">
        <v>2858</v>
      </c>
      <c r="H67" s="47">
        <v>150</v>
      </c>
      <c r="I67" s="48">
        <v>5.539143279172821</v>
      </c>
      <c r="J67" s="47">
        <v>-237</v>
      </c>
      <c r="K67" s="48">
        <v>-7.6575121163166395</v>
      </c>
    </row>
    <row r="68" spans="1:11" x14ac:dyDescent="0.2">
      <c r="A68" s="49" t="s">
        <v>154</v>
      </c>
      <c r="B68" s="50">
        <v>4962</v>
      </c>
      <c r="C68" s="50">
        <v>14</v>
      </c>
      <c r="D68" s="51">
        <v>0.28294260307194824</v>
      </c>
      <c r="E68" s="50">
        <v>-35</v>
      </c>
      <c r="F68" s="51">
        <v>-0.70042025215129078</v>
      </c>
      <c r="G68" s="50">
        <v>3970</v>
      </c>
      <c r="H68" s="50">
        <v>58</v>
      </c>
      <c r="I68" s="51">
        <v>1.4826175869120655</v>
      </c>
      <c r="J68" s="50">
        <v>-101</v>
      </c>
      <c r="K68" s="51">
        <v>-2.4809629083763203</v>
      </c>
    </row>
    <row r="69" spans="1:11" x14ac:dyDescent="0.2">
      <c r="A69" s="46" t="s">
        <v>155</v>
      </c>
      <c r="B69" s="47">
        <v>3273</v>
      </c>
      <c r="C69" s="47">
        <v>51</v>
      </c>
      <c r="D69" s="48">
        <v>1.5828677839851024</v>
      </c>
      <c r="E69" s="47">
        <v>152</v>
      </c>
      <c r="F69" s="48">
        <v>4.8702338993912209</v>
      </c>
      <c r="G69" s="47">
        <v>2630</v>
      </c>
      <c r="H69" s="47">
        <v>55</v>
      </c>
      <c r="I69" s="48">
        <v>2.1359223300970873</v>
      </c>
      <c r="J69" s="47">
        <v>91</v>
      </c>
      <c r="K69" s="48">
        <v>3.5840882237101219</v>
      </c>
    </row>
    <row r="70" spans="1:11" x14ac:dyDescent="0.2">
      <c r="A70" s="49" t="s">
        <v>156</v>
      </c>
      <c r="B70" s="50">
        <v>2504</v>
      </c>
      <c r="C70" s="50">
        <v>66</v>
      </c>
      <c r="D70" s="51">
        <v>2.7071369975389663</v>
      </c>
      <c r="E70" s="50">
        <v>219</v>
      </c>
      <c r="F70" s="51">
        <v>9.5842450765864324</v>
      </c>
      <c r="G70" s="50">
        <v>2011</v>
      </c>
      <c r="H70" s="50">
        <v>63</v>
      </c>
      <c r="I70" s="51">
        <v>3.2340862422997945</v>
      </c>
      <c r="J70" s="50">
        <v>148</v>
      </c>
      <c r="K70" s="51">
        <v>7.9441760601180889</v>
      </c>
    </row>
    <row r="71" spans="1:11" x14ac:dyDescent="0.2">
      <c r="A71" s="46" t="s">
        <v>157</v>
      </c>
      <c r="B71" s="47">
        <v>2239</v>
      </c>
      <c r="C71" s="47">
        <v>30</v>
      </c>
      <c r="D71" s="48">
        <v>1.358080579447714</v>
      </c>
      <c r="E71" s="47">
        <v>104</v>
      </c>
      <c r="F71" s="48">
        <v>4.8711943793911008</v>
      </c>
      <c r="G71" s="47">
        <v>1763</v>
      </c>
      <c r="H71" s="47">
        <v>15</v>
      </c>
      <c r="I71" s="48">
        <v>0.85812356979405036</v>
      </c>
      <c r="J71" s="47">
        <v>-20</v>
      </c>
      <c r="K71" s="48">
        <v>-1.1217049915872126</v>
      </c>
    </row>
    <row r="72" spans="1:11" x14ac:dyDescent="0.2">
      <c r="A72" s="49" t="s">
        <v>158</v>
      </c>
      <c r="B72" s="50">
        <v>2055</v>
      </c>
      <c r="C72" s="50">
        <v>-11</v>
      </c>
      <c r="D72" s="51">
        <v>-0.53242981606969986</v>
      </c>
      <c r="E72" s="50">
        <v>41</v>
      </c>
      <c r="F72" s="51">
        <v>2.0357497517378351</v>
      </c>
      <c r="G72" s="50">
        <v>1644</v>
      </c>
      <c r="H72" s="50">
        <v>3</v>
      </c>
      <c r="I72" s="51">
        <v>0.18281535648994515</v>
      </c>
      <c r="J72" s="50">
        <v>-49</v>
      </c>
      <c r="K72" s="51">
        <v>-2.8942705256940342</v>
      </c>
    </row>
    <row r="73" spans="1:11" x14ac:dyDescent="0.2">
      <c r="A73" s="46" t="s">
        <v>159</v>
      </c>
      <c r="B73" s="47">
        <v>1863</v>
      </c>
      <c r="C73" s="47">
        <v>-15</v>
      </c>
      <c r="D73" s="48">
        <v>-0.79872204472843455</v>
      </c>
      <c r="E73" s="47">
        <v>38</v>
      </c>
      <c r="F73" s="48">
        <v>2.0821917808219177</v>
      </c>
      <c r="G73" s="47">
        <v>1525</v>
      </c>
      <c r="H73" s="47">
        <v>-19</v>
      </c>
      <c r="I73" s="48">
        <v>-1.2305699481865284</v>
      </c>
      <c r="J73" s="47">
        <v>-23</v>
      </c>
      <c r="K73" s="48">
        <v>-1.4857881136950903</v>
      </c>
    </row>
    <row r="74" spans="1:11" x14ac:dyDescent="0.2">
      <c r="A74" s="49" t="s">
        <v>160</v>
      </c>
      <c r="B74" s="50">
        <v>1811</v>
      </c>
      <c r="C74" s="50">
        <v>3</v>
      </c>
      <c r="D74" s="51">
        <v>0.16592920353982302</v>
      </c>
      <c r="E74" s="50">
        <v>-66</v>
      </c>
      <c r="F74" s="51">
        <v>-3.5162493340436867</v>
      </c>
      <c r="G74" s="50">
        <v>1528</v>
      </c>
      <c r="H74" s="50">
        <v>7</v>
      </c>
      <c r="I74" s="51">
        <v>0.46022353714661407</v>
      </c>
      <c r="J74" s="50">
        <v>-114</v>
      </c>
      <c r="K74" s="51">
        <v>-6.9427527405602927</v>
      </c>
    </row>
    <row r="75" spans="1:11" x14ac:dyDescent="0.2">
      <c r="A75" s="46" t="s">
        <v>161</v>
      </c>
      <c r="B75" s="47">
        <v>2241</v>
      </c>
      <c r="C75" s="47">
        <v>-41</v>
      </c>
      <c r="D75" s="48">
        <v>-1.7966695880806309</v>
      </c>
      <c r="E75" s="47">
        <v>-4</v>
      </c>
      <c r="F75" s="48">
        <v>-0.17817371937639198</v>
      </c>
      <c r="G75" s="47">
        <v>1910</v>
      </c>
      <c r="H75" s="47">
        <v>-38</v>
      </c>
      <c r="I75" s="48">
        <v>-1.9507186858316221</v>
      </c>
      <c r="J75" s="47">
        <v>-7</v>
      </c>
      <c r="K75" s="48">
        <v>-0.36515388628064682</v>
      </c>
    </row>
    <row r="76" spans="1:11" s="32" customFormat="1" ht="12.75" customHeight="1" x14ac:dyDescent="0.2">
      <c r="A76" s="49" t="s">
        <v>162</v>
      </c>
      <c r="B76" s="50">
        <v>2419</v>
      </c>
      <c r="C76" s="50">
        <v>6</v>
      </c>
      <c r="D76" s="51">
        <v>0.24865312888520513</v>
      </c>
      <c r="E76" s="50">
        <v>97</v>
      </c>
      <c r="F76" s="51">
        <v>4.177433247200689</v>
      </c>
      <c r="G76" s="50">
        <v>2013</v>
      </c>
      <c r="H76" s="50">
        <v>13</v>
      </c>
      <c r="I76" s="51">
        <v>0.65</v>
      </c>
      <c r="J76" s="50">
        <v>28</v>
      </c>
      <c r="K76" s="51">
        <v>1.4105793450881612</v>
      </c>
    </row>
    <row r="77" spans="1:11" s="32" customFormat="1" ht="12.75" customHeight="1" x14ac:dyDescent="0.2">
      <c r="A77" s="46" t="s">
        <v>163</v>
      </c>
      <c r="B77" s="47">
        <v>1049</v>
      </c>
      <c r="C77" s="47">
        <v>17</v>
      </c>
      <c r="D77" s="48">
        <v>1.6472868217054264</v>
      </c>
      <c r="E77" s="47">
        <v>104</v>
      </c>
      <c r="F77" s="48">
        <v>11.005291005291005</v>
      </c>
      <c r="G77" s="47">
        <v>0</v>
      </c>
      <c r="H77" s="47">
        <v>0</v>
      </c>
      <c r="I77" s="48" t="s">
        <v>652</v>
      </c>
      <c r="J77" s="47">
        <v>0</v>
      </c>
      <c r="K77" s="48" t="s">
        <v>652</v>
      </c>
    </row>
    <row r="78" spans="1:11" x14ac:dyDescent="0.2">
      <c r="A78" s="110" t="s">
        <v>71</v>
      </c>
      <c r="B78" s="111">
        <v>8515</v>
      </c>
      <c r="C78" s="111">
        <v>145</v>
      </c>
      <c r="D78" s="112">
        <v>1.7323775388291518</v>
      </c>
      <c r="E78" s="111">
        <v>-209</v>
      </c>
      <c r="F78" s="112">
        <v>-2.3956900504355798</v>
      </c>
      <c r="G78" s="111">
        <v>6828</v>
      </c>
      <c r="H78" s="111">
        <v>208</v>
      </c>
      <c r="I78" s="112">
        <v>3.1419939577039275</v>
      </c>
      <c r="J78" s="111">
        <v>-338</v>
      </c>
      <c r="K78" s="112">
        <v>-4.7167178342171363</v>
      </c>
    </row>
    <row r="79" spans="1:11" x14ac:dyDescent="0.2">
      <c r="A79" s="49" t="s">
        <v>72</v>
      </c>
      <c r="B79" s="50">
        <v>11788</v>
      </c>
      <c r="C79" s="50">
        <v>196</v>
      </c>
      <c r="D79" s="51">
        <v>1.6908212560386473</v>
      </c>
      <c r="E79" s="50">
        <v>-57</v>
      </c>
      <c r="F79" s="51">
        <v>-0.48121570282819753</v>
      </c>
      <c r="G79" s="50">
        <v>9458</v>
      </c>
      <c r="H79" s="50">
        <v>263</v>
      </c>
      <c r="I79" s="51">
        <v>2.8602501359434473</v>
      </c>
      <c r="J79" s="50">
        <v>-247</v>
      </c>
      <c r="K79" s="51">
        <v>-2.5450798557444618</v>
      </c>
    </row>
    <row r="80" spans="1:11" x14ac:dyDescent="0.2">
      <c r="A80" s="46" t="s">
        <v>73</v>
      </c>
      <c r="B80" s="47">
        <v>10472</v>
      </c>
      <c r="C80" s="47">
        <v>73</v>
      </c>
      <c r="D80" s="48">
        <v>0.70199057601692472</v>
      </c>
      <c r="E80" s="47">
        <v>336</v>
      </c>
      <c r="F80" s="48">
        <v>3.3149171270718232</v>
      </c>
      <c r="G80" s="47">
        <v>8471</v>
      </c>
      <c r="H80" s="47">
        <v>69</v>
      </c>
      <c r="I80" s="48">
        <v>0.82123303975243989</v>
      </c>
      <c r="J80" s="47">
        <v>-58</v>
      </c>
      <c r="K80" s="48">
        <v>-0.68003282917106345</v>
      </c>
    </row>
    <row r="81" spans="1:11" x14ac:dyDescent="0.2">
      <c r="A81" s="49" t="s">
        <v>74</v>
      </c>
      <c r="B81" s="50">
        <v>4660</v>
      </c>
      <c r="C81" s="50">
        <v>-35</v>
      </c>
      <c r="D81" s="51">
        <v>-0.74547390841320549</v>
      </c>
      <c r="E81" s="50">
        <v>93</v>
      </c>
      <c r="F81" s="51">
        <v>2.0363477118458508</v>
      </c>
      <c r="G81" s="50">
        <v>3923</v>
      </c>
      <c r="H81" s="50">
        <v>-25</v>
      </c>
      <c r="I81" s="51">
        <v>-0.63323201621073966</v>
      </c>
      <c r="J81" s="50">
        <v>21</v>
      </c>
      <c r="K81" s="51">
        <v>0.53818554587391076</v>
      </c>
    </row>
    <row r="82" spans="1:11" x14ac:dyDescent="0.2">
      <c r="A82" s="46" t="s">
        <v>75</v>
      </c>
      <c r="B82" s="47">
        <v>26920</v>
      </c>
      <c r="C82" s="47">
        <v>234</v>
      </c>
      <c r="D82" s="48">
        <v>0.87686427340178374</v>
      </c>
      <c r="E82" s="47">
        <v>372</v>
      </c>
      <c r="F82" s="48">
        <v>1.4012354979659485</v>
      </c>
      <c r="G82" s="47">
        <v>21852</v>
      </c>
      <c r="H82" s="47">
        <v>307</v>
      </c>
      <c r="I82" s="48">
        <v>1.424924576467858</v>
      </c>
      <c r="J82" s="47">
        <v>-284</v>
      </c>
      <c r="K82" s="48">
        <v>-1.2829779544633177</v>
      </c>
    </row>
    <row r="83" spans="1:11" x14ac:dyDescent="0.2">
      <c r="A83" s="92" t="s">
        <v>76</v>
      </c>
      <c r="B83" s="58">
        <v>27969</v>
      </c>
      <c r="C83" s="58">
        <v>251</v>
      </c>
      <c r="D83" s="59">
        <v>0.90554874089039616</v>
      </c>
      <c r="E83" s="58">
        <v>476</v>
      </c>
      <c r="F83" s="59">
        <v>1.7313497981304331</v>
      </c>
      <c r="G83" s="58">
        <v>21852</v>
      </c>
      <c r="H83" s="58">
        <v>307</v>
      </c>
      <c r="I83" s="59">
        <v>1.424924576467858</v>
      </c>
      <c r="J83" s="58">
        <v>-284</v>
      </c>
      <c r="K83" s="59">
        <v>-1.2829779544633177</v>
      </c>
    </row>
    <row r="84" spans="1:11" ht="9.9499999999999993" customHeight="1" x14ac:dyDescent="0.2"/>
    <row r="85" spans="1:11" s="85" customFormat="1" ht="12.75" x14ac:dyDescent="0.2">
      <c r="A85" s="66" t="s">
        <v>135</v>
      </c>
      <c r="B85" s="66"/>
      <c r="C85" s="66"/>
      <c r="D85" s="66"/>
    </row>
    <row r="86" spans="1:11" s="85" customFormat="1" ht="12.75" x14ac:dyDescent="0.2">
      <c r="A86" s="66"/>
      <c r="B86" s="66"/>
      <c r="C86" s="114"/>
      <c r="D86" s="120"/>
    </row>
    <row r="87" spans="1:11" x14ac:dyDescent="0.2">
      <c r="C87" s="114" t="s">
        <v>60</v>
      </c>
    </row>
  </sheetData>
  <mergeCells count="10">
    <mergeCell ref="A5:F5"/>
    <mergeCell ref="A6:A8"/>
    <mergeCell ref="B6:F6"/>
    <mergeCell ref="G6:K6"/>
    <mergeCell ref="B7:B8"/>
    <mergeCell ref="C7:D7"/>
    <mergeCell ref="E7:F7"/>
    <mergeCell ref="G7:G8"/>
    <mergeCell ref="H7:I7"/>
    <mergeCell ref="J7:K7"/>
  </mergeCells>
  <hyperlinks>
    <hyperlink ref="H2" location="ÍNDICE!A1" display="VOLVER AL ÍNDICE"/>
  </hyperlinks>
  <pageMargins left="0.51181102362204722" right="0.51181102362204722" top="0.74803149606299213" bottom="0.74803149606299213" header="0.31496062992125984" footer="0.31496062992125984"/>
  <pageSetup paperSize="9" orientation="portrait" r:id="rId1"/>
  <rowBreaks count="1" manualBreakCount="1">
    <brk id="44" max="10"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dimension ref="A1:K31"/>
  <sheetViews>
    <sheetView zoomScaleNormal="100" zoomScaleSheetLayoutView="100" workbookViewId="0"/>
  </sheetViews>
  <sheetFormatPr baseColWidth="10" defaultColWidth="9.140625" defaultRowHeight="15" x14ac:dyDescent="0.2"/>
  <cols>
    <col min="1" max="1" width="20.42578125" style="27" customWidth="1"/>
    <col min="2" max="2" width="9.7109375" style="27" customWidth="1"/>
    <col min="3" max="3" width="8" style="27" customWidth="1"/>
    <col min="4" max="4" width="5.7109375" style="27" customWidth="1"/>
    <col min="5" max="5" width="7.5703125" style="27" customWidth="1"/>
    <col min="6" max="6" width="5.7109375" style="27" customWidth="1"/>
    <col min="7" max="7" width="8" style="27" customWidth="1"/>
    <col min="8" max="8" width="7.85546875" style="27" customWidth="1"/>
    <col min="9" max="9" width="5.7109375" style="27" customWidth="1"/>
    <col min="10" max="10" width="7.42578125" style="27" customWidth="1"/>
    <col min="11" max="11" width="5.7109375" style="27" customWidth="1"/>
    <col min="12" max="227" width="9.140625" style="27"/>
    <col min="228" max="228" width="0.42578125" style="27" customWidth="1"/>
    <col min="229" max="229" width="12.140625" style="27" customWidth="1"/>
    <col min="230" max="230" width="9.85546875" style="27" customWidth="1"/>
    <col min="231" max="232" width="10" style="27" customWidth="1"/>
    <col min="233" max="238" width="9.28515625" style="27" customWidth="1"/>
    <col min="239" max="483" width="9.140625" style="27"/>
    <col min="484" max="484" width="0.42578125" style="27" customWidth="1"/>
    <col min="485" max="485" width="12.140625" style="27" customWidth="1"/>
    <col min="486" max="486" width="9.85546875" style="27" customWidth="1"/>
    <col min="487" max="488" width="10" style="27" customWidth="1"/>
    <col min="489" max="494" width="9.28515625" style="27" customWidth="1"/>
    <col min="495" max="739" width="9.140625" style="27"/>
    <col min="740" max="740" width="0.42578125" style="27" customWidth="1"/>
    <col min="741" max="741" width="12.140625" style="27" customWidth="1"/>
    <col min="742" max="742" width="9.85546875" style="27" customWidth="1"/>
    <col min="743" max="744" width="10" style="27" customWidth="1"/>
    <col min="745" max="750" width="9.28515625" style="27" customWidth="1"/>
    <col min="751" max="995" width="9.140625" style="27"/>
    <col min="996" max="996" width="0.42578125" style="27" customWidth="1"/>
    <col min="997" max="997" width="12.140625" style="27" customWidth="1"/>
    <col min="998" max="998" width="9.85546875" style="27" customWidth="1"/>
    <col min="999" max="1000" width="10" style="27" customWidth="1"/>
    <col min="1001" max="1006" width="9.28515625" style="27" customWidth="1"/>
    <col min="1007" max="1251" width="9.140625" style="27"/>
    <col min="1252" max="1252" width="0.42578125" style="27" customWidth="1"/>
    <col min="1253" max="1253" width="12.140625" style="27" customWidth="1"/>
    <col min="1254" max="1254" width="9.85546875" style="27" customWidth="1"/>
    <col min="1255" max="1256" width="10" style="27" customWidth="1"/>
    <col min="1257" max="1262" width="9.28515625" style="27" customWidth="1"/>
    <col min="1263" max="1507" width="9.140625" style="27"/>
    <col min="1508" max="1508" width="0.42578125" style="27" customWidth="1"/>
    <col min="1509" max="1509" width="12.140625" style="27" customWidth="1"/>
    <col min="1510" max="1510" width="9.85546875" style="27" customWidth="1"/>
    <col min="1511" max="1512" width="10" style="27" customWidth="1"/>
    <col min="1513" max="1518" width="9.28515625" style="27" customWidth="1"/>
    <col min="1519" max="1763" width="9.140625" style="27"/>
    <col min="1764" max="1764" width="0.42578125" style="27" customWidth="1"/>
    <col min="1765" max="1765" width="12.140625" style="27" customWidth="1"/>
    <col min="1766" max="1766" width="9.85546875" style="27" customWidth="1"/>
    <col min="1767" max="1768" width="10" style="27" customWidth="1"/>
    <col min="1769" max="1774" width="9.28515625" style="27" customWidth="1"/>
    <col min="1775" max="2019" width="9.140625" style="27"/>
    <col min="2020" max="2020" width="0.42578125" style="27" customWidth="1"/>
    <col min="2021" max="2021" width="12.140625" style="27" customWidth="1"/>
    <col min="2022" max="2022" width="9.85546875" style="27" customWidth="1"/>
    <col min="2023" max="2024" width="10" style="27" customWidth="1"/>
    <col min="2025" max="2030" width="9.28515625" style="27" customWidth="1"/>
    <col min="2031" max="2275" width="9.140625" style="27"/>
    <col min="2276" max="2276" width="0.42578125" style="27" customWidth="1"/>
    <col min="2277" max="2277" width="12.140625" style="27" customWidth="1"/>
    <col min="2278" max="2278" width="9.85546875" style="27" customWidth="1"/>
    <col min="2279" max="2280" width="10" style="27" customWidth="1"/>
    <col min="2281" max="2286" width="9.28515625" style="27" customWidth="1"/>
    <col min="2287" max="2531" width="9.140625" style="27"/>
    <col min="2532" max="2532" width="0.42578125" style="27" customWidth="1"/>
    <col min="2533" max="2533" width="12.140625" style="27" customWidth="1"/>
    <col min="2534" max="2534" width="9.85546875" style="27" customWidth="1"/>
    <col min="2535" max="2536" width="10" style="27" customWidth="1"/>
    <col min="2537" max="2542" width="9.28515625" style="27" customWidth="1"/>
    <col min="2543" max="2787" width="9.140625" style="27"/>
    <col min="2788" max="2788" width="0.42578125" style="27" customWidth="1"/>
    <col min="2789" max="2789" width="12.140625" style="27" customWidth="1"/>
    <col min="2790" max="2790" width="9.85546875" style="27" customWidth="1"/>
    <col min="2791" max="2792" width="10" style="27" customWidth="1"/>
    <col min="2793" max="2798" width="9.28515625" style="27" customWidth="1"/>
    <col min="2799" max="3043" width="9.140625" style="27"/>
    <col min="3044" max="3044" width="0.42578125" style="27" customWidth="1"/>
    <col min="3045" max="3045" width="12.140625" style="27" customWidth="1"/>
    <col min="3046" max="3046" width="9.85546875" style="27" customWidth="1"/>
    <col min="3047" max="3048" width="10" style="27" customWidth="1"/>
    <col min="3049" max="3054" width="9.28515625" style="27" customWidth="1"/>
    <col min="3055" max="3299" width="9.140625" style="27"/>
    <col min="3300" max="3300" width="0.42578125" style="27" customWidth="1"/>
    <col min="3301" max="3301" width="12.140625" style="27" customWidth="1"/>
    <col min="3302" max="3302" width="9.85546875" style="27" customWidth="1"/>
    <col min="3303" max="3304" width="10" style="27" customWidth="1"/>
    <col min="3305" max="3310" width="9.28515625" style="27" customWidth="1"/>
    <col min="3311" max="3555" width="9.140625" style="27"/>
    <col min="3556" max="3556" width="0.42578125" style="27" customWidth="1"/>
    <col min="3557" max="3557" width="12.140625" style="27" customWidth="1"/>
    <col min="3558" max="3558" width="9.85546875" style="27" customWidth="1"/>
    <col min="3559" max="3560" width="10" style="27" customWidth="1"/>
    <col min="3561" max="3566" width="9.28515625" style="27" customWidth="1"/>
    <col min="3567" max="3811" width="9.140625" style="27"/>
    <col min="3812" max="3812" width="0.42578125" style="27" customWidth="1"/>
    <col min="3813" max="3813" width="12.140625" style="27" customWidth="1"/>
    <col min="3814" max="3814" width="9.85546875" style="27" customWidth="1"/>
    <col min="3815" max="3816" width="10" style="27" customWidth="1"/>
    <col min="3817" max="3822" width="9.28515625" style="27" customWidth="1"/>
    <col min="3823" max="4067" width="9.140625" style="27"/>
    <col min="4068" max="4068" width="0.42578125" style="27" customWidth="1"/>
    <col min="4069" max="4069" width="12.140625" style="27" customWidth="1"/>
    <col min="4070" max="4070" width="9.85546875" style="27" customWidth="1"/>
    <col min="4071" max="4072" width="10" style="27" customWidth="1"/>
    <col min="4073" max="4078" width="9.28515625" style="27" customWidth="1"/>
    <col min="4079" max="4323" width="9.140625" style="27"/>
    <col min="4324" max="4324" width="0.42578125" style="27" customWidth="1"/>
    <col min="4325" max="4325" width="12.140625" style="27" customWidth="1"/>
    <col min="4326" max="4326" width="9.85546875" style="27" customWidth="1"/>
    <col min="4327" max="4328" width="10" style="27" customWidth="1"/>
    <col min="4329" max="4334" width="9.28515625" style="27" customWidth="1"/>
    <col min="4335" max="4579" width="9.140625" style="27"/>
    <col min="4580" max="4580" width="0.42578125" style="27" customWidth="1"/>
    <col min="4581" max="4581" width="12.140625" style="27" customWidth="1"/>
    <col min="4582" max="4582" width="9.85546875" style="27" customWidth="1"/>
    <col min="4583" max="4584" width="10" style="27" customWidth="1"/>
    <col min="4585" max="4590" width="9.28515625" style="27" customWidth="1"/>
    <col min="4591" max="4835" width="9.140625" style="27"/>
    <col min="4836" max="4836" width="0.42578125" style="27" customWidth="1"/>
    <col min="4837" max="4837" width="12.140625" style="27" customWidth="1"/>
    <col min="4838" max="4838" width="9.85546875" style="27" customWidth="1"/>
    <col min="4839" max="4840" width="10" style="27" customWidth="1"/>
    <col min="4841" max="4846" width="9.28515625" style="27" customWidth="1"/>
    <col min="4847" max="5091" width="9.140625" style="27"/>
    <col min="5092" max="5092" width="0.42578125" style="27" customWidth="1"/>
    <col min="5093" max="5093" width="12.140625" style="27" customWidth="1"/>
    <col min="5094" max="5094" width="9.85546875" style="27" customWidth="1"/>
    <col min="5095" max="5096" width="10" style="27" customWidth="1"/>
    <col min="5097" max="5102" width="9.28515625" style="27" customWidth="1"/>
    <col min="5103" max="5347" width="9.140625" style="27"/>
    <col min="5348" max="5348" width="0.42578125" style="27" customWidth="1"/>
    <col min="5349" max="5349" width="12.140625" style="27" customWidth="1"/>
    <col min="5350" max="5350" width="9.85546875" style="27" customWidth="1"/>
    <col min="5351" max="5352" width="10" style="27" customWidth="1"/>
    <col min="5353" max="5358" width="9.28515625" style="27" customWidth="1"/>
    <col min="5359" max="5603" width="9.140625" style="27"/>
    <col min="5604" max="5604" width="0.42578125" style="27" customWidth="1"/>
    <col min="5605" max="5605" width="12.140625" style="27" customWidth="1"/>
    <col min="5606" max="5606" width="9.85546875" style="27" customWidth="1"/>
    <col min="5607" max="5608" width="10" style="27" customWidth="1"/>
    <col min="5609" max="5614" width="9.28515625" style="27" customWidth="1"/>
    <col min="5615" max="5859" width="9.140625" style="27"/>
    <col min="5860" max="5860" width="0.42578125" style="27" customWidth="1"/>
    <col min="5861" max="5861" width="12.140625" style="27" customWidth="1"/>
    <col min="5862" max="5862" width="9.85546875" style="27" customWidth="1"/>
    <col min="5863" max="5864" width="10" style="27" customWidth="1"/>
    <col min="5865" max="5870" width="9.28515625" style="27" customWidth="1"/>
    <col min="5871" max="6115" width="9.140625" style="27"/>
    <col min="6116" max="6116" width="0.42578125" style="27" customWidth="1"/>
    <col min="6117" max="6117" width="12.140625" style="27" customWidth="1"/>
    <col min="6118" max="6118" width="9.85546875" style="27" customWidth="1"/>
    <col min="6119" max="6120" width="10" style="27" customWidth="1"/>
    <col min="6121" max="6126" width="9.28515625" style="27" customWidth="1"/>
    <col min="6127" max="6371" width="9.140625" style="27"/>
    <col min="6372" max="6372" width="0.42578125" style="27" customWidth="1"/>
    <col min="6373" max="6373" width="12.140625" style="27" customWidth="1"/>
    <col min="6374" max="6374" width="9.85546875" style="27" customWidth="1"/>
    <col min="6375" max="6376" width="10" style="27" customWidth="1"/>
    <col min="6377" max="6382" width="9.28515625" style="27" customWidth="1"/>
    <col min="6383" max="6627" width="9.140625" style="27"/>
    <col min="6628" max="6628" width="0.42578125" style="27" customWidth="1"/>
    <col min="6629" max="6629" width="12.140625" style="27" customWidth="1"/>
    <col min="6630" max="6630" width="9.85546875" style="27" customWidth="1"/>
    <col min="6631" max="6632" width="10" style="27" customWidth="1"/>
    <col min="6633" max="6638" width="9.28515625" style="27" customWidth="1"/>
    <col min="6639" max="6883" width="9.140625" style="27"/>
    <col min="6884" max="6884" width="0.42578125" style="27" customWidth="1"/>
    <col min="6885" max="6885" width="12.140625" style="27" customWidth="1"/>
    <col min="6886" max="6886" width="9.85546875" style="27" customWidth="1"/>
    <col min="6887" max="6888" width="10" style="27" customWidth="1"/>
    <col min="6889" max="6894" width="9.28515625" style="27" customWidth="1"/>
    <col min="6895" max="7139" width="9.140625" style="27"/>
    <col min="7140" max="7140" width="0.42578125" style="27" customWidth="1"/>
    <col min="7141" max="7141" width="12.140625" style="27" customWidth="1"/>
    <col min="7142" max="7142" width="9.85546875" style="27" customWidth="1"/>
    <col min="7143" max="7144" width="10" style="27" customWidth="1"/>
    <col min="7145" max="7150" width="9.28515625" style="27" customWidth="1"/>
    <col min="7151" max="7395" width="9.140625" style="27"/>
    <col min="7396" max="7396" width="0.42578125" style="27" customWidth="1"/>
    <col min="7397" max="7397" width="12.140625" style="27" customWidth="1"/>
    <col min="7398" max="7398" width="9.85546875" style="27" customWidth="1"/>
    <col min="7399" max="7400" width="10" style="27" customWidth="1"/>
    <col min="7401" max="7406" width="9.28515625" style="27" customWidth="1"/>
    <col min="7407" max="7651" width="9.140625" style="27"/>
    <col min="7652" max="7652" width="0.42578125" style="27" customWidth="1"/>
    <col min="7653" max="7653" width="12.140625" style="27" customWidth="1"/>
    <col min="7654" max="7654" width="9.85546875" style="27" customWidth="1"/>
    <col min="7655" max="7656" width="10" style="27" customWidth="1"/>
    <col min="7657" max="7662" width="9.28515625" style="27" customWidth="1"/>
    <col min="7663" max="7907" width="9.140625" style="27"/>
    <col min="7908" max="7908" width="0.42578125" style="27" customWidth="1"/>
    <col min="7909" max="7909" width="12.140625" style="27" customWidth="1"/>
    <col min="7910" max="7910" width="9.85546875" style="27" customWidth="1"/>
    <col min="7911" max="7912" width="10" style="27" customWidth="1"/>
    <col min="7913" max="7918" width="9.28515625" style="27" customWidth="1"/>
    <col min="7919" max="8163" width="9.140625" style="27"/>
    <col min="8164" max="8164" width="0.42578125" style="27" customWidth="1"/>
    <col min="8165" max="8165" width="12.140625" style="27" customWidth="1"/>
    <col min="8166" max="8166" width="9.85546875" style="27" customWidth="1"/>
    <col min="8167" max="8168" width="10" style="27" customWidth="1"/>
    <col min="8169" max="8174" width="9.28515625" style="27" customWidth="1"/>
    <col min="8175" max="8419" width="9.140625" style="27"/>
    <col min="8420" max="8420" width="0.42578125" style="27" customWidth="1"/>
    <col min="8421" max="8421" width="12.140625" style="27" customWidth="1"/>
    <col min="8422" max="8422" width="9.85546875" style="27" customWidth="1"/>
    <col min="8423" max="8424" width="10" style="27" customWidth="1"/>
    <col min="8425" max="8430" width="9.28515625" style="27" customWidth="1"/>
    <col min="8431" max="8675" width="9.140625" style="27"/>
    <col min="8676" max="8676" width="0.42578125" style="27" customWidth="1"/>
    <col min="8677" max="8677" width="12.140625" style="27" customWidth="1"/>
    <col min="8678" max="8678" width="9.85546875" style="27" customWidth="1"/>
    <col min="8679" max="8680" width="10" style="27" customWidth="1"/>
    <col min="8681" max="8686" width="9.28515625" style="27" customWidth="1"/>
    <col min="8687" max="8931" width="9.140625" style="27"/>
    <col min="8932" max="8932" width="0.42578125" style="27" customWidth="1"/>
    <col min="8933" max="8933" width="12.140625" style="27" customWidth="1"/>
    <col min="8934" max="8934" width="9.85546875" style="27" customWidth="1"/>
    <col min="8935" max="8936" width="10" style="27" customWidth="1"/>
    <col min="8937" max="8942" width="9.28515625" style="27" customWidth="1"/>
    <col min="8943" max="9187" width="9.140625" style="27"/>
    <col min="9188" max="9188" width="0.42578125" style="27" customWidth="1"/>
    <col min="9189" max="9189" width="12.140625" style="27" customWidth="1"/>
    <col min="9190" max="9190" width="9.85546875" style="27" customWidth="1"/>
    <col min="9191" max="9192" width="10" style="27" customWidth="1"/>
    <col min="9193" max="9198" width="9.28515625" style="27" customWidth="1"/>
    <col min="9199" max="9443" width="9.140625" style="27"/>
    <col min="9444" max="9444" width="0.42578125" style="27" customWidth="1"/>
    <col min="9445" max="9445" width="12.140625" style="27" customWidth="1"/>
    <col min="9446" max="9446" width="9.85546875" style="27" customWidth="1"/>
    <col min="9447" max="9448" width="10" style="27" customWidth="1"/>
    <col min="9449" max="9454" width="9.28515625" style="27" customWidth="1"/>
    <col min="9455" max="9699" width="9.140625" style="27"/>
    <col min="9700" max="9700" width="0.42578125" style="27" customWidth="1"/>
    <col min="9701" max="9701" width="12.140625" style="27" customWidth="1"/>
    <col min="9702" max="9702" width="9.85546875" style="27" customWidth="1"/>
    <col min="9703" max="9704" width="10" style="27" customWidth="1"/>
    <col min="9705" max="9710" width="9.28515625" style="27" customWidth="1"/>
    <col min="9711" max="9955" width="9.140625" style="27"/>
    <col min="9956" max="9956" width="0.42578125" style="27" customWidth="1"/>
    <col min="9957" max="9957" width="12.140625" style="27" customWidth="1"/>
    <col min="9958" max="9958" width="9.85546875" style="27" customWidth="1"/>
    <col min="9959" max="9960" width="10" style="27" customWidth="1"/>
    <col min="9961" max="9966" width="9.28515625" style="27" customWidth="1"/>
    <col min="9967" max="10211" width="9.140625" style="27"/>
    <col min="10212" max="10212" width="0.42578125" style="27" customWidth="1"/>
    <col min="10213" max="10213" width="12.140625" style="27" customWidth="1"/>
    <col min="10214" max="10214" width="9.85546875" style="27" customWidth="1"/>
    <col min="10215" max="10216" width="10" style="27" customWidth="1"/>
    <col min="10217" max="10222" width="9.28515625" style="27" customWidth="1"/>
    <col min="10223" max="10467" width="9.140625" style="27"/>
    <col min="10468" max="10468" width="0.42578125" style="27" customWidth="1"/>
    <col min="10469" max="10469" width="12.140625" style="27" customWidth="1"/>
    <col min="10470" max="10470" width="9.85546875" style="27" customWidth="1"/>
    <col min="10471" max="10472" width="10" style="27" customWidth="1"/>
    <col min="10473" max="10478" width="9.28515625" style="27" customWidth="1"/>
    <col min="10479" max="10723" width="9.140625" style="27"/>
    <col min="10724" max="10724" width="0.42578125" style="27" customWidth="1"/>
    <col min="10725" max="10725" width="12.140625" style="27" customWidth="1"/>
    <col min="10726" max="10726" width="9.85546875" style="27" customWidth="1"/>
    <col min="10727" max="10728" width="10" style="27" customWidth="1"/>
    <col min="10729" max="10734" width="9.28515625" style="27" customWidth="1"/>
    <col min="10735" max="10979" width="9.140625" style="27"/>
    <col min="10980" max="10980" width="0.42578125" style="27" customWidth="1"/>
    <col min="10981" max="10981" width="12.140625" style="27" customWidth="1"/>
    <col min="10982" max="10982" width="9.85546875" style="27" customWidth="1"/>
    <col min="10983" max="10984" width="10" style="27" customWidth="1"/>
    <col min="10985" max="10990" width="9.28515625" style="27" customWidth="1"/>
    <col min="10991" max="11235" width="9.140625" style="27"/>
    <col min="11236" max="11236" width="0.42578125" style="27" customWidth="1"/>
    <col min="11237" max="11237" width="12.140625" style="27" customWidth="1"/>
    <col min="11238" max="11238" width="9.85546875" style="27" customWidth="1"/>
    <col min="11239" max="11240" width="10" style="27" customWidth="1"/>
    <col min="11241" max="11246" width="9.28515625" style="27" customWidth="1"/>
    <col min="11247" max="11491" width="9.140625" style="27"/>
    <col min="11492" max="11492" width="0.42578125" style="27" customWidth="1"/>
    <col min="11493" max="11493" width="12.140625" style="27" customWidth="1"/>
    <col min="11494" max="11494" width="9.85546875" style="27" customWidth="1"/>
    <col min="11495" max="11496" width="10" style="27" customWidth="1"/>
    <col min="11497" max="11502" width="9.28515625" style="27" customWidth="1"/>
    <col min="11503" max="11747" width="9.140625" style="27"/>
    <col min="11748" max="11748" width="0.42578125" style="27" customWidth="1"/>
    <col min="11749" max="11749" width="12.140625" style="27" customWidth="1"/>
    <col min="11750" max="11750" width="9.85546875" style="27" customWidth="1"/>
    <col min="11751" max="11752" width="10" style="27" customWidth="1"/>
    <col min="11753" max="11758" width="9.28515625" style="27" customWidth="1"/>
    <col min="11759" max="12003" width="9.140625" style="27"/>
    <col min="12004" max="12004" width="0.42578125" style="27" customWidth="1"/>
    <col min="12005" max="12005" width="12.140625" style="27" customWidth="1"/>
    <col min="12006" max="12006" width="9.85546875" style="27" customWidth="1"/>
    <col min="12007" max="12008" width="10" style="27" customWidth="1"/>
    <col min="12009" max="12014" width="9.28515625" style="27" customWidth="1"/>
    <col min="12015" max="12259" width="9.140625" style="27"/>
    <col min="12260" max="12260" width="0.42578125" style="27" customWidth="1"/>
    <col min="12261" max="12261" width="12.140625" style="27" customWidth="1"/>
    <col min="12262" max="12262" width="9.85546875" style="27" customWidth="1"/>
    <col min="12263" max="12264" width="10" style="27" customWidth="1"/>
    <col min="12265" max="12270" width="9.28515625" style="27" customWidth="1"/>
    <col min="12271" max="12515" width="9.140625" style="27"/>
    <col min="12516" max="12516" width="0.42578125" style="27" customWidth="1"/>
    <col min="12517" max="12517" width="12.140625" style="27" customWidth="1"/>
    <col min="12518" max="12518" width="9.85546875" style="27" customWidth="1"/>
    <col min="12519" max="12520" width="10" style="27" customWidth="1"/>
    <col min="12521" max="12526" width="9.28515625" style="27" customWidth="1"/>
    <col min="12527" max="12771" width="9.140625" style="27"/>
    <col min="12772" max="12772" width="0.42578125" style="27" customWidth="1"/>
    <col min="12773" max="12773" width="12.140625" style="27" customWidth="1"/>
    <col min="12774" max="12774" width="9.85546875" style="27" customWidth="1"/>
    <col min="12775" max="12776" width="10" style="27" customWidth="1"/>
    <col min="12777" max="12782" width="9.28515625" style="27" customWidth="1"/>
    <col min="12783" max="13027" width="9.140625" style="27"/>
    <col min="13028" max="13028" width="0.42578125" style="27" customWidth="1"/>
    <col min="13029" max="13029" width="12.140625" style="27" customWidth="1"/>
    <col min="13030" max="13030" width="9.85546875" style="27" customWidth="1"/>
    <col min="13031" max="13032" width="10" style="27" customWidth="1"/>
    <col min="13033" max="13038" width="9.28515625" style="27" customWidth="1"/>
    <col min="13039" max="13283" width="9.140625" style="27"/>
    <col min="13284" max="13284" width="0.42578125" style="27" customWidth="1"/>
    <col min="13285" max="13285" width="12.140625" style="27" customWidth="1"/>
    <col min="13286" max="13286" width="9.85546875" style="27" customWidth="1"/>
    <col min="13287" max="13288" width="10" style="27" customWidth="1"/>
    <col min="13289" max="13294" width="9.28515625" style="27" customWidth="1"/>
    <col min="13295" max="13539" width="9.140625" style="27"/>
    <col min="13540" max="13540" width="0.42578125" style="27" customWidth="1"/>
    <col min="13541" max="13541" width="12.140625" style="27" customWidth="1"/>
    <col min="13542" max="13542" width="9.85546875" style="27" customWidth="1"/>
    <col min="13543" max="13544" width="10" style="27" customWidth="1"/>
    <col min="13545" max="13550" width="9.28515625" style="27" customWidth="1"/>
    <col min="13551" max="13795" width="9.140625" style="27"/>
    <col min="13796" max="13796" width="0.42578125" style="27" customWidth="1"/>
    <col min="13797" max="13797" width="12.140625" style="27" customWidth="1"/>
    <col min="13798" max="13798" width="9.85546875" style="27" customWidth="1"/>
    <col min="13799" max="13800" width="10" style="27" customWidth="1"/>
    <col min="13801" max="13806" width="9.28515625" style="27" customWidth="1"/>
    <col min="13807" max="14051" width="9.140625" style="27"/>
    <col min="14052" max="14052" width="0.42578125" style="27" customWidth="1"/>
    <col min="14053" max="14053" width="12.140625" style="27" customWidth="1"/>
    <col min="14054" max="14054" width="9.85546875" style="27" customWidth="1"/>
    <col min="14055" max="14056" width="10" style="27" customWidth="1"/>
    <col min="14057" max="14062" width="9.28515625" style="27" customWidth="1"/>
    <col min="14063" max="14307" width="9.140625" style="27"/>
    <col min="14308" max="14308" width="0.42578125" style="27" customWidth="1"/>
    <col min="14309" max="14309" width="12.140625" style="27" customWidth="1"/>
    <col min="14310" max="14310" width="9.85546875" style="27" customWidth="1"/>
    <col min="14311" max="14312" width="10" style="27" customWidth="1"/>
    <col min="14313" max="14318" width="9.28515625" style="27" customWidth="1"/>
    <col min="14319" max="14563" width="9.140625" style="27"/>
    <col min="14564" max="14564" width="0.42578125" style="27" customWidth="1"/>
    <col min="14565" max="14565" width="12.140625" style="27" customWidth="1"/>
    <col min="14566" max="14566" width="9.85546875" style="27" customWidth="1"/>
    <col min="14567" max="14568" width="10" style="27" customWidth="1"/>
    <col min="14569" max="14574" width="9.28515625" style="27" customWidth="1"/>
    <col min="14575" max="14819" width="9.140625" style="27"/>
    <col min="14820" max="14820" width="0.42578125" style="27" customWidth="1"/>
    <col min="14821" max="14821" width="12.140625" style="27" customWidth="1"/>
    <col min="14822" max="14822" width="9.85546875" style="27" customWidth="1"/>
    <col min="14823" max="14824" width="10" style="27" customWidth="1"/>
    <col min="14825" max="14830" width="9.28515625" style="27" customWidth="1"/>
    <col min="14831" max="15075" width="9.140625" style="27"/>
    <col min="15076" max="15076" width="0.42578125" style="27" customWidth="1"/>
    <col min="15077" max="15077" width="12.140625" style="27" customWidth="1"/>
    <col min="15078" max="15078" width="9.85546875" style="27" customWidth="1"/>
    <col min="15079" max="15080" width="10" style="27" customWidth="1"/>
    <col min="15081" max="15086" width="9.28515625" style="27" customWidth="1"/>
    <col min="15087" max="15331" width="9.140625" style="27"/>
    <col min="15332" max="15332" width="0.42578125" style="27" customWidth="1"/>
    <col min="15333" max="15333" width="12.140625" style="27" customWidth="1"/>
    <col min="15334" max="15334" width="9.85546875" style="27" customWidth="1"/>
    <col min="15335" max="15336" width="10" style="27" customWidth="1"/>
    <col min="15337" max="15342" width="9.28515625" style="27" customWidth="1"/>
    <col min="15343" max="15587" width="9.140625" style="27"/>
    <col min="15588" max="15588" width="0.42578125" style="27" customWidth="1"/>
    <col min="15589" max="15589" width="12.140625" style="27" customWidth="1"/>
    <col min="15590" max="15590" width="9.85546875" style="27" customWidth="1"/>
    <col min="15591" max="15592" width="10" style="27" customWidth="1"/>
    <col min="15593" max="15598" width="9.28515625" style="27" customWidth="1"/>
    <col min="15599" max="15843" width="9.140625" style="27"/>
    <col min="15844" max="15844" width="0.42578125" style="27" customWidth="1"/>
    <col min="15845" max="15845" width="12.140625" style="27" customWidth="1"/>
    <col min="15846" max="15846" width="9.85546875" style="27" customWidth="1"/>
    <col min="15847" max="15848" width="10" style="27" customWidth="1"/>
    <col min="15849" max="15854" width="9.28515625" style="27" customWidth="1"/>
    <col min="15855" max="16099" width="9.140625" style="27"/>
    <col min="16100" max="16100" width="0.42578125" style="27" customWidth="1"/>
    <col min="16101" max="16101" width="12.140625" style="27" customWidth="1"/>
    <col min="16102" max="16102" width="9.85546875" style="27" customWidth="1"/>
    <col min="16103" max="16104" width="10" style="27" customWidth="1"/>
    <col min="16105" max="16110" width="9.28515625" style="27" customWidth="1"/>
    <col min="16111" max="16384" width="9.140625" style="27"/>
  </cols>
  <sheetData>
    <row r="1" spans="1:11" x14ac:dyDescent="0.2">
      <c r="H1" s="28"/>
    </row>
    <row r="2" spans="1:11" ht="18" customHeight="1" x14ac:dyDescent="0.25">
      <c r="H2" s="29" t="s">
        <v>61</v>
      </c>
      <c r="I2" s="121"/>
    </row>
    <row r="3" spans="1:11" ht="18.75" customHeight="1" x14ac:dyDescent="0.2"/>
    <row r="4" spans="1:11" ht="18.75" customHeight="1" x14ac:dyDescent="0.25">
      <c r="H4" s="30"/>
      <c r="K4" s="2" t="s">
        <v>651</v>
      </c>
    </row>
    <row r="5" spans="1:11" s="32" customFormat="1" ht="48" customHeight="1" x14ac:dyDescent="0.25">
      <c r="A5" s="104" t="s">
        <v>175</v>
      </c>
      <c r="B5" s="104"/>
      <c r="C5" s="104"/>
      <c r="D5" s="104"/>
      <c r="E5" s="104"/>
      <c r="F5" s="104"/>
      <c r="G5" s="27"/>
      <c r="H5" s="27"/>
      <c r="I5" s="27"/>
      <c r="J5" s="27"/>
      <c r="K5" s="27"/>
    </row>
    <row r="6" spans="1:11" s="32" customFormat="1" ht="16.5" customHeight="1" x14ac:dyDescent="0.2">
      <c r="A6" s="105"/>
      <c r="B6" s="34" t="s">
        <v>149</v>
      </c>
      <c r="C6" s="35"/>
      <c r="D6" s="35"/>
      <c r="E6" s="35"/>
      <c r="F6" s="36"/>
      <c r="G6" s="34" t="s">
        <v>150</v>
      </c>
      <c r="H6" s="35"/>
      <c r="I6" s="35"/>
      <c r="J6" s="35"/>
      <c r="K6" s="36"/>
    </row>
    <row r="7" spans="1:11" s="32" customFormat="1" ht="25.5" customHeight="1" x14ac:dyDescent="0.2">
      <c r="A7" s="105"/>
      <c r="B7" s="38" t="s">
        <v>65</v>
      </c>
      <c r="C7" s="39" t="s">
        <v>66</v>
      </c>
      <c r="D7" s="39"/>
      <c r="E7" s="39" t="s">
        <v>67</v>
      </c>
      <c r="F7" s="39"/>
      <c r="G7" s="38" t="s">
        <v>65</v>
      </c>
      <c r="H7" s="39" t="s">
        <v>66</v>
      </c>
      <c r="I7" s="39"/>
      <c r="J7" s="39" t="s">
        <v>67</v>
      </c>
      <c r="K7" s="39"/>
    </row>
    <row r="8" spans="1:11" s="32" customFormat="1" ht="15" customHeight="1" x14ac:dyDescent="0.2">
      <c r="A8" s="106"/>
      <c r="B8" s="38"/>
      <c r="C8" s="40" t="s">
        <v>151</v>
      </c>
      <c r="D8" s="41" t="s">
        <v>69</v>
      </c>
      <c r="E8" s="40" t="s">
        <v>151</v>
      </c>
      <c r="F8" s="41" t="s">
        <v>69</v>
      </c>
      <c r="G8" s="38"/>
      <c r="H8" s="40" t="s">
        <v>151</v>
      </c>
      <c r="I8" s="41" t="s">
        <v>69</v>
      </c>
      <c r="J8" s="40" t="s">
        <v>151</v>
      </c>
      <c r="K8" s="41" t="s">
        <v>69</v>
      </c>
    </row>
    <row r="9" spans="1:11" s="32" customFormat="1" ht="3" customHeight="1" x14ac:dyDescent="0.2">
      <c r="A9" s="42"/>
      <c r="B9" s="42"/>
      <c r="C9" s="42"/>
      <c r="D9" s="42"/>
      <c r="G9" s="42"/>
      <c r="H9" s="42"/>
      <c r="I9" s="42"/>
    </row>
    <row r="10" spans="1:11" s="32" customFormat="1" ht="14.25" customHeight="1" x14ac:dyDescent="0.2">
      <c r="A10" s="107" t="s">
        <v>152</v>
      </c>
      <c r="B10" s="108">
        <v>426382</v>
      </c>
      <c r="C10" s="108">
        <v>1836</v>
      </c>
      <c r="D10" s="109">
        <v>0.43246197114093643</v>
      </c>
      <c r="E10" s="108">
        <v>-1379</v>
      </c>
      <c r="F10" s="109">
        <v>-0.3223762802125486</v>
      </c>
      <c r="G10" s="108">
        <v>306677</v>
      </c>
      <c r="H10" s="108">
        <v>701</v>
      </c>
      <c r="I10" s="109">
        <v>0.2291029361780009</v>
      </c>
      <c r="J10" s="108">
        <v>-8305</v>
      </c>
      <c r="K10" s="109">
        <v>-2.6366586027138057</v>
      </c>
    </row>
    <row r="11" spans="1:11" s="32" customFormat="1" ht="15.75" customHeight="1" x14ac:dyDescent="0.2">
      <c r="A11" s="46" t="s">
        <v>85</v>
      </c>
      <c r="B11" s="47">
        <v>3288</v>
      </c>
      <c r="C11" s="47">
        <v>-37</v>
      </c>
      <c r="D11" s="48">
        <v>-1.112781954887218</v>
      </c>
      <c r="E11" s="47">
        <v>-119</v>
      </c>
      <c r="F11" s="48">
        <v>-3.4928089228059878</v>
      </c>
      <c r="G11" s="47">
        <v>2223</v>
      </c>
      <c r="H11" s="47">
        <v>-32</v>
      </c>
      <c r="I11" s="48">
        <v>-1.419068736141907</v>
      </c>
      <c r="J11" s="47">
        <v>-222</v>
      </c>
      <c r="K11" s="48">
        <v>-9.0797546012269947</v>
      </c>
    </row>
    <row r="12" spans="1:11" s="32" customFormat="1" ht="15.75" customHeight="1" x14ac:dyDescent="0.2">
      <c r="A12" s="49" t="s">
        <v>86</v>
      </c>
      <c r="B12" s="50">
        <v>23437</v>
      </c>
      <c r="C12" s="50">
        <v>807</v>
      </c>
      <c r="D12" s="51">
        <v>3.5660627485638532</v>
      </c>
      <c r="E12" s="50">
        <v>-1790</v>
      </c>
      <c r="F12" s="51">
        <v>-7.0955722043841911</v>
      </c>
      <c r="G12" s="50">
        <v>16604</v>
      </c>
      <c r="H12" s="50">
        <v>-28</v>
      </c>
      <c r="I12" s="51">
        <v>-0.16835016835016836</v>
      </c>
      <c r="J12" s="50">
        <v>-1237</v>
      </c>
      <c r="K12" s="51">
        <v>-6.9334678549408668</v>
      </c>
    </row>
    <row r="13" spans="1:11" s="32" customFormat="1" ht="15.75" customHeight="1" x14ac:dyDescent="0.2">
      <c r="A13" s="46" t="s">
        <v>87</v>
      </c>
      <c r="B13" s="47">
        <v>27778</v>
      </c>
      <c r="C13" s="47">
        <v>112</v>
      </c>
      <c r="D13" s="48">
        <v>0.40482903202486809</v>
      </c>
      <c r="E13" s="47">
        <v>-21</v>
      </c>
      <c r="F13" s="48">
        <v>-7.5542285693729991E-2</v>
      </c>
      <c r="G13" s="47">
        <v>22188</v>
      </c>
      <c r="H13" s="47">
        <v>20</v>
      </c>
      <c r="I13" s="48">
        <v>9.0220137134608441E-2</v>
      </c>
      <c r="J13" s="47">
        <v>-514</v>
      </c>
      <c r="K13" s="48">
        <v>-2.2641176988811558</v>
      </c>
    </row>
    <row r="14" spans="1:11" s="32" customFormat="1" ht="15.75" customHeight="1" x14ac:dyDescent="0.2">
      <c r="A14" s="49" t="s">
        <v>88</v>
      </c>
      <c r="B14" s="50">
        <v>343910</v>
      </c>
      <c r="C14" s="50">
        <v>703</v>
      </c>
      <c r="D14" s="51">
        <v>0.20483265201467335</v>
      </c>
      <c r="E14" s="50">
        <v>75</v>
      </c>
      <c r="F14" s="51">
        <v>2.1812788110576294E-2</v>
      </c>
      <c r="G14" s="50">
        <v>243810</v>
      </c>
      <c r="H14" s="50">
        <v>434</v>
      </c>
      <c r="I14" s="51">
        <v>0.17832489645651173</v>
      </c>
      <c r="J14" s="50">
        <v>-6048</v>
      </c>
      <c r="K14" s="51">
        <v>-2.4205748865355523</v>
      </c>
    </row>
    <row r="15" spans="1:11" s="32" customFormat="1" ht="15.75" customHeight="1" x14ac:dyDescent="0.2">
      <c r="A15" s="46" t="s">
        <v>89</v>
      </c>
      <c r="B15" s="47">
        <v>27969</v>
      </c>
      <c r="C15" s="47">
        <v>251</v>
      </c>
      <c r="D15" s="48">
        <v>0.90554874089039616</v>
      </c>
      <c r="E15" s="47">
        <v>476</v>
      </c>
      <c r="F15" s="48">
        <v>1.7313497981304331</v>
      </c>
      <c r="G15" s="47">
        <v>21852</v>
      </c>
      <c r="H15" s="47">
        <v>307</v>
      </c>
      <c r="I15" s="48">
        <v>1.424924576467858</v>
      </c>
      <c r="J15" s="47">
        <v>-284</v>
      </c>
      <c r="K15" s="48">
        <v>-1.2829779544633177</v>
      </c>
    </row>
    <row r="16" spans="1:11" s="32" customFormat="1" ht="15.75" customHeight="1" x14ac:dyDescent="0.2">
      <c r="A16" s="107" t="s">
        <v>164</v>
      </c>
      <c r="B16" s="108">
        <v>252802</v>
      </c>
      <c r="C16" s="108">
        <v>525</v>
      </c>
      <c r="D16" s="109">
        <v>0.20810458345390187</v>
      </c>
      <c r="E16" s="108">
        <v>-306</v>
      </c>
      <c r="F16" s="109">
        <v>-0.12089700839167471</v>
      </c>
      <c r="G16" s="108">
        <v>181335</v>
      </c>
      <c r="H16" s="108">
        <v>-24</v>
      </c>
      <c r="I16" s="109">
        <v>-1.3233421004747489E-2</v>
      </c>
      <c r="J16" s="108">
        <v>-5485</v>
      </c>
      <c r="K16" s="109">
        <v>-2.9359811583342252</v>
      </c>
    </row>
    <row r="17" spans="1:11" s="32" customFormat="1" ht="15.75" customHeight="1" x14ac:dyDescent="0.2">
      <c r="A17" s="46" t="s">
        <v>85</v>
      </c>
      <c r="B17" s="47">
        <v>1353</v>
      </c>
      <c r="C17" s="47">
        <v>-3</v>
      </c>
      <c r="D17" s="48">
        <v>-0.22123893805309736</v>
      </c>
      <c r="E17" s="47">
        <v>-45</v>
      </c>
      <c r="F17" s="48">
        <v>-3.218884120171674</v>
      </c>
      <c r="G17" s="47">
        <v>989</v>
      </c>
      <c r="H17" s="47">
        <v>1</v>
      </c>
      <c r="I17" s="48">
        <v>0.10121457489878542</v>
      </c>
      <c r="J17" s="47">
        <v>-81</v>
      </c>
      <c r="K17" s="48">
        <v>-7.5700934579439254</v>
      </c>
    </row>
    <row r="18" spans="1:11" s="32" customFormat="1" ht="15.75" customHeight="1" x14ac:dyDescent="0.2">
      <c r="A18" s="49" t="s">
        <v>86</v>
      </c>
      <c r="B18" s="50">
        <v>10582</v>
      </c>
      <c r="C18" s="50">
        <v>220</v>
      </c>
      <c r="D18" s="51">
        <v>2.1231422505307855</v>
      </c>
      <c r="E18" s="50">
        <v>-622</v>
      </c>
      <c r="F18" s="51">
        <v>-5.5515887183148873</v>
      </c>
      <c r="G18" s="50">
        <v>7863</v>
      </c>
      <c r="H18" s="50">
        <v>-25</v>
      </c>
      <c r="I18" s="51">
        <v>-0.3169371196754564</v>
      </c>
      <c r="J18" s="50">
        <v>-525</v>
      </c>
      <c r="K18" s="51">
        <v>-6.2589413447782549</v>
      </c>
    </row>
    <row r="19" spans="1:11" s="32" customFormat="1" ht="15.75" customHeight="1" x14ac:dyDescent="0.2">
      <c r="A19" s="46" t="s">
        <v>87</v>
      </c>
      <c r="B19" s="47">
        <v>4972</v>
      </c>
      <c r="C19" s="47">
        <v>58</v>
      </c>
      <c r="D19" s="48">
        <v>1.1803011803011803</v>
      </c>
      <c r="E19" s="47">
        <v>-144</v>
      </c>
      <c r="F19" s="48">
        <v>-2.8146989835809224</v>
      </c>
      <c r="G19" s="47">
        <v>3997</v>
      </c>
      <c r="H19" s="47">
        <v>26</v>
      </c>
      <c r="I19" s="48">
        <v>0.65474691513472671</v>
      </c>
      <c r="J19" s="47">
        <v>-175</v>
      </c>
      <c r="K19" s="48">
        <v>-4.1946308724832218</v>
      </c>
    </row>
    <row r="20" spans="1:11" s="32" customFormat="1" ht="15.75" customHeight="1" x14ac:dyDescent="0.2">
      <c r="A20" s="49" t="s">
        <v>88</v>
      </c>
      <c r="B20" s="50">
        <v>217692</v>
      </c>
      <c r="C20" s="50">
        <v>129</v>
      </c>
      <c r="D20" s="51">
        <v>5.9293170254133283E-2</v>
      </c>
      <c r="E20" s="50">
        <v>112</v>
      </c>
      <c r="F20" s="51">
        <v>5.1475319422741063E-2</v>
      </c>
      <c r="G20" s="50">
        <v>154054</v>
      </c>
      <c r="H20" s="50">
        <v>-127</v>
      </c>
      <c r="I20" s="51">
        <v>-8.2370720127642183E-2</v>
      </c>
      <c r="J20" s="50">
        <v>-4558</v>
      </c>
      <c r="K20" s="51">
        <v>-2.873679166771745</v>
      </c>
    </row>
    <row r="21" spans="1:11" s="32" customFormat="1" ht="15.75" customHeight="1" x14ac:dyDescent="0.2">
      <c r="A21" s="46" t="s">
        <v>89</v>
      </c>
      <c r="B21" s="47">
        <v>18203</v>
      </c>
      <c r="C21" s="47">
        <v>121</v>
      </c>
      <c r="D21" s="48">
        <v>0.66917376396416328</v>
      </c>
      <c r="E21" s="47">
        <v>393</v>
      </c>
      <c r="F21" s="48">
        <v>2.2066254912970242</v>
      </c>
      <c r="G21" s="47">
        <v>14432</v>
      </c>
      <c r="H21" s="47">
        <v>101</v>
      </c>
      <c r="I21" s="48">
        <v>0.70476589212197338</v>
      </c>
      <c r="J21" s="47">
        <v>-146</v>
      </c>
      <c r="K21" s="48">
        <v>-1.0015091233365345</v>
      </c>
    </row>
    <row r="22" spans="1:11" s="32" customFormat="1" ht="15.75" customHeight="1" x14ac:dyDescent="0.2">
      <c r="A22" s="107" t="s">
        <v>165</v>
      </c>
      <c r="B22" s="108">
        <v>173580</v>
      </c>
      <c r="C22" s="108">
        <v>1311</v>
      </c>
      <c r="D22" s="109">
        <v>0.76101910384340765</v>
      </c>
      <c r="E22" s="108">
        <v>-1073</v>
      </c>
      <c r="F22" s="109">
        <v>-0.61436104733385632</v>
      </c>
      <c r="G22" s="108">
        <v>125342</v>
      </c>
      <c r="H22" s="108">
        <v>725</v>
      </c>
      <c r="I22" s="109">
        <v>0.5817825818307294</v>
      </c>
      <c r="J22" s="108">
        <v>-2820</v>
      </c>
      <c r="K22" s="109">
        <v>-2.2003401944414103</v>
      </c>
    </row>
    <row r="23" spans="1:11" s="32" customFormat="1" ht="15.75" customHeight="1" x14ac:dyDescent="0.2">
      <c r="A23" s="46" t="s">
        <v>85</v>
      </c>
      <c r="B23" s="47">
        <v>1935</v>
      </c>
      <c r="C23" s="47">
        <v>-34</v>
      </c>
      <c r="D23" s="48">
        <v>-1.7267648552564754</v>
      </c>
      <c r="E23" s="47">
        <v>-74</v>
      </c>
      <c r="F23" s="48">
        <v>-3.6834245893479345</v>
      </c>
      <c r="G23" s="47">
        <v>1234</v>
      </c>
      <c r="H23" s="47">
        <v>-33</v>
      </c>
      <c r="I23" s="48">
        <v>-2.6045777426992895</v>
      </c>
      <c r="J23" s="47">
        <v>-141</v>
      </c>
      <c r="K23" s="48">
        <v>-10.254545454545454</v>
      </c>
    </row>
    <row r="24" spans="1:11" s="32" customFormat="1" ht="15.75" customHeight="1" x14ac:dyDescent="0.2">
      <c r="A24" s="49" t="s">
        <v>86</v>
      </c>
      <c r="B24" s="50">
        <v>12855</v>
      </c>
      <c r="C24" s="50">
        <v>587</v>
      </c>
      <c r="D24" s="51">
        <v>4.7848059993478973</v>
      </c>
      <c r="E24" s="50">
        <v>-1168</v>
      </c>
      <c r="F24" s="51">
        <v>-8.3291735006774577</v>
      </c>
      <c r="G24" s="50">
        <v>8741</v>
      </c>
      <c r="H24" s="50">
        <v>-3</v>
      </c>
      <c r="I24" s="51">
        <v>-3.4309240622140899E-2</v>
      </c>
      <c r="J24" s="50">
        <v>-712</v>
      </c>
      <c r="K24" s="51">
        <v>-7.5320004231460915</v>
      </c>
    </row>
    <row r="25" spans="1:11" s="32" customFormat="1" ht="15.75" customHeight="1" x14ac:dyDescent="0.2">
      <c r="A25" s="46" t="s">
        <v>87</v>
      </c>
      <c r="B25" s="47">
        <v>22806</v>
      </c>
      <c r="C25" s="47">
        <v>54</v>
      </c>
      <c r="D25" s="48">
        <v>0.23734177215189872</v>
      </c>
      <c r="E25" s="47">
        <v>123</v>
      </c>
      <c r="F25" s="48">
        <v>0.54225631530220875</v>
      </c>
      <c r="G25" s="47">
        <v>18191</v>
      </c>
      <c r="H25" s="47">
        <v>-6</v>
      </c>
      <c r="I25" s="48">
        <v>-3.2972467989228996E-2</v>
      </c>
      <c r="J25" s="47">
        <v>-339</v>
      </c>
      <c r="K25" s="48">
        <v>-1.8294657312466271</v>
      </c>
    </row>
    <row r="26" spans="1:11" s="32" customFormat="1" ht="15.75" customHeight="1" x14ac:dyDescent="0.2">
      <c r="A26" s="49" t="s">
        <v>88</v>
      </c>
      <c r="B26" s="50">
        <v>126218</v>
      </c>
      <c r="C26" s="50">
        <v>574</v>
      </c>
      <c r="D26" s="51">
        <v>0.45684632771958866</v>
      </c>
      <c r="E26" s="50">
        <v>-37</v>
      </c>
      <c r="F26" s="51">
        <v>-2.9305770068512139E-2</v>
      </c>
      <c r="G26" s="50">
        <v>89756</v>
      </c>
      <c r="H26" s="50">
        <v>561</v>
      </c>
      <c r="I26" s="51">
        <v>0.62895902236672463</v>
      </c>
      <c r="J26" s="50">
        <v>-1490</v>
      </c>
      <c r="K26" s="51">
        <v>-1.63294829362383</v>
      </c>
    </row>
    <row r="27" spans="1:11" s="32" customFormat="1" ht="15.75" customHeight="1" x14ac:dyDescent="0.2">
      <c r="A27" s="122" t="s">
        <v>89</v>
      </c>
      <c r="B27" s="123">
        <v>9766</v>
      </c>
      <c r="C27" s="123">
        <v>130</v>
      </c>
      <c r="D27" s="124">
        <v>1.349107513491075</v>
      </c>
      <c r="E27" s="123">
        <v>83</v>
      </c>
      <c r="F27" s="124">
        <v>0.85717236393679641</v>
      </c>
      <c r="G27" s="123">
        <v>7420</v>
      </c>
      <c r="H27" s="123">
        <v>206</v>
      </c>
      <c r="I27" s="124">
        <v>2.8555586359855836</v>
      </c>
      <c r="J27" s="123">
        <v>-138</v>
      </c>
      <c r="K27" s="124">
        <v>-1.8258798623974597</v>
      </c>
    </row>
    <row r="28" spans="1:11" s="32" customFormat="1" ht="9.9499999999999993" customHeight="1" x14ac:dyDescent="0.2">
      <c r="A28" s="125"/>
      <c r="B28" s="65"/>
      <c r="C28" s="65"/>
      <c r="D28" s="65"/>
      <c r="E28" s="65"/>
      <c r="F28" s="65"/>
    </row>
    <row r="29" spans="1:11" x14ac:dyDescent="0.2">
      <c r="A29" s="66" t="s">
        <v>135</v>
      </c>
    </row>
    <row r="30" spans="1:11" s="85" customFormat="1" ht="12.75" x14ac:dyDescent="0.2">
      <c r="B30" s="66"/>
      <c r="C30" s="66"/>
      <c r="D30" s="66"/>
    </row>
    <row r="31" spans="1:11" x14ac:dyDescent="0.2">
      <c r="C31" s="114" t="s">
        <v>60</v>
      </c>
    </row>
  </sheetData>
  <mergeCells count="10">
    <mergeCell ref="A5:F5"/>
    <mergeCell ref="A6:A8"/>
    <mergeCell ref="B6:F6"/>
    <mergeCell ref="G6:K6"/>
    <mergeCell ref="B7:B8"/>
    <mergeCell ref="C7:D7"/>
    <mergeCell ref="E7:F7"/>
    <mergeCell ref="G7:G8"/>
    <mergeCell ref="H7:I7"/>
    <mergeCell ref="J7:K7"/>
  </mergeCells>
  <hyperlinks>
    <hyperlink ref="H2" location="ÍNDICE!A1" display="VOLVER AL ÍNDICE"/>
  </hyperlinks>
  <pageMargins left="0.51181102362204722" right="0.51181102362204722" top="0.74803149606299213" bottom="0.74803149606299213" header="0.31496062992125984" footer="0.31496062992125984"/>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dimension ref="A1:K59"/>
  <sheetViews>
    <sheetView zoomScaleNormal="100" zoomScaleSheetLayoutView="100" workbookViewId="0"/>
  </sheetViews>
  <sheetFormatPr baseColWidth="10" defaultColWidth="9.140625" defaultRowHeight="15" x14ac:dyDescent="0.2"/>
  <cols>
    <col min="1" max="1" width="27.140625" style="27" customWidth="1"/>
    <col min="2" max="2" width="7.140625" style="27" customWidth="1"/>
    <col min="3" max="3" width="7" style="27" customWidth="1"/>
    <col min="4" max="4" width="5.28515625" style="27" customWidth="1"/>
    <col min="5" max="5" width="7.42578125" style="27" customWidth="1"/>
    <col min="6" max="6" width="5.7109375" style="27" customWidth="1"/>
    <col min="7" max="7" width="7.85546875" style="27" customWidth="1"/>
    <col min="8" max="8" width="7" style="27" customWidth="1"/>
    <col min="9" max="9" width="5.7109375" style="27" customWidth="1"/>
    <col min="10" max="10" width="6.5703125" style="27" customWidth="1"/>
    <col min="11" max="11" width="5" style="27" customWidth="1"/>
    <col min="12" max="226" width="9.140625" style="27"/>
    <col min="227" max="227" width="0.42578125" style="27" customWidth="1"/>
    <col min="228" max="228" width="12.140625" style="27" customWidth="1"/>
    <col min="229" max="229" width="9.85546875" style="27" customWidth="1"/>
    <col min="230" max="231" width="10" style="27" customWidth="1"/>
    <col min="232" max="237" width="9.28515625" style="27" customWidth="1"/>
    <col min="238" max="482" width="9.140625" style="27"/>
    <col min="483" max="483" width="0.42578125" style="27" customWidth="1"/>
    <col min="484" max="484" width="12.140625" style="27" customWidth="1"/>
    <col min="485" max="485" width="9.85546875" style="27" customWidth="1"/>
    <col min="486" max="487" width="10" style="27" customWidth="1"/>
    <col min="488" max="493" width="9.28515625" style="27" customWidth="1"/>
    <col min="494" max="738" width="9.140625" style="27"/>
    <col min="739" max="739" width="0.42578125" style="27" customWidth="1"/>
    <col min="740" max="740" width="12.140625" style="27" customWidth="1"/>
    <col min="741" max="741" width="9.85546875" style="27" customWidth="1"/>
    <col min="742" max="743" width="10" style="27" customWidth="1"/>
    <col min="744" max="749" width="9.28515625" style="27" customWidth="1"/>
    <col min="750" max="994" width="9.140625" style="27"/>
    <col min="995" max="995" width="0.42578125" style="27" customWidth="1"/>
    <col min="996" max="996" width="12.140625" style="27" customWidth="1"/>
    <col min="997" max="997" width="9.85546875" style="27" customWidth="1"/>
    <col min="998" max="999" width="10" style="27" customWidth="1"/>
    <col min="1000" max="1005" width="9.28515625" style="27" customWidth="1"/>
    <col min="1006" max="1250" width="9.140625" style="27"/>
    <col min="1251" max="1251" width="0.42578125" style="27" customWidth="1"/>
    <col min="1252" max="1252" width="12.140625" style="27" customWidth="1"/>
    <col min="1253" max="1253" width="9.85546875" style="27" customWidth="1"/>
    <col min="1254" max="1255" width="10" style="27" customWidth="1"/>
    <col min="1256" max="1261" width="9.28515625" style="27" customWidth="1"/>
    <col min="1262" max="1506" width="9.140625" style="27"/>
    <col min="1507" max="1507" width="0.42578125" style="27" customWidth="1"/>
    <col min="1508" max="1508" width="12.140625" style="27" customWidth="1"/>
    <col min="1509" max="1509" width="9.85546875" style="27" customWidth="1"/>
    <col min="1510" max="1511" width="10" style="27" customWidth="1"/>
    <col min="1512" max="1517" width="9.28515625" style="27" customWidth="1"/>
    <col min="1518" max="1762" width="9.140625" style="27"/>
    <col min="1763" max="1763" width="0.42578125" style="27" customWidth="1"/>
    <col min="1764" max="1764" width="12.140625" style="27" customWidth="1"/>
    <col min="1765" max="1765" width="9.85546875" style="27" customWidth="1"/>
    <col min="1766" max="1767" width="10" style="27" customWidth="1"/>
    <col min="1768" max="1773" width="9.28515625" style="27" customWidth="1"/>
    <col min="1774" max="2018" width="9.140625" style="27"/>
    <col min="2019" max="2019" width="0.42578125" style="27" customWidth="1"/>
    <col min="2020" max="2020" width="12.140625" style="27" customWidth="1"/>
    <col min="2021" max="2021" width="9.85546875" style="27" customWidth="1"/>
    <col min="2022" max="2023" width="10" style="27" customWidth="1"/>
    <col min="2024" max="2029" width="9.28515625" style="27" customWidth="1"/>
    <col min="2030" max="2274" width="9.140625" style="27"/>
    <col min="2275" max="2275" width="0.42578125" style="27" customWidth="1"/>
    <col min="2276" max="2276" width="12.140625" style="27" customWidth="1"/>
    <col min="2277" max="2277" width="9.85546875" style="27" customWidth="1"/>
    <col min="2278" max="2279" width="10" style="27" customWidth="1"/>
    <col min="2280" max="2285" width="9.28515625" style="27" customWidth="1"/>
    <col min="2286" max="2530" width="9.140625" style="27"/>
    <col min="2531" max="2531" width="0.42578125" style="27" customWidth="1"/>
    <col min="2532" max="2532" width="12.140625" style="27" customWidth="1"/>
    <col min="2533" max="2533" width="9.85546875" style="27" customWidth="1"/>
    <col min="2534" max="2535" width="10" style="27" customWidth="1"/>
    <col min="2536" max="2541" width="9.28515625" style="27" customWidth="1"/>
    <col min="2542" max="2786" width="9.140625" style="27"/>
    <col min="2787" max="2787" width="0.42578125" style="27" customWidth="1"/>
    <col min="2788" max="2788" width="12.140625" style="27" customWidth="1"/>
    <col min="2789" max="2789" width="9.85546875" style="27" customWidth="1"/>
    <col min="2790" max="2791" width="10" style="27" customWidth="1"/>
    <col min="2792" max="2797" width="9.28515625" style="27" customWidth="1"/>
    <col min="2798" max="3042" width="9.140625" style="27"/>
    <col min="3043" max="3043" width="0.42578125" style="27" customWidth="1"/>
    <col min="3044" max="3044" width="12.140625" style="27" customWidth="1"/>
    <col min="3045" max="3045" width="9.85546875" style="27" customWidth="1"/>
    <col min="3046" max="3047" width="10" style="27" customWidth="1"/>
    <col min="3048" max="3053" width="9.28515625" style="27" customWidth="1"/>
    <col min="3054" max="3298" width="9.140625" style="27"/>
    <col min="3299" max="3299" width="0.42578125" style="27" customWidth="1"/>
    <col min="3300" max="3300" width="12.140625" style="27" customWidth="1"/>
    <col min="3301" max="3301" width="9.85546875" style="27" customWidth="1"/>
    <col min="3302" max="3303" width="10" style="27" customWidth="1"/>
    <col min="3304" max="3309" width="9.28515625" style="27" customWidth="1"/>
    <col min="3310" max="3554" width="9.140625" style="27"/>
    <col min="3555" max="3555" width="0.42578125" style="27" customWidth="1"/>
    <col min="3556" max="3556" width="12.140625" style="27" customWidth="1"/>
    <col min="3557" max="3557" width="9.85546875" style="27" customWidth="1"/>
    <col min="3558" max="3559" width="10" style="27" customWidth="1"/>
    <col min="3560" max="3565" width="9.28515625" style="27" customWidth="1"/>
    <col min="3566" max="3810" width="9.140625" style="27"/>
    <col min="3811" max="3811" width="0.42578125" style="27" customWidth="1"/>
    <col min="3812" max="3812" width="12.140625" style="27" customWidth="1"/>
    <col min="3813" max="3813" width="9.85546875" style="27" customWidth="1"/>
    <col min="3814" max="3815" width="10" style="27" customWidth="1"/>
    <col min="3816" max="3821" width="9.28515625" style="27" customWidth="1"/>
    <col min="3822" max="4066" width="9.140625" style="27"/>
    <col min="4067" max="4067" width="0.42578125" style="27" customWidth="1"/>
    <col min="4068" max="4068" width="12.140625" style="27" customWidth="1"/>
    <col min="4069" max="4069" width="9.85546875" style="27" customWidth="1"/>
    <col min="4070" max="4071" width="10" style="27" customWidth="1"/>
    <col min="4072" max="4077" width="9.28515625" style="27" customWidth="1"/>
    <col min="4078" max="4322" width="9.140625" style="27"/>
    <col min="4323" max="4323" width="0.42578125" style="27" customWidth="1"/>
    <col min="4324" max="4324" width="12.140625" style="27" customWidth="1"/>
    <col min="4325" max="4325" width="9.85546875" style="27" customWidth="1"/>
    <col min="4326" max="4327" width="10" style="27" customWidth="1"/>
    <col min="4328" max="4333" width="9.28515625" style="27" customWidth="1"/>
    <col min="4334" max="4578" width="9.140625" style="27"/>
    <col min="4579" max="4579" width="0.42578125" style="27" customWidth="1"/>
    <col min="4580" max="4580" width="12.140625" style="27" customWidth="1"/>
    <col min="4581" max="4581" width="9.85546875" style="27" customWidth="1"/>
    <col min="4582" max="4583" width="10" style="27" customWidth="1"/>
    <col min="4584" max="4589" width="9.28515625" style="27" customWidth="1"/>
    <col min="4590" max="4834" width="9.140625" style="27"/>
    <col min="4835" max="4835" width="0.42578125" style="27" customWidth="1"/>
    <col min="4836" max="4836" width="12.140625" style="27" customWidth="1"/>
    <col min="4837" max="4837" width="9.85546875" style="27" customWidth="1"/>
    <col min="4838" max="4839" width="10" style="27" customWidth="1"/>
    <col min="4840" max="4845" width="9.28515625" style="27" customWidth="1"/>
    <col min="4846" max="5090" width="9.140625" style="27"/>
    <col min="5091" max="5091" width="0.42578125" style="27" customWidth="1"/>
    <col min="5092" max="5092" width="12.140625" style="27" customWidth="1"/>
    <col min="5093" max="5093" width="9.85546875" style="27" customWidth="1"/>
    <col min="5094" max="5095" width="10" style="27" customWidth="1"/>
    <col min="5096" max="5101" width="9.28515625" style="27" customWidth="1"/>
    <col min="5102" max="5346" width="9.140625" style="27"/>
    <col min="5347" max="5347" width="0.42578125" style="27" customWidth="1"/>
    <col min="5348" max="5348" width="12.140625" style="27" customWidth="1"/>
    <col min="5349" max="5349" width="9.85546875" style="27" customWidth="1"/>
    <col min="5350" max="5351" width="10" style="27" customWidth="1"/>
    <col min="5352" max="5357" width="9.28515625" style="27" customWidth="1"/>
    <col min="5358" max="5602" width="9.140625" style="27"/>
    <col min="5603" max="5603" width="0.42578125" style="27" customWidth="1"/>
    <col min="5604" max="5604" width="12.140625" style="27" customWidth="1"/>
    <col min="5605" max="5605" width="9.85546875" style="27" customWidth="1"/>
    <col min="5606" max="5607" width="10" style="27" customWidth="1"/>
    <col min="5608" max="5613" width="9.28515625" style="27" customWidth="1"/>
    <col min="5614" max="5858" width="9.140625" style="27"/>
    <col min="5859" max="5859" width="0.42578125" style="27" customWidth="1"/>
    <col min="5860" max="5860" width="12.140625" style="27" customWidth="1"/>
    <col min="5861" max="5861" width="9.85546875" style="27" customWidth="1"/>
    <col min="5862" max="5863" width="10" style="27" customWidth="1"/>
    <col min="5864" max="5869" width="9.28515625" style="27" customWidth="1"/>
    <col min="5870" max="6114" width="9.140625" style="27"/>
    <col min="6115" max="6115" width="0.42578125" style="27" customWidth="1"/>
    <col min="6116" max="6116" width="12.140625" style="27" customWidth="1"/>
    <col min="6117" max="6117" width="9.85546875" style="27" customWidth="1"/>
    <col min="6118" max="6119" width="10" style="27" customWidth="1"/>
    <col min="6120" max="6125" width="9.28515625" style="27" customWidth="1"/>
    <col min="6126" max="6370" width="9.140625" style="27"/>
    <col min="6371" max="6371" width="0.42578125" style="27" customWidth="1"/>
    <col min="6372" max="6372" width="12.140625" style="27" customWidth="1"/>
    <col min="6373" max="6373" width="9.85546875" style="27" customWidth="1"/>
    <col min="6374" max="6375" width="10" style="27" customWidth="1"/>
    <col min="6376" max="6381" width="9.28515625" style="27" customWidth="1"/>
    <col min="6382" max="6626" width="9.140625" style="27"/>
    <col min="6627" max="6627" width="0.42578125" style="27" customWidth="1"/>
    <col min="6628" max="6628" width="12.140625" style="27" customWidth="1"/>
    <col min="6629" max="6629" width="9.85546875" style="27" customWidth="1"/>
    <col min="6630" max="6631" width="10" style="27" customWidth="1"/>
    <col min="6632" max="6637" width="9.28515625" style="27" customWidth="1"/>
    <col min="6638" max="6882" width="9.140625" style="27"/>
    <col min="6883" max="6883" width="0.42578125" style="27" customWidth="1"/>
    <col min="6884" max="6884" width="12.140625" style="27" customWidth="1"/>
    <col min="6885" max="6885" width="9.85546875" style="27" customWidth="1"/>
    <col min="6886" max="6887" width="10" style="27" customWidth="1"/>
    <col min="6888" max="6893" width="9.28515625" style="27" customWidth="1"/>
    <col min="6894" max="7138" width="9.140625" style="27"/>
    <col min="7139" max="7139" width="0.42578125" style="27" customWidth="1"/>
    <col min="7140" max="7140" width="12.140625" style="27" customWidth="1"/>
    <col min="7141" max="7141" width="9.85546875" style="27" customWidth="1"/>
    <col min="7142" max="7143" width="10" style="27" customWidth="1"/>
    <col min="7144" max="7149" width="9.28515625" style="27" customWidth="1"/>
    <col min="7150" max="7394" width="9.140625" style="27"/>
    <col min="7395" max="7395" width="0.42578125" style="27" customWidth="1"/>
    <col min="7396" max="7396" width="12.140625" style="27" customWidth="1"/>
    <col min="7397" max="7397" width="9.85546875" style="27" customWidth="1"/>
    <col min="7398" max="7399" width="10" style="27" customWidth="1"/>
    <col min="7400" max="7405" width="9.28515625" style="27" customWidth="1"/>
    <col min="7406" max="7650" width="9.140625" style="27"/>
    <col min="7651" max="7651" width="0.42578125" style="27" customWidth="1"/>
    <col min="7652" max="7652" width="12.140625" style="27" customWidth="1"/>
    <col min="7653" max="7653" width="9.85546875" style="27" customWidth="1"/>
    <col min="7654" max="7655" width="10" style="27" customWidth="1"/>
    <col min="7656" max="7661" width="9.28515625" style="27" customWidth="1"/>
    <col min="7662" max="7906" width="9.140625" style="27"/>
    <col min="7907" max="7907" width="0.42578125" style="27" customWidth="1"/>
    <col min="7908" max="7908" width="12.140625" style="27" customWidth="1"/>
    <col min="7909" max="7909" width="9.85546875" style="27" customWidth="1"/>
    <col min="7910" max="7911" width="10" style="27" customWidth="1"/>
    <col min="7912" max="7917" width="9.28515625" style="27" customWidth="1"/>
    <col min="7918" max="8162" width="9.140625" style="27"/>
    <col min="8163" max="8163" width="0.42578125" style="27" customWidth="1"/>
    <col min="8164" max="8164" width="12.140625" style="27" customWidth="1"/>
    <col min="8165" max="8165" width="9.85546875" style="27" customWidth="1"/>
    <col min="8166" max="8167" width="10" style="27" customWidth="1"/>
    <col min="8168" max="8173" width="9.28515625" style="27" customWidth="1"/>
    <col min="8174" max="8418" width="9.140625" style="27"/>
    <col min="8419" max="8419" width="0.42578125" style="27" customWidth="1"/>
    <col min="8420" max="8420" width="12.140625" style="27" customWidth="1"/>
    <col min="8421" max="8421" width="9.85546875" style="27" customWidth="1"/>
    <col min="8422" max="8423" width="10" style="27" customWidth="1"/>
    <col min="8424" max="8429" width="9.28515625" style="27" customWidth="1"/>
    <col min="8430" max="8674" width="9.140625" style="27"/>
    <col min="8675" max="8675" width="0.42578125" style="27" customWidth="1"/>
    <col min="8676" max="8676" width="12.140625" style="27" customWidth="1"/>
    <col min="8677" max="8677" width="9.85546875" style="27" customWidth="1"/>
    <col min="8678" max="8679" width="10" style="27" customWidth="1"/>
    <col min="8680" max="8685" width="9.28515625" style="27" customWidth="1"/>
    <col min="8686" max="8930" width="9.140625" style="27"/>
    <col min="8931" max="8931" width="0.42578125" style="27" customWidth="1"/>
    <col min="8932" max="8932" width="12.140625" style="27" customWidth="1"/>
    <col min="8933" max="8933" width="9.85546875" style="27" customWidth="1"/>
    <col min="8934" max="8935" width="10" style="27" customWidth="1"/>
    <col min="8936" max="8941" width="9.28515625" style="27" customWidth="1"/>
    <col min="8942" max="9186" width="9.140625" style="27"/>
    <col min="9187" max="9187" width="0.42578125" style="27" customWidth="1"/>
    <col min="9188" max="9188" width="12.140625" style="27" customWidth="1"/>
    <col min="9189" max="9189" width="9.85546875" style="27" customWidth="1"/>
    <col min="9190" max="9191" width="10" style="27" customWidth="1"/>
    <col min="9192" max="9197" width="9.28515625" style="27" customWidth="1"/>
    <col min="9198" max="9442" width="9.140625" style="27"/>
    <col min="9443" max="9443" width="0.42578125" style="27" customWidth="1"/>
    <col min="9444" max="9444" width="12.140625" style="27" customWidth="1"/>
    <col min="9445" max="9445" width="9.85546875" style="27" customWidth="1"/>
    <col min="9446" max="9447" width="10" style="27" customWidth="1"/>
    <col min="9448" max="9453" width="9.28515625" style="27" customWidth="1"/>
    <col min="9454" max="9698" width="9.140625" style="27"/>
    <col min="9699" max="9699" width="0.42578125" style="27" customWidth="1"/>
    <col min="9700" max="9700" width="12.140625" style="27" customWidth="1"/>
    <col min="9701" max="9701" width="9.85546875" style="27" customWidth="1"/>
    <col min="9702" max="9703" width="10" style="27" customWidth="1"/>
    <col min="9704" max="9709" width="9.28515625" style="27" customWidth="1"/>
    <col min="9710" max="9954" width="9.140625" style="27"/>
    <col min="9955" max="9955" width="0.42578125" style="27" customWidth="1"/>
    <col min="9956" max="9956" width="12.140625" style="27" customWidth="1"/>
    <col min="9957" max="9957" width="9.85546875" style="27" customWidth="1"/>
    <col min="9958" max="9959" width="10" style="27" customWidth="1"/>
    <col min="9960" max="9965" width="9.28515625" style="27" customWidth="1"/>
    <col min="9966" max="10210" width="9.140625" style="27"/>
    <col min="10211" max="10211" width="0.42578125" style="27" customWidth="1"/>
    <col min="10212" max="10212" width="12.140625" style="27" customWidth="1"/>
    <col min="10213" max="10213" width="9.85546875" style="27" customWidth="1"/>
    <col min="10214" max="10215" width="10" style="27" customWidth="1"/>
    <col min="10216" max="10221" width="9.28515625" style="27" customWidth="1"/>
    <col min="10222" max="10466" width="9.140625" style="27"/>
    <col min="10467" max="10467" width="0.42578125" style="27" customWidth="1"/>
    <col min="10468" max="10468" width="12.140625" style="27" customWidth="1"/>
    <col min="10469" max="10469" width="9.85546875" style="27" customWidth="1"/>
    <col min="10470" max="10471" width="10" style="27" customWidth="1"/>
    <col min="10472" max="10477" width="9.28515625" style="27" customWidth="1"/>
    <col min="10478" max="10722" width="9.140625" style="27"/>
    <col min="10723" max="10723" width="0.42578125" style="27" customWidth="1"/>
    <col min="10724" max="10724" width="12.140625" style="27" customWidth="1"/>
    <col min="10725" max="10725" width="9.85546875" style="27" customWidth="1"/>
    <col min="10726" max="10727" width="10" style="27" customWidth="1"/>
    <col min="10728" max="10733" width="9.28515625" style="27" customWidth="1"/>
    <col min="10734" max="10978" width="9.140625" style="27"/>
    <col min="10979" max="10979" width="0.42578125" style="27" customWidth="1"/>
    <col min="10980" max="10980" width="12.140625" style="27" customWidth="1"/>
    <col min="10981" max="10981" width="9.85546875" style="27" customWidth="1"/>
    <col min="10982" max="10983" width="10" style="27" customWidth="1"/>
    <col min="10984" max="10989" width="9.28515625" style="27" customWidth="1"/>
    <col min="10990" max="11234" width="9.140625" style="27"/>
    <col min="11235" max="11235" width="0.42578125" style="27" customWidth="1"/>
    <col min="11236" max="11236" width="12.140625" style="27" customWidth="1"/>
    <col min="11237" max="11237" width="9.85546875" style="27" customWidth="1"/>
    <col min="11238" max="11239" width="10" style="27" customWidth="1"/>
    <col min="11240" max="11245" width="9.28515625" style="27" customWidth="1"/>
    <col min="11246" max="11490" width="9.140625" style="27"/>
    <col min="11491" max="11491" width="0.42578125" style="27" customWidth="1"/>
    <col min="11492" max="11492" width="12.140625" style="27" customWidth="1"/>
    <col min="11493" max="11493" width="9.85546875" style="27" customWidth="1"/>
    <col min="11494" max="11495" width="10" style="27" customWidth="1"/>
    <col min="11496" max="11501" width="9.28515625" style="27" customWidth="1"/>
    <col min="11502" max="11746" width="9.140625" style="27"/>
    <col min="11747" max="11747" width="0.42578125" style="27" customWidth="1"/>
    <col min="11748" max="11748" width="12.140625" style="27" customWidth="1"/>
    <col min="11749" max="11749" width="9.85546875" style="27" customWidth="1"/>
    <col min="11750" max="11751" width="10" style="27" customWidth="1"/>
    <col min="11752" max="11757" width="9.28515625" style="27" customWidth="1"/>
    <col min="11758" max="12002" width="9.140625" style="27"/>
    <col min="12003" max="12003" width="0.42578125" style="27" customWidth="1"/>
    <col min="12004" max="12004" width="12.140625" style="27" customWidth="1"/>
    <col min="12005" max="12005" width="9.85546875" style="27" customWidth="1"/>
    <col min="12006" max="12007" width="10" style="27" customWidth="1"/>
    <col min="12008" max="12013" width="9.28515625" style="27" customWidth="1"/>
    <col min="12014" max="12258" width="9.140625" style="27"/>
    <col min="12259" max="12259" width="0.42578125" style="27" customWidth="1"/>
    <col min="12260" max="12260" width="12.140625" style="27" customWidth="1"/>
    <col min="12261" max="12261" width="9.85546875" style="27" customWidth="1"/>
    <col min="12262" max="12263" width="10" style="27" customWidth="1"/>
    <col min="12264" max="12269" width="9.28515625" style="27" customWidth="1"/>
    <col min="12270" max="12514" width="9.140625" style="27"/>
    <col min="12515" max="12515" width="0.42578125" style="27" customWidth="1"/>
    <col min="12516" max="12516" width="12.140625" style="27" customWidth="1"/>
    <col min="12517" max="12517" width="9.85546875" style="27" customWidth="1"/>
    <col min="12518" max="12519" width="10" style="27" customWidth="1"/>
    <col min="12520" max="12525" width="9.28515625" style="27" customWidth="1"/>
    <col min="12526" max="12770" width="9.140625" style="27"/>
    <col min="12771" max="12771" width="0.42578125" style="27" customWidth="1"/>
    <col min="12772" max="12772" width="12.140625" style="27" customWidth="1"/>
    <col min="12773" max="12773" width="9.85546875" style="27" customWidth="1"/>
    <col min="12774" max="12775" width="10" style="27" customWidth="1"/>
    <col min="12776" max="12781" width="9.28515625" style="27" customWidth="1"/>
    <col min="12782" max="13026" width="9.140625" style="27"/>
    <col min="13027" max="13027" width="0.42578125" style="27" customWidth="1"/>
    <col min="13028" max="13028" width="12.140625" style="27" customWidth="1"/>
    <col min="13029" max="13029" width="9.85546875" style="27" customWidth="1"/>
    <col min="13030" max="13031" width="10" style="27" customWidth="1"/>
    <col min="13032" max="13037" width="9.28515625" style="27" customWidth="1"/>
    <col min="13038" max="13282" width="9.140625" style="27"/>
    <col min="13283" max="13283" width="0.42578125" style="27" customWidth="1"/>
    <col min="13284" max="13284" width="12.140625" style="27" customWidth="1"/>
    <col min="13285" max="13285" width="9.85546875" style="27" customWidth="1"/>
    <col min="13286" max="13287" width="10" style="27" customWidth="1"/>
    <col min="13288" max="13293" width="9.28515625" style="27" customWidth="1"/>
    <col min="13294" max="13538" width="9.140625" style="27"/>
    <col min="13539" max="13539" width="0.42578125" style="27" customWidth="1"/>
    <col min="13540" max="13540" width="12.140625" style="27" customWidth="1"/>
    <col min="13541" max="13541" width="9.85546875" style="27" customWidth="1"/>
    <col min="13542" max="13543" width="10" style="27" customWidth="1"/>
    <col min="13544" max="13549" width="9.28515625" style="27" customWidth="1"/>
    <col min="13550" max="13794" width="9.140625" style="27"/>
    <col min="13795" max="13795" width="0.42578125" style="27" customWidth="1"/>
    <col min="13796" max="13796" width="12.140625" style="27" customWidth="1"/>
    <col min="13797" max="13797" width="9.85546875" style="27" customWidth="1"/>
    <col min="13798" max="13799" width="10" style="27" customWidth="1"/>
    <col min="13800" max="13805" width="9.28515625" style="27" customWidth="1"/>
    <col min="13806" max="14050" width="9.140625" style="27"/>
    <col min="14051" max="14051" width="0.42578125" style="27" customWidth="1"/>
    <col min="14052" max="14052" width="12.140625" style="27" customWidth="1"/>
    <col min="14053" max="14053" width="9.85546875" style="27" customWidth="1"/>
    <col min="14054" max="14055" width="10" style="27" customWidth="1"/>
    <col min="14056" max="14061" width="9.28515625" style="27" customWidth="1"/>
    <col min="14062" max="14306" width="9.140625" style="27"/>
    <col min="14307" max="14307" width="0.42578125" style="27" customWidth="1"/>
    <col min="14308" max="14308" width="12.140625" style="27" customWidth="1"/>
    <col min="14309" max="14309" width="9.85546875" style="27" customWidth="1"/>
    <col min="14310" max="14311" width="10" style="27" customWidth="1"/>
    <col min="14312" max="14317" width="9.28515625" style="27" customWidth="1"/>
    <col min="14318" max="14562" width="9.140625" style="27"/>
    <col min="14563" max="14563" width="0.42578125" style="27" customWidth="1"/>
    <col min="14564" max="14564" width="12.140625" style="27" customWidth="1"/>
    <col min="14565" max="14565" width="9.85546875" style="27" customWidth="1"/>
    <col min="14566" max="14567" width="10" style="27" customWidth="1"/>
    <col min="14568" max="14573" width="9.28515625" style="27" customWidth="1"/>
    <col min="14574" max="14818" width="9.140625" style="27"/>
    <col min="14819" max="14819" width="0.42578125" style="27" customWidth="1"/>
    <col min="14820" max="14820" width="12.140625" style="27" customWidth="1"/>
    <col min="14821" max="14821" width="9.85546875" style="27" customWidth="1"/>
    <col min="14822" max="14823" width="10" style="27" customWidth="1"/>
    <col min="14824" max="14829" width="9.28515625" style="27" customWidth="1"/>
    <col min="14830" max="15074" width="9.140625" style="27"/>
    <col min="15075" max="15075" width="0.42578125" style="27" customWidth="1"/>
    <col min="15076" max="15076" width="12.140625" style="27" customWidth="1"/>
    <col min="15077" max="15077" width="9.85546875" style="27" customWidth="1"/>
    <col min="15078" max="15079" width="10" style="27" customWidth="1"/>
    <col min="15080" max="15085" width="9.28515625" style="27" customWidth="1"/>
    <col min="15086" max="15330" width="9.140625" style="27"/>
    <col min="15331" max="15331" width="0.42578125" style="27" customWidth="1"/>
    <col min="15332" max="15332" width="12.140625" style="27" customWidth="1"/>
    <col min="15333" max="15333" width="9.85546875" style="27" customWidth="1"/>
    <col min="15334" max="15335" width="10" style="27" customWidth="1"/>
    <col min="15336" max="15341" width="9.28515625" style="27" customWidth="1"/>
    <col min="15342" max="15586" width="9.140625" style="27"/>
    <col min="15587" max="15587" width="0.42578125" style="27" customWidth="1"/>
    <col min="15588" max="15588" width="12.140625" style="27" customWidth="1"/>
    <col min="15589" max="15589" width="9.85546875" style="27" customWidth="1"/>
    <col min="15590" max="15591" width="10" style="27" customWidth="1"/>
    <col min="15592" max="15597" width="9.28515625" style="27" customWidth="1"/>
    <col min="15598" max="15842" width="9.140625" style="27"/>
    <col min="15843" max="15843" width="0.42578125" style="27" customWidth="1"/>
    <col min="15844" max="15844" width="12.140625" style="27" customWidth="1"/>
    <col min="15845" max="15845" width="9.85546875" style="27" customWidth="1"/>
    <col min="15846" max="15847" width="10" style="27" customWidth="1"/>
    <col min="15848" max="15853" width="9.28515625" style="27" customWidth="1"/>
    <col min="15854" max="16098" width="9.140625" style="27"/>
    <col min="16099" max="16099" width="0.42578125" style="27" customWidth="1"/>
    <col min="16100" max="16100" width="12.140625" style="27" customWidth="1"/>
    <col min="16101" max="16101" width="9.85546875" style="27" customWidth="1"/>
    <col min="16102" max="16103" width="10" style="27" customWidth="1"/>
    <col min="16104" max="16109" width="9.28515625" style="27" customWidth="1"/>
    <col min="16110" max="16384" width="9.140625" style="27"/>
  </cols>
  <sheetData>
    <row r="1" spans="1:11" x14ac:dyDescent="0.2">
      <c r="H1" s="28"/>
    </row>
    <row r="2" spans="1:11" ht="18" customHeight="1" x14ac:dyDescent="0.25">
      <c r="H2" s="29" t="s">
        <v>61</v>
      </c>
      <c r="I2" s="121"/>
    </row>
    <row r="3" spans="1:11" ht="18.75" customHeight="1" x14ac:dyDescent="0.2"/>
    <row r="4" spans="1:11" ht="15" customHeight="1" x14ac:dyDescent="0.25">
      <c r="H4" s="30"/>
      <c r="K4" s="2" t="s">
        <v>651</v>
      </c>
    </row>
    <row r="5" spans="1:11" s="32" customFormat="1" ht="63.75" customHeight="1" x14ac:dyDescent="0.25">
      <c r="A5" s="104" t="s">
        <v>176</v>
      </c>
      <c r="B5" s="104"/>
      <c r="C5" s="104"/>
      <c r="D5" s="104"/>
      <c r="E5" s="104"/>
      <c r="F5" s="104"/>
      <c r="G5" s="27"/>
      <c r="H5" s="27"/>
      <c r="I5" s="27"/>
      <c r="J5" s="27"/>
      <c r="K5" s="27"/>
    </row>
    <row r="6" spans="1:11" s="32" customFormat="1" ht="16.5" customHeight="1" x14ac:dyDescent="0.2">
      <c r="A6" s="105"/>
      <c r="B6" s="34" t="s">
        <v>149</v>
      </c>
      <c r="C6" s="35"/>
      <c r="D6" s="35"/>
      <c r="E6" s="35"/>
      <c r="F6" s="36"/>
      <c r="G6" s="34" t="s">
        <v>150</v>
      </c>
      <c r="H6" s="35"/>
      <c r="I6" s="35"/>
      <c r="J6" s="35"/>
      <c r="K6" s="36"/>
    </row>
    <row r="7" spans="1:11" s="32" customFormat="1" ht="30" customHeight="1" x14ac:dyDescent="0.2">
      <c r="A7" s="105"/>
      <c r="B7" s="38" t="s">
        <v>65</v>
      </c>
      <c r="C7" s="39" t="s">
        <v>66</v>
      </c>
      <c r="D7" s="39"/>
      <c r="E7" s="39" t="s">
        <v>67</v>
      </c>
      <c r="F7" s="39"/>
      <c r="G7" s="38" t="s">
        <v>65</v>
      </c>
      <c r="H7" s="39" t="s">
        <v>66</v>
      </c>
      <c r="I7" s="39"/>
      <c r="J7" s="39" t="s">
        <v>67</v>
      </c>
      <c r="K7" s="39"/>
    </row>
    <row r="8" spans="1:11" s="32" customFormat="1" ht="15" customHeight="1" x14ac:dyDescent="0.2">
      <c r="A8" s="106"/>
      <c r="B8" s="38"/>
      <c r="C8" s="40" t="s">
        <v>151</v>
      </c>
      <c r="D8" s="41" t="s">
        <v>69</v>
      </c>
      <c r="E8" s="40" t="s">
        <v>151</v>
      </c>
      <c r="F8" s="41" t="s">
        <v>69</v>
      </c>
      <c r="G8" s="38"/>
      <c r="H8" s="40" t="s">
        <v>151</v>
      </c>
      <c r="I8" s="41" t="s">
        <v>69</v>
      </c>
      <c r="J8" s="40" t="s">
        <v>151</v>
      </c>
      <c r="K8" s="41" t="s">
        <v>69</v>
      </c>
    </row>
    <row r="9" spans="1:11" s="32" customFormat="1" ht="3" customHeight="1" x14ac:dyDescent="0.2">
      <c r="A9" s="42"/>
      <c r="B9" s="42"/>
      <c r="C9" s="42"/>
      <c r="D9" s="42"/>
      <c r="G9" s="42"/>
      <c r="H9" s="42"/>
      <c r="I9" s="42"/>
    </row>
    <row r="10" spans="1:11" s="32" customFormat="1" ht="14.25" customHeight="1" x14ac:dyDescent="0.2">
      <c r="A10" s="107" t="s">
        <v>70</v>
      </c>
      <c r="B10" s="108">
        <v>426382</v>
      </c>
      <c r="C10" s="108">
        <v>1836</v>
      </c>
      <c r="D10" s="109">
        <v>0.43246197114093643</v>
      </c>
      <c r="E10" s="108">
        <v>-1379</v>
      </c>
      <c r="F10" s="109">
        <v>-0.3223762802125486</v>
      </c>
      <c r="G10" s="108">
        <v>306677</v>
      </c>
      <c r="H10" s="108">
        <v>701</v>
      </c>
      <c r="I10" s="109">
        <v>0.2291029361780009</v>
      </c>
      <c r="J10" s="108">
        <v>-8305</v>
      </c>
      <c r="K10" s="109">
        <v>-2.6366586027138057</v>
      </c>
    </row>
    <row r="11" spans="1:11" s="32" customFormat="1" ht="12.75" customHeight="1" x14ac:dyDescent="0.2">
      <c r="A11" s="107" t="s">
        <v>85</v>
      </c>
      <c r="B11" s="108">
        <v>3288</v>
      </c>
      <c r="C11" s="108">
        <v>-37</v>
      </c>
      <c r="D11" s="108">
        <v>-1.112781954887218</v>
      </c>
      <c r="E11" s="108">
        <v>-119</v>
      </c>
      <c r="F11" s="108">
        <v>-3.4928089228059878</v>
      </c>
      <c r="G11" s="108">
        <v>2223</v>
      </c>
      <c r="H11" s="108">
        <v>-32</v>
      </c>
      <c r="I11" s="108">
        <v>-1.419068736141907</v>
      </c>
      <c r="J11" s="108">
        <v>-222</v>
      </c>
      <c r="K11" s="108">
        <v>-9.0797546012269947</v>
      </c>
    </row>
    <row r="12" spans="1:11" s="32" customFormat="1" ht="26.25" customHeight="1" x14ac:dyDescent="0.2">
      <c r="A12" s="46" t="s">
        <v>91</v>
      </c>
      <c r="B12" s="47">
        <v>1843</v>
      </c>
      <c r="C12" s="47">
        <v>-15</v>
      </c>
      <c r="D12" s="48">
        <v>-0.8073196986006459</v>
      </c>
      <c r="E12" s="47">
        <v>-1</v>
      </c>
      <c r="F12" s="48">
        <v>-5.4229934924078092E-2</v>
      </c>
      <c r="G12" s="47">
        <v>1253</v>
      </c>
      <c r="H12" s="47">
        <v>-19</v>
      </c>
      <c r="I12" s="48">
        <v>-1.4937106918238994</v>
      </c>
      <c r="J12" s="47">
        <v>-60</v>
      </c>
      <c r="K12" s="48">
        <v>-4.5696877380045695</v>
      </c>
    </row>
    <row r="13" spans="1:11" s="32" customFormat="1" ht="15.75" customHeight="1" x14ac:dyDescent="0.2">
      <c r="A13" s="49" t="s">
        <v>92</v>
      </c>
      <c r="B13" s="50">
        <v>1143</v>
      </c>
      <c r="C13" s="50">
        <v>-18</v>
      </c>
      <c r="D13" s="51">
        <v>-1.5503875968992249</v>
      </c>
      <c r="E13" s="50">
        <v>-89</v>
      </c>
      <c r="F13" s="51">
        <v>-7.2240259740259738</v>
      </c>
      <c r="G13" s="50">
        <v>793</v>
      </c>
      <c r="H13" s="50">
        <v>-13</v>
      </c>
      <c r="I13" s="51">
        <v>-1.6129032258064515</v>
      </c>
      <c r="J13" s="50">
        <v>-116</v>
      </c>
      <c r="K13" s="51">
        <v>-12.761276127612762</v>
      </c>
    </row>
    <row r="14" spans="1:11" s="32" customFormat="1" ht="15.75" customHeight="1" x14ac:dyDescent="0.2">
      <c r="A14" s="72" t="s">
        <v>93</v>
      </c>
      <c r="B14" s="47">
        <v>108</v>
      </c>
      <c r="C14" s="47">
        <v>-3</v>
      </c>
      <c r="D14" s="48">
        <v>-2.7027027027027026</v>
      </c>
      <c r="E14" s="47">
        <v>-4</v>
      </c>
      <c r="F14" s="48">
        <v>-3.5714285714285716</v>
      </c>
      <c r="G14" s="47">
        <v>69</v>
      </c>
      <c r="H14" s="47">
        <v>-1</v>
      </c>
      <c r="I14" s="48">
        <v>-1.4285714285714286</v>
      </c>
      <c r="J14" s="47">
        <v>-6</v>
      </c>
      <c r="K14" s="48">
        <v>-8</v>
      </c>
    </row>
    <row r="15" spans="1:11" s="32" customFormat="1" ht="15.75" customHeight="1" x14ac:dyDescent="0.2">
      <c r="A15" s="56" t="s">
        <v>94</v>
      </c>
      <c r="B15" s="50">
        <v>1035</v>
      </c>
      <c r="C15" s="50">
        <v>-15</v>
      </c>
      <c r="D15" s="51">
        <v>-1.4285714285714286</v>
      </c>
      <c r="E15" s="50">
        <v>-85</v>
      </c>
      <c r="F15" s="51">
        <v>-7.5892857142857144</v>
      </c>
      <c r="G15" s="50">
        <v>724</v>
      </c>
      <c r="H15" s="50">
        <v>-12</v>
      </c>
      <c r="I15" s="51">
        <v>-1.6304347826086956</v>
      </c>
      <c r="J15" s="50">
        <v>-110</v>
      </c>
      <c r="K15" s="51">
        <v>-13.189448441247002</v>
      </c>
    </row>
    <row r="16" spans="1:11" s="32" customFormat="1" ht="15.75" customHeight="1" x14ac:dyDescent="0.2">
      <c r="A16" s="46" t="s">
        <v>95</v>
      </c>
      <c r="B16" s="47">
        <v>302</v>
      </c>
      <c r="C16" s="47">
        <v>-4</v>
      </c>
      <c r="D16" s="48">
        <v>-1.3071895424836601</v>
      </c>
      <c r="E16" s="47">
        <v>-29</v>
      </c>
      <c r="F16" s="48">
        <v>-8.761329305135952</v>
      </c>
      <c r="G16" s="47">
        <v>177</v>
      </c>
      <c r="H16" s="47">
        <v>0</v>
      </c>
      <c r="I16" s="48">
        <v>0</v>
      </c>
      <c r="J16" s="47">
        <v>-46</v>
      </c>
      <c r="K16" s="48">
        <v>-20.627802690582961</v>
      </c>
    </row>
    <row r="17" spans="1:11" s="32" customFormat="1" ht="15.75" customHeight="1" x14ac:dyDescent="0.2">
      <c r="A17" s="56" t="s">
        <v>96</v>
      </c>
      <c r="B17" s="50">
        <v>97</v>
      </c>
      <c r="C17" s="50">
        <v>1</v>
      </c>
      <c r="D17" s="51">
        <v>1.0416666666666667</v>
      </c>
      <c r="E17" s="50">
        <v>-19</v>
      </c>
      <c r="F17" s="51">
        <v>-16.379310344827587</v>
      </c>
      <c r="G17" s="50">
        <v>55</v>
      </c>
      <c r="H17" s="50">
        <v>4</v>
      </c>
      <c r="I17" s="51">
        <v>7.8431372549019605</v>
      </c>
      <c r="J17" s="50">
        <v>-18</v>
      </c>
      <c r="K17" s="51">
        <v>-24.657534246575342</v>
      </c>
    </row>
    <row r="18" spans="1:11" s="32" customFormat="1" ht="15.75" customHeight="1" x14ac:dyDescent="0.2">
      <c r="A18" s="72" t="s">
        <v>97</v>
      </c>
      <c r="B18" s="47">
        <v>205</v>
      </c>
      <c r="C18" s="47">
        <v>-5</v>
      </c>
      <c r="D18" s="48">
        <v>-2.3809523809523809</v>
      </c>
      <c r="E18" s="47">
        <v>-10</v>
      </c>
      <c r="F18" s="48">
        <v>-4.6511627906976747</v>
      </c>
      <c r="G18" s="47">
        <v>122</v>
      </c>
      <c r="H18" s="47">
        <v>-4</v>
      </c>
      <c r="I18" s="48">
        <v>-3.1746031746031744</v>
      </c>
      <c r="J18" s="47">
        <v>-28</v>
      </c>
      <c r="K18" s="48">
        <v>-18.666666666666668</v>
      </c>
    </row>
    <row r="19" spans="1:11" s="32" customFormat="1" ht="15.75" customHeight="1" x14ac:dyDescent="0.2">
      <c r="A19" s="49" t="s">
        <v>170</v>
      </c>
      <c r="B19" s="50">
        <v>0</v>
      </c>
      <c r="C19" s="50">
        <v>0</v>
      </c>
      <c r="D19" s="51" t="s">
        <v>652</v>
      </c>
      <c r="E19" s="50">
        <v>0</v>
      </c>
      <c r="F19" s="51" t="s">
        <v>652</v>
      </c>
      <c r="G19" s="50">
        <v>0</v>
      </c>
      <c r="H19" s="50">
        <v>0</v>
      </c>
      <c r="I19" s="51" t="s">
        <v>652</v>
      </c>
      <c r="J19" s="50">
        <v>0</v>
      </c>
      <c r="K19" s="51" t="s">
        <v>652</v>
      </c>
    </row>
    <row r="20" spans="1:11" s="32" customFormat="1" ht="14.25" customHeight="1" x14ac:dyDescent="0.2">
      <c r="A20" s="107" t="s">
        <v>86</v>
      </c>
      <c r="B20" s="108">
        <v>23437</v>
      </c>
      <c r="C20" s="108">
        <v>807</v>
      </c>
      <c r="D20" s="109">
        <v>3.5660627485638532</v>
      </c>
      <c r="E20" s="108">
        <v>-1790</v>
      </c>
      <c r="F20" s="109">
        <v>-7.0955722043841911</v>
      </c>
      <c r="G20" s="108">
        <v>16604</v>
      </c>
      <c r="H20" s="108">
        <v>-28</v>
      </c>
      <c r="I20" s="109">
        <v>-0.16835016835016836</v>
      </c>
      <c r="J20" s="108">
        <v>-1237</v>
      </c>
      <c r="K20" s="109">
        <v>-6.9334678549408668</v>
      </c>
    </row>
    <row r="21" spans="1:11" s="32" customFormat="1" ht="25.5" customHeight="1" x14ac:dyDescent="0.2">
      <c r="A21" s="46" t="s">
        <v>91</v>
      </c>
      <c r="B21" s="47">
        <v>7936</v>
      </c>
      <c r="C21" s="47">
        <v>61</v>
      </c>
      <c r="D21" s="48">
        <v>0.77460317460317463</v>
      </c>
      <c r="E21" s="47">
        <v>-66</v>
      </c>
      <c r="F21" s="48">
        <v>-0.82479380154961257</v>
      </c>
      <c r="G21" s="47">
        <v>5918</v>
      </c>
      <c r="H21" s="47">
        <v>-35</v>
      </c>
      <c r="I21" s="48">
        <v>-0.58793885435914661</v>
      </c>
      <c r="J21" s="47">
        <v>-58</v>
      </c>
      <c r="K21" s="48">
        <v>-0.97054886211512714</v>
      </c>
    </row>
    <row r="22" spans="1:11" s="32" customFormat="1" ht="15.75" customHeight="1" x14ac:dyDescent="0.2">
      <c r="A22" s="49" t="s">
        <v>92</v>
      </c>
      <c r="B22" s="50">
        <v>11261</v>
      </c>
      <c r="C22" s="50">
        <v>514</v>
      </c>
      <c r="D22" s="51">
        <v>4.7827300642039638</v>
      </c>
      <c r="E22" s="50">
        <v>-1171</v>
      </c>
      <c r="F22" s="51">
        <v>-9.4192406692406685</v>
      </c>
      <c r="G22" s="50">
        <v>7972</v>
      </c>
      <c r="H22" s="50">
        <v>63</v>
      </c>
      <c r="I22" s="51">
        <v>0.79656088001011505</v>
      </c>
      <c r="J22" s="50">
        <v>-891</v>
      </c>
      <c r="K22" s="51">
        <v>-10.053029448268081</v>
      </c>
    </row>
    <row r="23" spans="1:11" s="32" customFormat="1" ht="15.75" customHeight="1" x14ac:dyDescent="0.2">
      <c r="A23" s="72" t="s">
        <v>93</v>
      </c>
      <c r="B23" s="47">
        <v>1747</v>
      </c>
      <c r="C23" s="47">
        <v>133</v>
      </c>
      <c r="D23" s="48">
        <v>8.2403965303593552</v>
      </c>
      <c r="E23" s="47">
        <v>-230</v>
      </c>
      <c r="F23" s="48">
        <v>-11.63378856853819</v>
      </c>
      <c r="G23" s="47">
        <v>1170</v>
      </c>
      <c r="H23" s="47">
        <v>24</v>
      </c>
      <c r="I23" s="48">
        <v>2.0942408376963351</v>
      </c>
      <c r="J23" s="47">
        <v>-51</v>
      </c>
      <c r="K23" s="48">
        <v>-4.176904176904177</v>
      </c>
    </row>
    <row r="24" spans="1:11" s="32" customFormat="1" ht="15.75" customHeight="1" x14ac:dyDescent="0.2">
      <c r="A24" s="56" t="s">
        <v>94</v>
      </c>
      <c r="B24" s="50">
        <v>9514</v>
      </c>
      <c r="C24" s="50">
        <v>381</v>
      </c>
      <c r="D24" s="51">
        <v>4.171685097996277</v>
      </c>
      <c r="E24" s="50">
        <v>-941</v>
      </c>
      <c r="F24" s="51">
        <v>-9.000478240076518</v>
      </c>
      <c r="G24" s="50">
        <v>6802</v>
      </c>
      <c r="H24" s="50">
        <v>39</v>
      </c>
      <c r="I24" s="51">
        <v>0.57666715954458081</v>
      </c>
      <c r="J24" s="50">
        <v>-840</v>
      </c>
      <c r="K24" s="51">
        <v>-10.991886940591469</v>
      </c>
    </row>
    <row r="25" spans="1:11" s="32" customFormat="1" ht="15.75" customHeight="1" x14ac:dyDescent="0.2">
      <c r="A25" s="46" t="s">
        <v>95</v>
      </c>
      <c r="B25" s="47">
        <v>4240</v>
      </c>
      <c r="C25" s="47">
        <v>232</v>
      </c>
      <c r="D25" s="48">
        <v>5.788423153692615</v>
      </c>
      <c r="E25" s="47">
        <v>-553</v>
      </c>
      <c r="F25" s="48">
        <v>-11.537659086167327</v>
      </c>
      <c r="G25" s="47">
        <v>2714</v>
      </c>
      <c r="H25" s="47">
        <v>-56</v>
      </c>
      <c r="I25" s="48">
        <v>-2.0216606498194944</v>
      </c>
      <c r="J25" s="47">
        <v>-288</v>
      </c>
      <c r="K25" s="48">
        <v>-9.5936042638241172</v>
      </c>
    </row>
    <row r="26" spans="1:11" s="32" customFormat="1" ht="15.75" customHeight="1" x14ac:dyDescent="0.2">
      <c r="A26" s="56" t="s">
        <v>96</v>
      </c>
      <c r="B26" s="50">
        <v>1825</v>
      </c>
      <c r="C26" s="50">
        <v>122</v>
      </c>
      <c r="D26" s="51">
        <v>7.1638285378743394</v>
      </c>
      <c r="E26" s="50">
        <v>-371</v>
      </c>
      <c r="F26" s="51">
        <v>-16.894353369763206</v>
      </c>
      <c r="G26" s="50">
        <v>1108</v>
      </c>
      <c r="H26" s="50">
        <v>-14</v>
      </c>
      <c r="I26" s="51">
        <v>-1.2477718360071302</v>
      </c>
      <c r="J26" s="50">
        <v>-134</v>
      </c>
      <c r="K26" s="51">
        <v>-10.789049919484702</v>
      </c>
    </row>
    <row r="27" spans="1:11" s="32" customFormat="1" ht="15.75" customHeight="1" x14ac:dyDescent="0.2">
      <c r="A27" s="72" t="s">
        <v>97</v>
      </c>
      <c r="B27" s="47">
        <v>2415</v>
      </c>
      <c r="C27" s="47">
        <v>110</v>
      </c>
      <c r="D27" s="48">
        <v>4.7722342733188716</v>
      </c>
      <c r="E27" s="47">
        <v>-182</v>
      </c>
      <c r="F27" s="48">
        <v>-7.0080862533692718</v>
      </c>
      <c r="G27" s="47">
        <v>1606</v>
      </c>
      <c r="H27" s="47">
        <v>-42</v>
      </c>
      <c r="I27" s="48">
        <v>-2.5485436893203883</v>
      </c>
      <c r="J27" s="47">
        <v>-154</v>
      </c>
      <c r="K27" s="48">
        <v>-8.75</v>
      </c>
    </row>
    <row r="28" spans="1:11" s="32" customFormat="1" ht="15.75" customHeight="1" x14ac:dyDescent="0.2">
      <c r="A28" s="49" t="s">
        <v>170</v>
      </c>
      <c r="B28" s="50">
        <v>0</v>
      </c>
      <c r="C28" s="50">
        <v>0</v>
      </c>
      <c r="D28" s="51" t="s">
        <v>652</v>
      </c>
      <c r="E28" s="50">
        <v>0</v>
      </c>
      <c r="F28" s="51" t="s">
        <v>652</v>
      </c>
      <c r="G28" s="50">
        <v>0</v>
      </c>
      <c r="H28" s="50">
        <v>0</v>
      </c>
      <c r="I28" s="51" t="s">
        <v>652</v>
      </c>
      <c r="J28" s="50">
        <v>0</v>
      </c>
      <c r="K28" s="51" t="s">
        <v>652</v>
      </c>
    </row>
    <row r="29" spans="1:11" s="32" customFormat="1" ht="15.75" customHeight="1" x14ac:dyDescent="0.2">
      <c r="A29" s="107" t="s">
        <v>87</v>
      </c>
      <c r="B29" s="108">
        <v>27778</v>
      </c>
      <c r="C29" s="108">
        <v>112</v>
      </c>
      <c r="D29" s="109">
        <v>0.40482903202486809</v>
      </c>
      <c r="E29" s="108">
        <v>-21</v>
      </c>
      <c r="F29" s="109">
        <v>-7.5542285693729991E-2</v>
      </c>
      <c r="G29" s="108">
        <v>22188</v>
      </c>
      <c r="H29" s="108">
        <v>20</v>
      </c>
      <c r="I29" s="109">
        <v>9.0220137134608441E-2</v>
      </c>
      <c r="J29" s="108">
        <v>-514</v>
      </c>
      <c r="K29" s="109">
        <v>-2.2641176988811558</v>
      </c>
    </row>
    <row r="30" spans="1:11" s="32" customFormat="1" ht="30.75" customHeight="1" x14ac:dyDescent="0.2">
      <c r="A30" s="46" t="s">
        <v>91</v>
      </c>
      <c r="B30" s="47">
        <v>14915</v>
      </c>
      <c r="C30" s="47">
        <v>112</v>
      </c>
      <c r="D30" s="48">
        <v>0.75660339120448561</v>
      </c>
      <c r="E30" s="47">
        <v>991</v>
      </c>
      <c r="F30" s="48">
        <v>7.1172076989370874</v>
      </c>
      <c r="G30" s="47">
        <v>12051</v>
      </c>
      <c r="H30" s="47">
        <v>40</v>
      </c>
      <c r="I30" s="48">
        <v>0.33302805761385396</v>
      </c>
      <c r="J30" s="47">
        <v>359</v>
      </c>
      <c r="K30" s="48">
        <v>3.0704755388299692</v>
      </c>
    </row>
    <row r="31" spans="1:11" s="32" customFormat="1" ht="15.75" customHeight="1" x14ac:dyDescent="0.2">
      <c r="A31" s="49" t="s">
        <v>92</v>
      </c>
      <c r="B31" s="50">
        <v>10333</v>
      </c>
      <c r="C31" s="50">
        <v>-33</v>
      </c>
      <c r="D31" s="51">
        <v>-0.31834844684545632</v>
      </c>
      <c r="E31" s="50">
        <v>-785</v>
      </c>
      <c r="F31" s="51">
        <v>-7.0606224141032561</v>
      </c>
      <c r="G31" s="50">
        <v>8243</v>
      </c>
      <c r="H31" s="50">
        <v>-38</v>
      </c>
      <c r="I31" s="51">
        <v>-0.45888177756309623</v>
      </c>
      <c r="J31" s="50">
        <v>-817</v>
      </c>
      <c r="K31" s="51">
        <v>-9.0176600441501105</v>
      </c>
    </row>
    <row r="32" spans="1:11" s="32" customFormat="1" ht="15.75" customHeight="1" x14ac:dyDescent="0.2">
      <c r="A32" s="72" t="s">
        <v>93</v>
      </c>
      <c r="B32" s="47">
        <v>1200</v>
      </c>
      <c r="C32" s="47">
        <v>-1</v>
      </c>
      <c r="D32" s="48">
        <v>-8.3263946711074108E-2</v>
      </c>
      <c r="E32" s="47">
        <v>-138</v>
      </c>
      <c r="F32" s="48">
        <v>-10.31390134529148</v>
      </c>
      <c r="G32" s="47">
        <v>910</v>
      </c>
      <c r="H32" s="47">
        <v>-7</v>
      </c>
      <c r="I32" s="48">
        <v>-0.76335877862595425</v>
      </c>
      <c r="J32" s="47">
        <v>-109</v>
      </c>
      <c r="K32" s="48">
        <v>-10.69676153091266</v>
      </c>
    </row>
    <row r="33" spans="1:11" s="32" customFormat="1" ht="15.75" customHeight="1" x14ac:dyDescent="0.2">
      <c r="A33" s="56" t="s">
        <v>94</v>
      </c>
      <c r="B33" s="50">
        <v>9133</v>
      </c>
      <c r="C33" s="50">
        <v>-32</v>
      </c>
      <c r="D33" s="51">
        <v>-0.34915439170758322</v>
      </c>
      <c r="E33" s="50">
        <v>-647</v>
      </c>
      <c r="F33" s="51">
        <v>-6.6155419222903884</v>
      </c>
      <c r="G33" s="50">
        <v>7333</v>
      </c>
      <c r="H33" s="50">
        <v>-31</v>
      </c>
      <c r="I33" s="51">
        <v>-0.42096686583378601</v>
      </c>
      <c r="J33" s="50">
        <v>-708</v>
      </c>
      <c r="K33" s="51">
        <v>-8.8048750155453295</v>
      </c>
    </row>
    <row r="34" spans="1:11" s="32" customFormat="1" ht="15.75" customHeight="1" x14ac:dyDescent="0.2">
      <c r="A34" s="46" t="s">
        <v>95</v>
      </c>
      <c r="B34" s="47">
        <v>2530</v>
      </c>
      <c r="C34" s="47">
        <v>33</v>
      </c>
      <c r="D34" s="48">
        <v>1.3215859030837005</v>
      </c>
      <c r="E34" s="47">
        <v>-227</v>
      </c>
      <c r="F34" s="48">
        <v>-8.2335872324990937</v>
      </c>
      <c r="G34" s="47">
        <v>1894</v>
      </c>
      <c r="H34" s="47">
        <v>18</v>
      </c>
      <c r="I34" s="48">
        <v>0.95948827292110872</v>
      </c>
      <c r="J34" s="47">
        <v>-56</v>
      </c>
      <c r="K34" s="48">
        <v>-2.8717948717948718</v>
      </c>
    </row>
    <row r="35" spans="1:11" s="32" customFormat="1" ht="15.75" customHeight="1" x14ac:dyDescent="0.2">
      <c r="A35" s="56" t="s">
        <v>96</v>
      </c>
      <c r="B35" s="50">
        <v>944</v>
      </c>
      <c r="C35" s="50">
        <v>-4</v>
      </c>
      <c r="D35" s="51">
        <v>-0.4219409282700422</v>
      </c>
      <c r="E35" s="50">
        <v>-126</v>
      </c>
      <c r="F35" s="51">
        <v>-11.77570093457944</v>
      </c>
      <c r="G35" s="50">
        <v>707</v>
      </c>
      <c r="H35" s="50">
        <v>4</v>
      </c>
      <c r="I35" s="51">
        <v>0.56899004267425324</v>
      </c>
      <c r="J35" s="50">
        <v>-17</v>
      </c>
      <c r="K35" s="51">
        <v>-2.3480662983425415</v>
      </c>
    </row>
    <row r="36" spans="1:11" s="32" customFormat="1" ht="15.75" customHeight="1" x14ac:dyDescent="0.2">
      <c r="A36" s="72" t="s">
        <v>97</v>
      </c>
      <c r="B36" s="47">
        <v>1586</v>
      </c>
      <c r="C36" s="47">
        <v>37</v>
      </c>
      <c r="D36" s="48">
        <v>2.3886378308586185</v>
      </c>
      <c r="E36" s="47">
        <v>-101</v>
      </c>
      <c r="F36" s="48">
        <v>-5.9869590989922941</v>
      </c>
      <c r="G36" s="47">
        <v>1187</v>
      </c>
      <c r="H36" s="47">
        <v>14</v>
      </c>
      <c r="I36" s="48">
        <v>1.1935208866155158</v>
      </c>
      <c r="J36" s="47">
        <v>-39</v>
      </c>
      <c r="K36" s="48">
        <v>-3.1810766721044046</v>
      </c>
    </row>
    <row r="37" spans="1:11" s="32" customFormat="1" ht="15.75" customHeight="1" x14ac:dyDescent="0.2">
      <c r="A37" s="49" t="s">
        <v>170</v>
      </c>
      <c r="B37" s="50">
        <v>0</v>
      </c>
      <c r="C37" s="50">
        <v>0</v>
      </c>
      <c r="D37" s="51" t="s">
        <v>652</v>
      </c>
      <c r="E37" s="50">
        <v>0</v>
      </c>
      <c r="F37" s="51" t="s">
        <v>652</v>
      </c>
      <c r="G37" s="50">
        <v>0</v>
      </c>
      <c r="H37" s="50">
        <v>0</v>
      </c>
      <c r="I37" s="51" t="s">
        <v>652</v>
      </c>
      <c r="J37" s="50">
        <v>0</v>
      </c>
      <c r="K37" s="51" t="s">
        <v>652</v>
      </c>
    </row>
    <row r="38" spans="1:11" s="32" customFormat="1" ht="15.75" customHeight="1" x14ac:dyDescent="0.2">
      <c r="A38" s="107" t="s">
        <v>88</v>
      </c>
      <c r="B38" s="108">
        <v>343910</v>
      </c>
      <c r="C38" s="108">
        <v>703</v>
      </c>
      <c r="D38" s="109">
        <v>0.20483265201467335</v>
      </c>
      <c r="E38" s="108">
        <v>75</v>
      </c>
      <c r="F38" s="109">
        <v>2.1812788110576294E-2</v>
      </c>
      <c r="G38" s="108">
        <v>243810</v>
      </c>
      <c r="H38" s="108">
        <v>434</v>
      </c>
      <c r="I38" s="109">
        <v>0.17832489645651173</v>
      </c>
      <c r="J38" s="108">
        <v>-6048</v>
      </c>
      <c r="K38" s="109">
        <v>-2.4205748865355523</v>
      </c>
    </row>
    <row r="39" spans="1:11" s="32" customFormat="1" ht="27" customHeight="1" x14ac:dyDescent="0.2">
      <c r="A39" s="46" t="s">
        <v>91</v>
      </c>
      <c r="B39" s="47">
        <v>124333</v>
      </c>
      <c r="C39" s="47">
        <v>915</v>
      </c>
      <c r="D39" s="48">
        <v>0.74138294252053993</v>
      </c>
      <c r="E39" s="47">
        <v>9353</v>
      </c>
      <c r="F39" s="48">
        <v>8.1344581666376765</v>
      </c>
      <c r="G39" s="47">
        <v>89564</v>
      </c>
      <c r="H39" s="47">
        <v>542</v>
      </c>
      <c r="I39" s="48">
        <v>0.6088382646986138</v>
      </c>
      <c r="J39" s="47">
        <v>2839</v>
      </c>
      <c r="K39" s="48">
        <v>3.2735658691265495</v>
      </c>
    </row>
    <row r="40" spans="1:11" s="32" customFormat="1" ht="15.75" customHeight="1" x14ac:dyDescent="0.2">
      <c r="A40" s="49" t="s">
        <v>92</v>
      </c>
      <c r="B40" s="50">
        <v>144098</v>
      </c>
      <c r="C40" s="50">
        <v>-403</v>
      </c>
      <c r="D40" s="51">
        <v>-0.27889080352385104</v>
      </c>
      <c r="E40" s="50">
        <v>-7958</v>
      </c>
      <c r="F40" s="51">
        <v>-5.2335981480507181</v>
      </c>
      <c r="G40" s="50">
        <v>103931</v>
      </c>
      <c r="H40" s="50">
        <v>-356</v>
      </c>
      <c r="I40" s="51">
        <v>-0.34136565439604172</v>
      </c>
      <c r="J40" s="50">
        <v>-7956</v>
      </c>
      <c r="K40" s="51">
        <v>-7.1107456630350265</v>
      </c>
    </row>
    <row r="41" spans="1:11" s="32" customFormat="1" ht="15.75" customHeight="1" x14ac:dyDescent="0.2">
      <c r="A41" s="72" t="s">
        <v>93</v>
      </c>
      <c r="B41" s="47">
        <v>24265</v>
      </c>
      <c r="C41" s="47">
        <v>90</v>
      </c>
      <c r="D41" s="48">
        <v>0.37228541882109617</v>
      </c>
      <c r="E41" s="47">
        <v>-979</v>
      </c>
      <c r="F41" s="48">
        <v>-3.8781492631912533</v>
      </c>
      <c r="G41" s="47">
        <v>17042</v>
      </c>
      <c r="H41" s="47">
        <v>-4</v>
      </c>
      <c r="I41" s="48">
        <v>-2.346591575736243E-2</v>
      </c>
      <c r="J41" s="47">
        <v>-616</v>
      </c>
      <c r="K41" s="48">
        <v>-3.4885037943141919</v>
      </c>
    </row>
    <row r="42" spans="1:11" s="32" customFormat="1" ht="15.75" customHeight="1" x14ac:dyDescent="0.2">
      <c r="A42" s="56" t="s">
        <v>94</v>
      </c>
      <c r="B42" s="50">
        <v>119833</v>
      </c>
      <c r="C42" s="50">
        <v>-493</v>
      </c>
      <c r="D42" s="51">
        <v>-0.40972025996044081</v>
      </c>
      <c r="E42" s="50">
        <v>-6979</v>
      </c>
      <c r="F42" s="51">
        <v>-5.5034223890483549</v>
      </c>
      <c r="G42" s="50">
        <v>86889</v>
      </c>
      <c r="H42" s="50">
        <v>-352</v>
      </c>
      <c r="I42" s="51">
        <v>-0.40348001513050058</v>
      </c>
      <c r="J42" s="50">
        <v>-7340</v>
      </c>
      <c r="K42" s="51">
        <v>-7.7895340075772852</v>
      </c>
    </row>
    <row r="43" spans="1:11" s="32" customFormat="1" ht="15.75" customHeight="1" x14ac:dyDescent="0.2">
      <c r="A43" s="46" t="s">
        <v>95</v>
      </c>
      <c r="B43" s="47">
        <v>75479</v>
      </c>
      <c r="C43" s="47">
        <v>191</v>
      </c>
      <c r="D43" s="48">
        <v>0.25369248751461054</v>
      </c>
      <c r="E43" s="47">
        <v>-1320</v>
      </c>
      <c r="F43" s="48">
        <v>-1.718772379848696</v>
      </c>
      <c r="G43" s="47">
        <v>50315</v>
      </c>
      <c r="H43" s="47">
        <v>248</v>
      </c>
      <c r="I43" s="48">
        <v>0.49533624942576948</v>
      </c>
      <c r="J43" s="47">
        <v>-931</v>
      </c>
      <c r="K43" s="48">
        <v>-1.8167271591929126</v>
      </c>
    </row>
    <row r="44" spans="1:11" s="32" customFormat="1" ht="15.75" customHeight="1" x14ac:dyDescent="0.2">
      <c r="A44" s="56" t="s">
        <v>96</v>
      </c>
      <c r="B44" s="50">
        <v>22385</v>
      </c>
      <c r="C44" s="50">
        <v>20</v>
      </c>
      <c r="D44" s="51">
        <v>8.94254415381176E-2</v>
      </c>
      <c r="E44" s="50">
        <v>-931</v>
      </c>
      <c r="F44" s="51">
        <v>-3.9929662034654316</v>
      </c>
      <c r="G44" s="50">
        <v>15321</v>
      </c>
      <c r="H44" s="50">
        <v>62</v>
      </c>
      <c r="I44" s="51">
        <v>0.40631758306573168</v>
      </c>
      <c r="J44" s="50">
        <v>-176</v>
      </c>
      <c r="K44" s="51">
        <v>-1.1357036845841131</v>
      </c>
    </row>
    <row r="45" spans="1:11" s="32" customFormat="1" ht="15.75" customHeight="1" x14ac:dyDescent="0.2">
      <c r="A45" s="72" t="s">
        <v>97</v>
      </c>
      <c r="B45" s="47">
        <v>53094</v>
      </c>
      <c r="C45" s="47">
        <v>171</v>
      </c>
      <c r="D45" s="48">
        <v>0.32311093475426561</v>
      </c>
      <c r="E45" s="47">
        <v>-389</v>
      </c>
      <c r="F45" s="48">
        <v>-0.72733391918927515</v>
      </c>
      <c r="G45" s="47">
        <v>34994</v>
      </c>
      <c r="H45" s="47">
        <v>186</v>
      </c>
      <c r="I45" s="48">
        <v>0.53435991726039989</v>
      </c>
      <c r="J45" s="47">
        <v>-755</v>
      </c>
      <c r="K45" s="48">
        <v>-2.1119471873339113</v>
      </c>
    </row>
    <row r="46" spans="1:11" s="32" customFormat="1" ht="15.75" customHeight="1" x14ac:dyDescent="0.2">
      <c r="A46" s="49" t="s">
        <v>170</v>
      </c>
      <c r="B46" s="50">
        <v>0</v>
      </c>
      <c r="C46" s="50">
        <v>0</v>
      </c>
      <c r="D46" s="51" t="s">
        <v>652</v>
      </c>
      <c r="E46" s="50">
        <v>0</v>
      </c>
      <c r="F46" s="51" t="s">
        <v>652</v>
      </c>
      <c r="G46" s="50">
        <v>0</v>
      </c>
      <c r="H46" s="50">
        <v>0</v>
      </c>
      <c r="I46" s="51" t="s">
        <v>652</v>
      </c>
      <c r="J46" s="50">
        <v>0</v>
      </c>
      <c r="K46" s="51" t="s">
        <v>652</v>
      </c>
    </row>
    <row r="47" spans="1:11" s="32" customFormat="1" ht="12.75" customHeight="1" x14ac:dyDescent="0.2">
      <c r="A47" s="107" t="s">
        <v>89</v>
      </c>
      <c r="B47" s="108">
        <v>27969</v>
      </c>
      <c r="C47" s="108">
        <v>251</v>
      </c>
      <c r="D47" s="109">
        <v>0.90554874089039616</v>
      </c>
      <c r="E47" s="108">
        <v>476</v>
      </c>
      <c r="F47" s="109">
        <v>1.7313497981304331</v>
      </c>
      <c r="G47" s="108">
        <v>21852</v>
      </c>
      <c r="H47" s="108">
        <v>307</v>
      </c>
      <c r="I47" s="109">
        <v>1.424924576467858</v>
      </c>
      <c r="J47" s="108">
        <v>-284</v>
      </c>
      <c r="K47" s="109">
        <v>-1.2829779544633177</v>
      </c>
    </row>
    <row r="48" spans="1:11" s="32" customFormat="1" ht="25.5" customHeight="1" x14ac:dyDescent="0.2">
      <c r="A48" s="46" t="s">
        <v>91</v>
      </c>
      <c r="B48" s="47">
        <v>17318</v>
      </c>
      <c r="C48" s="47">
        <v>277</v>
      </c>
      <c r="D48" s="48">
        <v>1.6254914617686755</v>
      </c>
      <c r="E48" s="47">
        <v>1123</v>
      </c>
      <c r="F48" s="48">
        <v>6.9342389626427909</v>
      </c>
      <c r="G48" s="47">
        <v>13424</v>
      </c>
      <c r="H48" s="47">
        <v>274</v>
      </c>
      <c r="I48" s="48">
        <v>2.0836501901140685</v>
      </c>
      <c r="J48" s="47">
        <v>456</v>
      </c>
      <c r="K48" s="48">
        <v>3.5163479333744601</v>
      </c>
    </row>
    <row r="49" spans="1:11" s="32" customFormat="1" ht="15.75" customHeight="1" x14ac:dyDescent="0.2">
      <c r="A49" s="49" t="s">
        <v>92</v>
      </c>
      <c r="B49" s="50">
        <v>8340</v>
      </c>
      <c r="C49" s="50">
        <v>4</v>
      </c>
      <c r="D49" s="51">
        <v>4.7984644913627639E-2</v>
      </c>
      <c r="E49" s="50">
        <v>-679</v>
      </c>
      <c r="F49" s="51">
        <v>-7.5285508371216325</v>
      </c>
      <c r="G49" s="50">
        <v>6689</v>
      </c>
      <c r="H49" s="50">
        <v>50</v>
      </c>
      <c r="I49" s="51">
        <v>0.75312547070341918</v>
      </c>
      <c r="J49" s="50">
        <v>-702</v>
      </c>
      <c r="K49" s="51">
        <v>-9.4980381545122441</v>
      </c>
    </row>
    <row r="50" spans="1:11" s="32" customFormat="1" ht="15.75" customHeight="1" x14ac:dyDescent="0.2">
      <c r="A50" s="72" t="s">
        <v>93</v>
      </c>
      <c r="B50" s="47">
        <v>880</v>
      </c>
      <c r="C50" s="47">
        <v>-24</v>
      </c>
      <c r="D50" s="48">
        <v>-2.6548672566371683</v>
      </c>
      <c r="E50" s="47">
        <v>-64</v>
      </c>
      <c r="F50" s="48">
        <v>-6.7796610169491522</v>
      </c>
      <c r="G50" s="47">
        <v>737</v>
      </c>
      <c r="H50" s="47">
        <v>-6</v>
      </c>
      <c r="I50" s="48">
        <v>-0.80753701211305517</v>
      </c>
      <c r="J50" s="47">
        <v>-67</v>
      </c>
      <c r="K50" s="48">
        <v>-8.3333333333333339</v>
      </c>
    </row>
    <row r="51" spans="1:11" s="32" customFormat="1" ht="15.75" customHeight="1" x14ac:dyDescent="0.2">
      <c r="A51" s="56" t="s">
        <v>94</v>
      </c>
      <c r="B51" s="50">
        <v>7460</v>
      </c>
      <c r="C51" s="50">
        <v>28</v>
      </c>
      <c r="D51" s="51">
        <v>0.37674919268030138</v>
      </c>
      <c r="E51" s="50">
        <v>-615</v>
      </c>
      <c r="F51" s="51">
        <v>-7.6160990712074303</v>
      </c>
      <c r="G51" s="50">
        <v>5952</v>
      </c>
      <c r="H51" s="50">
        <v>56</v>
      </c>
      <c r="I51" s="51">
        <v>0.94979647218453189</v>
      </c>
      <c r="J51" s="50">
        <v>-635</v>
      </c>
      <c r="K51" s="51">
        <v>-9.6402003947168673</v>
      </c>
    </row>
    <row r="52" spans="1:11" s="32" customFormat="1" ht="15.75" customHeight="1" x14ac:dyDescent="0.2">
      <c r="A52" s="46" t="s">
        <v>95</v>
      </c>
      <c r="B52" s="47">
        <v>2311</v>
      </c>
      <c r="C52" s="47">
        <v>-30</v>
      </c>
      <c r="D52" s="48">
        <v>-1.2815036309269543</v>
      </c>
      <c r="E52" s="47">
        <v>32</v>
      </c>
      <c r="F52" s="48">
        <v>1.4041246160596752</v>
      </c>
      <c r="G52" s="47">
        <v>1739</v>
      </c>
      <c r="H52" s="47">
        <v>-17</v>
      </c>
      <c r="I52" s="48">
        <v>-0.96810933940774491</v>
      </c>
      <c r="J52" s="47">
        <v>-38</v>
      </c>
      <c r="K52" s="48">
        <v>-2.1384355655599325</v>
      </c>
    </row>
    <row r="53" spans="1:11" s="32" customFormat="1" ht="15.75" customHeight="1" x14ac:dyDescent="0.2">
      <c r="A53" s="56" t="s">
        <v>96</v>
      </c>
      <c r="B53" s="50">
        <v>695</v>
      </c>
      <c r="C53" s="50">
        <v>-20</v>
      </c>
      <c r="D53" s="51">
        <v>-2.7972027972027971</v>
      </c>
      <c r="E53" s="50">
        <v>27</v>
      </c>
      <c r="F53" s="51">
        <v>4.0419161676646711</v>
      </c>
      <c r="G53" s="50">
        <v>581</v>
      </c>
      <c r="H53" s="50">
        <v>-9</v>
      </c>
      <c r="I53" s="51">
        <v>-1.5254237288135593</v>
      </c>
      <c r="J53" s="50">
        <v>10</v>
      </c>
      <c r="K53" s="51">
        <v>1.7513134851138354</v>
      </c>
    </row>
    <row r="54" spans="1:11" s="32" customFormat="1" ht="15.75" customHeight="1" x14ac:dyDescent="0.2">
      <c r="A54" s="72" t="s">
        <v>97</v>
      </c>
      <c r="B54" s="47">
        <v>1616</v>
      </c>
      <c r="C54" s="47">
        <v>-10</v>
      </c>
      <c r="D54" s="48">
        <v>-0.61500615006150061</v>
      </c>
      <c r="E54" s="47">
        <v>5</v>
      </c>
      <c r="F54" s="48">
        <v>0.31036623215394166</v>
      </c>
      <c r="G54" s="47">
        <v>1158</v>
      </c>
      <c r="H54" s="47">
        <v>-8</v>
      </c>
      <c r="I54" s="48">
        <v>-0.68610634648370494</v>
      </c>
      <c r="J54" s="47">
        <v>-48</v>
      </c>
      <c r="K54" s="48">
        <v>-3.9800995024875623</v>
      </c>
    </row>
    <row r="55" spans="1:11" s="32" customFormat="1" ht="15.75" customHeight="1" x14ac:dyDescent="0.2">
      <c r="A55" s="92" t="s">
        <v>170</v>
      </c>
      <c r="B55" s="58">
        <v>0</v>
      </c>
      <c r="C55" s="58">
        <v>0</v>
      </c>
      <c r="D55" s="59" t="s">
        <v>652</v>
      </c>
      <c r="E55" s="58">
        <v>0</v>
      </c>
      <c r="F55" s="59" t="s">
        <v>652</v>
      </c>
      <c r="G55" s="58">
        <v>0</v>
      </c>
      <c r="H55" s="58">
        <v>0</v>
      </c>
      <c r="I55" s="59" t="s">
        <v>652</v>
      </c>
      <c r="J55" s="58">
        <v>0</v>
      </c>
      <c r="K55" s="59" t="s">
        <v>652</v>
      </c>
    </row>
    <row r="56" spans="1:11" ht="9.9499999999999993" customHeight="1" x14ac:dyDescent="0.2"/>
    <row r="57" spans="1:11" s="85" customFormat="1" ht="12.75" x14ac:dyDescent="0.2">
      <c r="A57" s="66" t="s">
        <v>135</v>
      </c>
      <c r="B57" s="66"/>
      <c r="C57" s="66"/>
      <c r="D57" s="66"/>
    </row>
    <row r="58" spans="1:11" s="85" customFormat="1" ht="12.75" x14ac:dyDescent="0.2">
      <c r="A58" s="66"/>
      <c r="B58" s="66"/>
      <c r="C58" s="114"/>
      <c r="D58" s="120"/>
    </row>
    <row r="59" spans="1:11" x14ac:dyDescent="0.2">
      <c r="B59" s="114" t="s">
        <v>60</v>
      </c>
    </row>
  </sheetData>
  <mergeCells count="10">
    <mergeCell ref="A5:F5"/>
    <mergeCell ref="A6:A8"/>
    <mergeCell ref="B6:F6"/>
    <mergeCell ref="G6:K6"/>
    <mergeCell ref="B7:B8"/>
    <mergeCell ref="C7:D7"/>
    <mergeCell ref="E7:F7"/>
    <mergeCell ref="G7:G8"/>
    <mergeCell ref="H7:I7"/>
    <mergeCell ref="J7:K7"/>
  </mergeCells>
  <hyperlinks>
    <hyperlink ref="H2" location="ÍNDICE!A1" display="VOLVER AL ÍNDICE"/>
  </hyperlinks>
  <pageMargins left="0.51181102362204722" right="0.51181102362204722" top="0.74803149606299213" bottom="0.74803149606299213" header="0.31496062992125984" footer="0.31496062992125984"/>
  <pageSetup paperSize="9" orientation="portrait" r:id="rId1"/>
  <rowBreaks count="1" manualBreakCount="1">
    <brk id="37" max="1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45</vt:i4>
      </vt:variant>
      <vt:variant>
        <vt:lpstr>Rangos con nombre</vt:lpstr>
      </vt:variant>
      <vt:variant>
        <vt:i4>73</vt:i4>
      </vt:variant>
    </vt:vector>
  </HeadingPairs>
  <TitlesOfParts>
    <vt:vector size="118" baseType="lpstr">
      <vt:lpstr>ÍNDICE</vt:lpstr>
      <vt:lpstr>1.1</vt:lpstr>
      <vt:lpstr>1.2</vt:lpstr>
      <vt:lpstr>2.1</vt:lpstr>
      <vt:lpstr>2.2</vt:lpstr>
      <vt:lpstr>2.3</vt:lpstr>
      <vt:lpstr>2.4</vt:lpstr>
      <vt:lpstr>2.5</vt:lpstr>
      <vt:lpstr>2.6</vt:lpstr>
      <vt:lpstr>2.7</vt:lpstr>
      <vt:lpstr>2.8</vt:lpstr>
      <vt:lpstr>2.9</vt:lpstr>
      <vt:lpstr>2.10</vt:lpstr>
      <vt:lpstr>2.11</vt:lpstr>
      <vt:lpstr>2.12</vt:lpstr>
      <vt:lpstr>2.13</vt:lpstr>
      <vt:lpstr>2.14</vt:lpstr>
      <vt:lpstr>2.15</vt:lpstr>
      <vt:lpstr>2.16</vt:lpstr>
      <vt:lpstr>2.17</vt:lpstr>
      <vt:lpstr>2.18</vt:lpstr>
      <vt:lpstr>3.1</vt:lpstr>
      <vt:lpstr>3.2</vt:lpstr>
      <vt:lpstr>4.1</vt:lpstr>
      <vt:lpstr>5.1</vt:lpstr>
      <vt:lpstr>5.2</vt:lpstr>
      <vt:lpstr>5.3</vt:lpstr>
      <vt:lpstr>6.1</vt:lpstr>
      <vt:lpstr>6.2</vt:lpstr>
      <vt:lpstr>6.3</vt:lpstr>
      <vt:lpstr>6.4</vt:lpstr>
      <vt:lpstr>6.5</vt:lpstr>
      <vt:lpstr>7.1</vt:lpstr>
      <vt:lpstr>8.1</vt:lpstr>
      <vt:lpstr>8.2</vt:lpstr>
      <vt:lpstr>9.1</vt:lpstr>
      <vt:lpstr>9.2</vt:lpstr>
      <vt:lpstr>9.3</vt:lpstr>
      <vt:lpstr>9.4</vt:lpstr>
      <vt:lpstr>9.5</vt:lpstr>
      <vt:lpstr>9.6</vt:lpstr>
      <vt:lpstr>9.7</vt:lpstr>
      <vt:lpstr>9.8</vt:lpstr>
      <vt:lpstr>10.1</vt:lpstr>
      <vt:lpstr>NOTAS METODOLÓGICAS</vt:lpstr>
      <vt:lpstr>'1.1'!Área_de_impresión</vt:lpstr>
      <vt:lpstr>'1.2'!Área_de_impresión</vt:lpstr>
      <vt:lpstr>'10.1'!Área_de_impresión</vt:lpstr>
      <vt:lpstr>'2.1'!Área_de_impresión</vt:lpstr>
      <vt:lpstr>'2.10'!Área_de_impresión</vt:lpstr>
      <vt:lpstr>'2.11'!Área_de_impresión</vt:lpstr>
      <vt:lpstr>'2.12'!Área_de_impresión</vt:lpstr>
      <vt:lpstr>'2.13'!Área_de_impresión</vt:lpstr>
      <vt:lpstr>'2.14'!Área_de_impresión</vt:lpstr>
      <vt:lpstr>'2.15'!Área_de_impresión</vt:lpstr>
      <vt:lpstr>'2.16'!Área_de_impresión</vt:lpstr>
      <vt:lpstr>'2.17'!Área_de_impresión</vt:lpstr>
      <vt:lpstr>'2.18'!Área_de_impresión</vt:lpstr>
      <vt:lpstr>'2.2'!Área_de_impresión</vt:lpstr>
      <vt:lpstr>'2.3'!Área_de_impresión</vt:lpstr>
      <vt:lpstr>'2.4'!Área_de_impresión</vt:lpstr>
      <vt:lpstr>'2.5'!Área_de_impresión</vt:lpstr>
      <vt:lpstr>'2.6'!Área_de_impresión</vt:lpstr>
      <vt:lpstr>'2.7'!Área_de_impresión</vt:lpstr>
      <vt:lpstr>'2.8'!Área_de_impresión</vt:lpstr>
      <vt:lpstr>'2.9'!Área_de_impresión</vt:lpstr>
      <vt:lpstr>'3.1'!Área_de_impresión</vt:lpstr>
      <vt:lpstr>'3.2'!Área_de_impresión</vt:lpstr>
      <vt:lpstr>'4.1'!Área_de_impresión</vt:lpstr>
      <vt:lpstr>'5.1'!Área_de_impresión</vt:lpstr>
      <vt:lpstr>'5.2'!Área_de_impresión</vt:lpstr>
      <vt:lpstr>'5.3'!Área_de_impresión</vt:lpstr>
      <vt:lpstr>'6.1'!Área_de_impresión</vt:lpstr>
      <vt:lpstr>'6.2'!Área_de_impresión</vt:lpstr>
      <vt:lpstr>'6.3'!Área_de_impresión</vt:lpstr>
      <vt:lpstr>'6.4'!Área_de_impresión</vt:lpstr>
      <vt:lpstr>'6.5'!Área_de_impresión</vt:lpstr>
      <vt:lpstr>'7.1'!Área_de_impresión</vt:lpstr>
      <vt:lpstr>'8.1'!Área_de_impresión</vt:lpstr>
      <vt:lpstr>'8.2'!Área_de_impresión</vt:lpstr>
      <vt:lpstr>'9.1'!Área_de_impresión</vt:lpstr>
      <vt:lpstr>'9.2'!Área_de_impresión</vt:lpstr>
      <vt:lpstr>'9.3'!Área_de_impresión</vt:lpstr>
      <vt:lpstr>'9.4'!Área_de_impresión</vt:lpstr>
      <vt:lpstr>'9.5'!Área_de_impresión</vt:lpstr>
      <vt:lpstr>'9.6'!Área_de_impresión</vt:lpstr>
      <vt:lpstr>'9.7'!Área_de_impresión</vt:lpstr>
      <vt:lpstr>'9.8'!Área_de_impresión</vt:lpstr>
      <vt:lpstr>ÍNDICE!Área_de_impresión</vt:lpstr>
      <vt:lpstr>'NOTAS METODOLÓGICAS'!Área_de_impresión</vt:lpstr>
      <vt:lpstr>'1.1'!Títulos_a_imprimir</vt:lpstr>
      <vt:lpstr>'2.1'!Títulos_a_imprimir</vt:lpstr>
      <vt:lpstr>'2.10'!Títulos_a_imprimir</vt:lpstr>
      <vt:lpstr>'2.11'!Títulos_a_imprimir</vt:lpstr>
      <vt:lpstr>'2.12'!Títulos_a_imprimir</vt:lpstr>
      <vt:lpstr>'2.13'!Títulos_a_imprimir</vt:lpstr>
      <vt:lpstr>'2.2'!Títulos_a_imprimir</vt:lpstr>
      <vt:lpstr>'2.4'!Títulos_a_imprimir</vt:lpstr>
      <vt:lpstr>'2.6'!Títulos_a_imprimir</vt:lpstr>
      <vt:lpstr>'2.8'!Títulos_a_imprimir</vt:lpstr>
      <vt:lpstr>'2.9'!Títulos_a_imprimir</vt:lpstr>
      <vt:lpstr>'4.1'!Títulos_a_imprimir</vt:lpstr>
      <vt:lpstr>'5.1'!Títulos_a_imprimir</vt:lpstr>
      <vt:lpstr>'6.1'!Títulos_a_imprimir</vt:lpstr>
      <vt:lpstr>'6.2'!Títulos_a_imprimir</vt:lpstr>
      <vt:lpstr>'6.3'!Títulos_a_imprimir</vt:lpstr>
      <vt:lpstr>'6.4'!Títulos_a_imprimir</vt:lpstr>
      <vt:lpstr>'7.1'!Títulos_a_imprimir</vt:lpstr>
      <vt:lpstr>'8.1'!Títulos_a_imprimir</vt:lpstr>
      <vt:lpstr>'8.2'!Títulos_a_imprimir</vt:lpstr>
      <vt:lpstr>'9.1'!Títulos_a_imprimir</vt:lpstr>
      <vt:lpstr>'9.2'!Títulos_a_imprimir</vt:lpstr>
      <vt:lpstr>'9.3'!Títulos_a_imprimir</vt:lpstr>
      <vt:lpstr>'9.4'!Títulos_a_imprimir</vt:lpstr>
      <vt:lpstr>'9.5'!Títulos_a_imprimir</vt:lpstr>
      <vt:lpstr>'9.6'!Títulos_a_imprimir</vt:lpstr>
      <vt:lpstr>'9.7'!Títulos_a_imprimir</vt:lpstr>
      <vt:lpstr>'9.8'!Títulos_a_imprimir</vt:lpstr>
    </vt:vector>
  </TitlesOfParts>
  <Company>Comunidad de Madrid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Madrid Digital</dc:creator>
  <cp:lastModifiedBy>Madrid Digital</cp:lastModifiedBy>
  <dcterms:created xsi:type="dcterms:W3CDTF">2024-04-02T07:07:08Z</dcterms:created>
  <dcterms:modified xsi:type="dcterms:W3CDTF">2024-04-02T07:07:19Z</dcterms:modified>
</cp:coreProperties>
</file>