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1815128M\Documents\OneDrive - Madrid Digital\SUMMA\Procedimientos de transporte sanitario\Nuevos Procedimientos\4.Intercomunitarios\"/>
    </mc:Choice>
  </mc:AlternateContent>
  <bookViews>
    <workbookView xWindow="0" yWindow="0" windowWidth="28800" windowHeight="12135" activeTab="1"/>
  </bookViews>
  <sheets>
    <sheet name="Hoja1" sheetId="1" r:id="rId1"/>
    <sheet name="Escala traslado Intercomunitari"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 l="1"/>
  <c r="B21" i="1" l="1"/>
  <c r="E13" i="1"/>
  <c r="E16" i="1"/>
  <c r="E14" i="1"/>
  <c r="E12" i="1"/>
  <c r="E10" i="1"/>
  <c r="E9" i="1"/>
  <c r="E19" i="1"/>
  <c r="E18" i="1"/>
  <c r="E17" i="1"/>
  <c r="E15" i="1"/>
  <c r="E11" i="1"/>
</calcChain>
</file>

<file path=xl/sharedStrings.xml><?xml version="1.0" encoding="utf-8"?>
<sst xmlns="http://schemas.openxmlformats.org/spreadsheetml/2006/main" count="227" uniqueCount="98">
  <si>
    <t>ESCALA DE VALORACIÓN DE TRANSPORTE SANITARIO</t>
  </si>
  <si>
    <t>Arritmias</t>
  </si>
  <si>
    <t>Monitorización ECG</t>
  </si>
  <si>
    <t>Via venosa</t>
  </si>
  <si>
    <t>Marcapasos Transitorio</t>
  </si>
  <si>
    <t>Respiración</t>
  </si>
  <si>
    <t>Soporte Respiratorio</t>
  </si>
  <si>
    <t>Puntuación total</t>
  </si>
  <si>
    <t>Hemodinámica</t>
  </si>
  <si>
    <t>Con técnicos</t>
  </si>
  <si>
    <t>UVI Movil</t>
  </si>
  <si>
    <t>central</t>
  </si>
  <si>
    <t>sin via</t>
  </si>
  <si>
    <t>periferica</t>
  </si>
  <si>
    <t>Via área</t>
  </si>
  <si>
    <t>Puntuación</t>
  </si>
  <si>
    <t>Cuidados especiales de enfermería</t>
  </si>
  <si>
    <t>Neurologica</t>
  </si>
  <si>
    <t>Ambulancia con enfermera</t>
  </si>
  <si>
    <t>Valoración clinica</t>
  </si>
  <si>
    <t>Tiempo estimado de traslado</t>
  </si>
  <si>
    <t>1-2 horas</t>
  </si>
  <si>
    <t>2-4 horas</t>
  </si>
  <si>
    <t>mayor de 4 horas</t>
  </si>
  <si>
    <t>Escala de Glasgow&lt;8</t>
  </si>
  <si>
    <t>Escala de Gasgow &gt;8 y &lt;13</t>
  </si>
  <si>
    <t>Escala de Glasgow =14-15</t>
  </si>
  <si>
    <t>ventilación mecánica ( invasiva o no invasiva)</t>
  </si>
  <si>
    <t>Oxigenoterapia</t>
  </si>
  <si>
    <t>No soporte respiratorio</t>
  </si>
  <si>
    <t>Frecuencia respiratoria 25 a 36</t>
  </si>
  <si>
    <t>Estable</t>
  </si>
  <si>
    <t>Valoración Total</t>
  </si>
  <si>
    <t>no arritmias</t>
  </si>
  <si>
    <t>Si precisa</t>
  </si>
  <si>
    <t>Soporte farmacologico</t>
  </si>
  <si>
    <t>Tratamiento IV de inotropico,antiarritmicos, tromboliticos, manitol etc..</t>
  </si>
  <si>
    <t>Tratamiento IV de fluidoterapia, analgesia o antibioticos</t>
  </si>
  <si>
    <t>Precisa cuidados en el traslado: pauta de medicación IV, lavados vesicales,cabios posturales etc..</t>
  </si>
  <si>
    <t>No precisa cuidados en el traslado: sonda vesical, via intravenosa etc..</t>
  </si>
  <si>
    <t>Intubación o endotraqueal ( o alternativa)</t>
  </si>
  <si>
    <t>Soporte técnico</t>
  </si>
  <si>
    <t>No precisa</t>
  </si>
  <si>
    <t>Maxima</t>
  </si>
  <si>
    <t>Transporte neonatal</t>
  </si>
  <si>
    <t>Transporte paciente con patología psiquiatrica</t>
  </si>
  <si>
    <t>&lt; 34 semanas o peso al nacer &lt; 2000 gramos</t>
  </si>
  <si>
    <t>Helicoptero según trasalado de la Comunidad De Madrid</t>
  </si>
  <si>
    <t>&gt;34 semanas o peso al nacer &gt; 2000 gramos</t>
  </si>
  <si>
    <t>Traslado terrestre con incubadora</t>
  </si>
  <si>
    <t>Si no tiene ninguna patologia asociada</t>
  </si>
  <si>
    <t>Con patologia asociada</t>
  </si>
  <si>
    <t>Valorar helicoptero</t>
  </si>
  <si>
    <t>Contención mecánica, valorar contención farmacologica</t>
  </si>
  <si>
    <t>Patologia médica añadida a la patologia psiquiatrica</t>
  </si>
  <si>
    <t>Hacer escala de adulto</t>
  </si>
  <si>
    <t>Contención mecánica 5 puntos</t>
  </si>
  <si>
    <t>No precisa contención mecánica</t>
  </si>
  <si>
    <t xml:space="preserve">Si el tiempo de traslado terrestre es mayor de 4 horas </t>
  </si>
  <si>
    <t>Mínima</t>
  </si>
  <si>
    <t>?</t>
  </si>
  <si>
    <t>Soporte Farmacologico</t>
  </si>
  <si>
    <t>Via aérea</t>
  </si>
  <si>
    <t>Valorar si cumple criterios de traslado a un centro sanitario</t>
  </si>
  <si>
    <t>Periferica</t>
  </si>
  <si>
    <t>Central</t>
  </si>
  <si>
    <t xml:space="preserve">Inestable </t>
  </si>
  <si>
    <t>No cumple criterios de traslado Intercomunitario</t>
  </si>
  <si>
    <t>No asistida</t>
  </si>
  <si>
    <t>No via área artificial</t>
  </si>
  <si>
    <t>No asistida*</t>
  </si>
  <si>
    <t>*</t>
  </si>
  <si>
    <t>Neurológica</t>
  </si>
  <si>
    <t>Deterioro Cognitivo</t>
  </si>
  <si>
    <t>Deterioro moderado o severo</t>
  </si>
  <si>
    <t>Con técnico</t>
  </si>
  <si>
    <t xml:space="preserve">Cuidados especiales </t>
  </si>
  <si>
    <t>Sin deterioro o deterioro leve</t>
  </si>
  <si>
    <t xml:space="preserve"> Con enfermera</t>
  </si>
  <si>
    <t>Con enfermera</t>
  </si>
  <si>
    <t>*Si la distancia a recorrer es mayor de 3 horas : con enfermera</t>
  </si>
  <si>
    <t>Resutado del Traslado</t>
  </si>
  <si>
    <t xml:space="preserve">Ventilación mecánica  invasiva </t>
  </si>
  <si>
    <t>Ventilación mecánica no invasiva</t>
  </si>
  <si>
    <t xml:space="preserve">No precisa </t>
  </si>
  <si>
    <t>Colchón de vacio, férula o tracción blanda</t>
  </si>
  <si>
    <t>Precisa cuidados en el traslado: pauta de medicación IV, lavados vesicales,inmovilizaciones especiales,cambios posturales etc..</t>
  </si>
  <si>
    <t>Valorar si cumple criterios de traslado a un centro sanitario o precisa traslado a domicilio.</t>
  </si>
  <si>
    <t>ESCALA DE TRASLADO INTERCOMUNITARIO</t>
  </si>
  <si>
    <t>Intubación  endotraqueal ( o alternativa)</t>
  </si>
  <si>
    <t>Los pacientes inestables o con ingreso hospitalario menor de 24 horas no cumplen criterios de traslado intercomunitario</t>
  </si>
  <si>
    <t>Domicilio</t>
  </si>
  <si>
    <t>Tratamiento IV de fluidoterapia, analgesia o antibioticos.*Si la distancia a recorrer es mayor de 3 horas : con enfermera</t>
  </si>
  <si>
    <t>Sin via.Valorar si cumple criterios de traslado a un centro sanitario o precisa traslado a domicilio.</t>
  </si>
  <si>
    <t>Soporte Farmacológico</t>
  </si>
  <si>
    <t>Cuidados especiales durante el traslado</t>
  </si>
  <si>
    <t>RECOMENDACIONES DE TRASLADO INTERCOMUNITARIO</t>
  </si>
  <si>
    <t>Los pacientes que ya han finalizado el tiempo de hospitalización de su proceso agudo, se puede solicitar una cita de seguimiento de proceso de forma ambulatoria en el hospital de referencia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</si>
</sst>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1"/>
      <color theme="0"/>
      <name val="Calibri"/>
      <family val="2"/>
      <scheme val="minor"/>
    </font>
  </fonts>
  <fills count="8">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rgb="FFFFFF00"/>
        <bgColor indexed="64"/>
      </patternFill>
    </fill>
    <fill>
      <patternFill patternType="solid">
        <fgColor theme="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style="thin">
        <color theme="4" tint="-0.2499465926084170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cellStyleXfs>
  <cellXfs count="57">
    <xf numFmtId="0" fontId="0" fillId="0" borderId="0" xfId="0"/>
    <xf numFmtId="0" fontId="1" fillId="0" borderId="0" xfId="0" applyFont="1" applyAlignment="1"/>
    <xf numFmtId="0" fontId="1" fillId="0" borderId="0" xfId="0" applyFont="1"/>
    <xf numFmtId="0" fontId="0" fillId="0" borderId="1" xfId="0" applyBorder="1"/>
    <xf numFmtId="0" fontId="2" fillId="3" borderId="2" xfId="2" applyBorder="1"/>
    <xf numFmtId="0" fontId="0" fillId="0" borderId="2" xfId="0" applyBorder="1"/>
    <xf numFmtId="0" fontId="2" fillId="3" borderId="0" xfId="2" applyBorder="1"/>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wrapText="1"/>
    </xf>
    <xf numFmtId="0" fontId="0" fillId="0" borderId="0" xfId="0" applyAlignment="1">
      <alignment wrapText="1"/>
    </xf>
    <xf numFmtId="0" fontId="0" fillId="0" borderId="3" xfId="0" applyBorder="1" applyAlignment="1">
      <alignment horizontal="center" wrapText="1"/>
    </xf>
    <xf numFmtId="0" fontId="2" fillId="3" borderId="5" xfId="2" applyBorder="1"/>
    <xf numFmtId="0" fontId="0" fillId="4" borderId="2" xfId="0" applyFill="1" applyBorder="1" applyAlignment="1">
      <alignment wrapText="1"/>
    </xf>
    <xf numFmtId="0" fontId="0" fillId="4" borderId="0" xfId="0" applyFill="1" applyAlignment="1">
      <alignment wrapText="1"/>
    </xf>
    <xf numFmtId="0" fontId="0" fillId="4" borderId="2" xfId="0" applyFill="1" applyBorder="1"/>
    <xf numFmtId="0" fontId="0" fillId="0" borderId="3" xfId="0" applyBorder="1" applyAlignment="1">
      <alignment wrapText="1"/>
    </xf>
    <xf numFmtId="0" fontId="2" fillId="3" borderId="3" xfId="2" applyBorder="1"/>
    <xf numFmtId="0" fontId="0" fillId="0" borderId="0" xfId="0" applyFill="1" applyBorder="1"/>
    <xf numFmtId="0" fontId="2" fillId="2" borderId="0" xfId="1" applyBorder="1" applyAlignment="1">
      <alignment horizontal="center"/>
    </xf>
    <xf numFmtId="0" fontId="0" fillId="4" borderId="0" xfId="0" applyFill="1" applyBorder="1"/>
    <xf numFmtId="0" fontId="0" fillId="0" borderId="0" xfId="0" applyBorder="1"/>
    <xf numFmtId="0" fontId="0" fillId="0" borderId="0" xfId="0" applyBorder="1" applyAlignment="1">
      <alignment horizontal="center"/>
    </xf>
    <xf numFmtId="0" fontId="0" fillId="0" borderId="5" xfId="0" applyFill="1" applyBorder="1" applyAlignment="1">
      <alignment wrapText="1"/>
    </xf>
    <xf numFmtId="0" fontId="2" fillId="2" borderId="0" xfId="1" applyAlignment="1">
      <alignment horizontal="center" vertical="center"/>
    </xf>
    <xf numFmtId="0" fontId="2" fillId="2" borderId="0" xfId="1" applyAlignment="1">
      <alignment horizontal="center" vertical="center" wrapText="1"/>
    </xf>
    <xf numFmtId="0" fontId="0" fillId="0" borderId="0" xfId="0" applyAlignment="1">
      <alignment horizontal="right"/>
    </xf>
    <xf numFmtId="0" fontId="2" fillId="3" borderId="1" xfId="2" applyBorder="1"/>
    <xf numFmtId="0" fontId="2" fillId="3" borderId="1" xfId="2" applyBorder="1" applyAlignment="1">
      <alignment wrapText="1"/>
    </xf>
    <xf numFmtId="0" fontId="2" fillId="3" borderId="1" xfId="2" applyBorder="1" applyAlignment="1">
      <alignment vertical="center"/>
    </xf>
    <xf numFmtId="0" fontId="0" fillId="0" borderId="0" xfId="0" applyAlignment="1">
      <alignment vertical="center"/>
    </xf>
    <xf numFmtId="0" fontId="2" fillId="3" borderId="0" xfId="2" applyBorder="1" applyAlignment="1">
      <alignment vertical="center"/>
    </xf>
    <xf numFmtId="0" fontId="2" fillId="3" borderId="1" xfId="2" applyBorder="1" applyAlignment="1">
      <alignment vertical="center" wrapText="1"/>
    </xf>
    <xf numFmtId="0" fontId="2" fillId="3" borderId="1" xfId="2" applyBorder="1" applyAlignment="1">
      <alignment horizontal="left" vertical="center"/>
    </xf>
    <xf numFmtId="0" fontId="2" fillId="3" borderId="8" xfId="2" applyBorder="1" applyAlignment="1">
      <alignment vertical="center"/>
    </xf>
    <xf numFmtId="0" fontId="2" fillId="5" borderId="1" xfId="3" applyBorder="1" applyAlignment="1">
      <alignment vertical="center"/>
    </xf>
    <xf numFmtId="0" fontId="2" fillId="6" borderId="1" xfId="4" applyBorder="1" applyAlignment="1">
      <alignment vertical="center"/>
    </xf>
    <xf numFmtId="0" fontId="2" fillId="6" borderId="1" xfId="4" applyBorder="1"/>
    <xf numFmtId="0" fontId="2" fillId="6" borderId="8" xfId="4" applyBorder="1" applyAlignment="1">
      <alignment vertical="center"/>
    </xf>
    <xf numFmtId="0" fontId="2" fillId="3" borderId="0" xfId="2"/>
    <xf numFmtId="0" fontId="2" fillId="2" borderId="1" xfId="1" applyBorder="1" applyAlignment="1">
      <alignment horizontal="center" vertical="center"/>
    </xf>
    <xf numFmtId="0" fontId="2" fillId="2" borderId="1" xfId="1" applyBorder="1" applyAlignment="1">
      <alignment horizontal="center" vertical="center" wrapText="1"/>
    </xf>
    <xf numFmtId="0" fontId="2" fillId="7" borderId="0" xfId="2" applyFill="1"/>
    <xf numFmtId="0" fontId="2" fillId="2" borderId="2" xfId="1" applyBorder="1" applyAlignment="1">
      <alignment horizontal="center"/>
    </xf>
    <xf numFmtId="0" fontId="2" fillId="2" borderId="6" xfId="1" applyBorder="1" applyAlignment="1">
      <alignment horizontal="center"/>
    </xf>
    <xf numFmtId="0" fontId="2" fillId="2" borderId="7" xfId="1" applyBorder="1" applyAlignment="1">
      <alignment horizontal="center"/>
    </xf>
    <xf numFmtId="0" fontId="2" fillId="6" borderId="0" xfId="4" applyAlignment="1">
      <alignment horizontal="center" vertical="center" wrapText="1"/>
    </xf>
    <xf numFmtId="0" fontId="2" fillId="3" borderId="0" xfId="2" applyAlignment="1">
      <alignment horizontal="center"/>
    </xf>
    <xf numFmtId="0" fontId="2" fillId="7" borderId="0" xfId="2" applyFill="1" applyBorder="1" applyAlignment="1">
      <alignment vertical="center"/>
    </xf>
    <xf numFmtId="0" fontId="2" fillId="7" borderId="0" xfId="2" applyFill="1" applyBorder="1" applyAlignment="1">
      <alignment vertical="center" wrapText="1"/>
    </xf>
    <xf numFmtId="0" fontId="2" fillId="3" borderId="9" xfId="2" applyBorder="1" applyAlignment="1">
      <alignment vertical="center"/>
    </xf>
    <xf numFmtId="0" fontId="2" fillId="3" borderId="9" xfId="2" applyBorder="1" applyAlignment="1">
      <alignment vertical="center" wrapText="1"/>
    </xf>
    <xf numFmtId="0" fontId="2" fillId="2" borderId="8" xfId="1" applyBorder="1" applyAlignment="1">
      <alignment horizontal="center" vertical="center"/>
    </xf>
    <xf numFmtId="0" fontId="2" fillId="2" borderId="8" xfId="1" applyBorder="1" applyAlignment="1">
      <alignment horizontal="center" vertical="center" wrapText="1"/>
    </xf>
    <xf numFmtId="0" fontId="0" fillId="7" borderId="0" xfId="0" applyFill="1" applyBorder="1"/>
    <xf numFmtId="0" fontId="2" fillId="3" borderId="0" xfId="2" applyBorder="1" applyAlignment="1">
      <alignment horizontal="left" vertical="center"/>
    </xf>
    <xf numFmtId="0" fontId="0" fillId="0" borderId="1" xfId="0" applyBorder="1" applyAlignment="1">
      <alignment horizontal="center" vertical="center" wrapText="1"/>
    </xf>
  </cellXfs>
  <cellStyles count="5">
    <cellStyle name="60% - Énfasis5" xfId="2" builtinId="48"/>
    <cellStyle name="60% - Énfasis6" xfId="4" builtinId="52"/>
    <cellStyle name="Énfasis2" xfId="3" builtinId="33"/>
    <cellStyle name="Énfasis5" xfId="1" builtinId="4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1</xdr:row>
      <xdr:rowOff>76200</xdr:rowOff>
    </xdr:from>
    <xdr:to>
      <xdr:col>2</xdr:col>
      <xdr:colOff>2314575</xdr:colOff>
      <xdr:row>3</xdr:row>
      <xdr:rowOff>0</xdr:rowOff>
    </xdr:to>
    <xdr:pic>
      <xdr:nvPicPr>
        <xdr:cNvPr id="2" name="Imagen 1" descr="summa.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1150" y="857250"/>
          <a:ext cx="2257425" cy="4857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44"/>
  <sheetViews>
    <sheetView topLeftCell="G4" workbookViewId="0">
      <selection activeCell="N25" sqref="N25:O25"/>
    </sheetView>
  </sheetViews>
  <sheetFormatPr baseColWidth="10" defaultRowHeight="15" x14ac:dyDescent="0.25"/>
  <cols>
    <col min="3" max="3" width="51.42578125" customWidth="1"/>
    <col min="4" max="4" width="51.7109375" customWidth="1"/>
    <col min="5" max="8" width="11.42578125" customWidth="1"/>
    <col min="9" max="9" width="32.140625" customWidth="1"/>
    <col min="10" max="10" width="10.5703125" customWidth="1"/>
    <col min="11" max="11" width="19.42578125" customWidth="1"/>
    <col min="12" max="12" width="34.5703125" customWidth="1"/>
    <col min="13" max="13" width="34.28515625" customWidth="1"/>
    <col min="14" max="14" width="21.85546875" customWidth="1"/>
    <col min="15" max="15" width="52.7109375" customWidth="1"/>
    <col min="16" max="16" width="34.28515625" customWidth="1"/>
  </cols>
  <sheetData>
    <row r="2" spans="2:16" ht="29.25" customHeight="1" x14ac:dyDescent="0.25"/>
    <row r="5" spans="2:16" x14ac:dyDescent="0.25">
      <c r="H5" s="1"/>
    </row>
    <row r="6" spans="2:16" x14ac:dyDescent="0.25">
      <c r="C6" s="43" t="s">
        <v>0</v>
      </c>
      <c r="D6" s="43"/>
      <c r="E6" s="43"/>
      <c r="F6" s="19"/>
      <c r="G6" s="19"/>
      <c r="I6" s="1"/>
      <c r="J6" s="1"/>
      <c r="K6" s="2"/>
    </row>
    <row r="7" spans="2:16" x14ac:dyDescent="0.25">
      <c r="B7" t="s">
        <v>43</v>
      </c>
      <c r="C7" s="4"/>
      <c r="D7" s="4"/>
      <c r="E7" s="4" t="s">
        <v>15</v>
      </c>
      <c r="F7" s="6" t="s">
        <v>43</v>
      </c>
      <c r="G7" s="6" t="s">
        <v>59</v>
      </c>
      <c r="I7" t="s">
        <v>9</v>
      </c>
      <c r="K7" s="24" t="s">
        <v>72</v>
      </c>
      <c r="L7" s="29" t="s">
        <v>24</v>
      </c>
      <c r="M7" s="35" t="s">
        <v>10</v>
      </c>
      <c r="N7" s="24" t="s">
        <v>3</v>
      </c>
      <c r="O7" s="29" t="s">
        <v>64</v>
      </c>
      <c r="P7" s="27" t="s">
        <v>68</v>
      </c>
    </row>
    <row r="8" spans="2:16" x14ac:dyDescent="0.25">
      <c r="B8">
        <v>1</v>
      </c>
      <c r="C8" s="4" t="s">
        <v>8</v>
      </c>
      <c r="D8" s="13" t="s">
        <v>31</v>
      </c>
      <c r="E8" s="15"/>
      <c r="F8" s="20">
        <v>1</v>
      </c>
      <c r="G8" s="20">
        <v>0</v>
      </c>
      <c r="I8" t="s">
        <v>18</v>
      </c>
      <c r="L8" s="29" t="s">
        <v>25</v>
      </c>
      <c r="M8" s="29" t="s">
        <v>78</v>
      </c>
      <c r="O8" s="29" t="s">
        <v>65</v>
      </c>
      <c r="P8" s="37" t="s">
        <v>78</v>
      </c>
    </row>
    <row r="9" spans="2:16" ht="48" customHeight="1" x14ac:dyDescent="0.25">
      <c r="B9">
        <v>2</v>
      </c>
      <c r="C9" s="4" t="s">
        <v>1</v>
      </c>
      <c r="D9" s="10" t="s">
        <v>33</v>
      </c>
      <c r="E9" s="5">
        <f>IF(D9="Si",1,0)</f>
        <v>0</v>
      </c>
      <c r="F9" s="21">
        <v>2</v>
      </c>
      <c r="G9" s="20">
        <v>0</v>
      </c>
      <c r="I9" t="s">
        <v>10</v>
      </c>
      <c r="L9" s="29" t="s">
        <v>26</v>
      </c>
      <c r="M9" s="29" t="s">
        <v>68</v>
      </c>
      <c r="O9" s="29" t="s">
        <v>12</v>
      </c>
      <c r="P9" s="28" t="s">
        <v>87</v>
      </c>
    </row>
    <row r="10" spans="2:16" ht="18" customHeight="1" x14ac:dyDescent="0.25">
      <c r="B10">
        <v>1</v>
      </c>
      <c r="C10" s="4" t="s">
        <v>2</v>
      </c>
      <c r="D10" s="13" t="s">
        <v>34</v>
      </c>
      <c r="E10" s="15">
        <f>IF(D10="Si precisa",1,0)</f>
        <v>1</v>
      </c>
      <c r="F10" s="20">
        <v>1</v>
      </c>
      <c r="G10" s="20">
        <v>0</v>
      </c>
      <c r="I10" s="10" t="s">
        <v>63</v>
      </c>
      <c r="L10" s="30"/>
      <c r="M10" s="30"/>
      <c r="O10" s="30"/>
    </row>
    <row r="11" spans="2:16" ht="30" x14ac:dyDescent="0.25">
      <c r="B11">
        <v>2</v>
      </c>
      <c r="C11" s="4" t="s">
        <v>3</v>
      </c>
      <c r="D11" s="9" t="s">
        <v>13</v>
      </c>
      <c r="E11" s="5">
        <f>IF(D11="Si",1,0)</f>
        <v>0</v>
      </c>
      <c r="F11" s="21">
        <v>2</v>
      </c>
      <c r="G11" s="20">
        <v>0</v>
      </c>
      <c r="I11" t="s">
        <v>34</v>
      </c>
      <c r="K11" s="24" t="s">
        <v>6</v>
      </c>
      <c r="L11" s="32" t="s">
        <v>82</v>
      </c>
      <c r="M11" s="35" t="s">
        <v>10</v>
      </c>
      <c r="N11" s="24" t="s">
        <v>61</v>
      </c>
      <c r="O11" s="32" t="s">
        <v>36</v>
      </c>
      <c r="P11" s="35" t="s">
        <v>10</v>
      </c>
    </row>
    <row r="12" spans="2:16" x14ac:dyDescent="0.25">
      <c r="B12">
        <v>1</v>
      </c>
      <c r="C12" s="4" t="s">
        <v>4</v>
      </c>
      <c r="D12" s="13" t="s">
        <v>34</v>
      </c>
      <c r="E12" s="15">
        <f>IF(D12="Si precisa",1,0)</f>
        <v>1</v>
      </c>
      <c r="F12" s="20">
        <v>1</v>
      </c>
      <c r="G12" s="20">
        <v>0</v>
      </c>
      <c r="I12" t="s">
        <v>42</v>
      </c>
      <c r="L12" s="29" t="s">
        <v>28</v>
      </c>
      <c r="M12" s="29" t="s">
        <v>68</v>
      </c>
      <c r="O12" s="29" t="s">
        <v>37</v>
      </c>
      <c r="P12" s="29" t="s">
        <v>70</v>
      </c>
    </row>
    <row r="13" spans="2:16" x14ac:dyDescent="0.25">
      <c r="B13">
        <v>2</v>
      </c>
      <c r="C13" s="4" t="s">
        <v>5</v>
      </c>
      <c r="D13" s="9" t="s">
        <v>30</v>
      </c>
      <c r="E13" s="5">
        <f>IF(D13="Inestable (precisa fluidos &gt;15ml/in,inotrópicos o sangre)",1,0)</f>
        <v>0</v>
      </c>
      <c r="F13" s="18">
        <v>2</v>
      </c>
      <c r="G13" s="20">
        <v>0</v>
      </c>
      <c r="L13" s="29" t="s">
        <v>29</v>
      </c>
      <c r="M13" s="29" t="s">
        <v>68</v>
      </c>
      <c r="O13" s="29" t="s">
        <v>84</v>
      </c>
      <c r="P13" s="29" t="s">
        <v>68</v>
      </c>
    </row>
    <row r="14" spans="2:16" x14ac:dyDescent="0.25">
      <c r="B14">
        <v>1</v>
      </c>
      <c r="C14" s="4" t="s">
        <v>14</v>
      </c>
      <c r="D14" s="13" t="s">
        <v>40</v>
      </c>
      <c r="E14" s="15">
        <f>IF(D14="Intubación o endotraqueal ( o alternativa)",1,0)</f>
        <v>1</v>
      </c>
      <c r="F14" s="20">
        <v>1</v>
      </c>
      <c r="G14" s="20">
        <v>0</v>
      </c>
      <c r="H14" t="s">
        <v>3</v>
      </c>
      <c r="I14" t="s">
        <v>13</v>
      </c>
      <c r="L14" s="29" t="s">
        <v>83</v>
      </c>
      <c r="M14" s="29" t="s">
        <v>78</v>
      </c>
      <c r="O14" s="30"/>
      <c r="P14" s="30"/>
    </row>
    <row r="15" spans="2:16" ht="37.5" customHeight="1" x14ac:dyDescent="0.25">
      <c r="B15">
        <v>2</v>
      </c>
      <c r="C15" s="4" t="s">
        <v>17</v>
      </c>
      <c r="D15" s="9" t="s">
        <v>24</v>
      </c>
      <c r="E15" s="5">
        <f>IF(D15="Si",1,0)</f>
        <v>0</v>
      </c>
      <c r="F15" s="18">
        <v>2</v>
      </c>
      <c r="G15" s="20">
        <v>0</v>
      </c>
      <c r="I15" t="s">
        <v>11</v>
      </c>
      <c r="N15" s="25" t="s">
        <v>76</v>
      </c>
      <c r="O15" s="32" t="s">
        <v>86</v>
      </c>
      <c r="P15" s="38" t="s">
        <v>78</v>
      </c>
    </row>
    <row r="16" spans="2:16" ht="30" x14ac:dyDescent="0.25">
      <c r="B16">
        <v>1</v>
      </c>
      <c r="C16" s="4" t="s">
        <v>16</v>
      </c>
      <c r="D16" s="14" t="s">
        <v>38</v>
      </c>
      <c r="E16" s="15">
        <f>IF(D16="Precisa cuidados en el traslado: pauta de medicación IV, lavados vesicales,cambios posturales etc..",1,0)</f>
        <v>0</v>
      </c>
      <c r="F16" s="20">
        <v>1</v>
      </c>
      <c r="G16" s="20">
        <v>0</v>
      </c>
      <c r="I16" t="s">
        <v>12</v>
      </c>
      <c r="K16" s="24" t="s">
        <v>2</v>
      </c>
      <c r="L16" s="29" t="s">
        <v>34</v>
      </c>
      <c r="M16" s="36" t="s">
        <v>78</v>
      </c>
      <c r="O16" s="32" t="s">
        <v>39</v>
      </c>
      <c r="P16" s="34" t="s">
        <v>68</v>
      </c>
    </row>
    <row r="17" spans="2:16" x14ac:dyDescent="0.25">
      <c r="C17" s="12" t="s">
        <v>41</v>
      </c>
      <c r="D17" s="23" t="s">
        <v>60</v>
      </c>
      <c r="E17" s="5">
        <f>IF(D17="Si",1,0)</f>
        <v>0</v>
      </c>
      <c r="F17" s="21"/>
      <c r="G17" s="20">
        <v>0</v>
      </c>
      <c r="L17" s="29" t="s">
        <v>42</v>
      </c>
      <c r="M17" s="29" t="s">
        <v>68</v>
      </c>
      <c r="O17" s="32" t="s">
        <v>85</v>
      </c>
      <c r="P17" s="31" t="s">
        <v>75</v>
      </c>
    </row>
    <row r="18" spans="2:16" x14ac:dyDescent="0.25">
      <c r="B18">
        <v>2</v>
      </c>
      <c r="C18" s="4" t="s">
        <v>6</v>
      </c>
      <c r="D18" s="9" t="s">
        <v>27</v>
      </c>
      <c r="E18" s="5">
        <f>IF(D18="Si",1,0)</f>
        <v>0</v>
      </c>
      <c r="F18" s="20">
        <v>2</v>
      </c>
      <c r="G18" s="20">
        <v>0</v>
      </c>
      <c r="L18" s="30"/>
      <c r="M18" s="30"/>
      <c r="O18" s="30"/>
      <c r="P18" s="30"/>
    </row>
    <row r="19" spans="2:16" ht="30" x14ac:dyDescent="0.25">
      <c r="B19">
        <v>2</v>
      </c>
      <c r="C19" s="4" t="s">
        <v>35</v>
      </c>
      <c r="D19" s="10" t="s">
        <v>36</v>
      </c>
      <c r="E19" s="5">
        <f>IF(D19="Si",1,0)</f>
        <v>0</v>
      </c>
      <c r="F19" s="18">
        <v>2</v>
      </c>
      <c r="G19" s="20">
        <v>0</v>
      </c>
      <c r="H19" s="1"/>
      <c r="I19" t="s">
        <v>21</v>
      </c>
      <c r="K19" s="24" t="s">
        <v>8</v>
      </c>
      <c r="L19" s="33" t="s">
        <v>66</v>
      </c>
      <c r="M19" s="32" t="s">
        <v>67</v>
      </c>
      <c r="N19" s="25" t="s">
        <v>62</v>
      </c>
      <c r="O19" s="29" t="s">
        <v>40</v>
      </c>
      <c r="P19" s="35" t="s">
        <v>10</v>
      </c>
    </row>
    <row r="20" spans="2:16" x14ac:dyDescent="0.25">
      <c r="C20" s="4" t="s">
        <v>7</v>
      </c>
      <c r="D20" s="11"/>
      <c r="E20" s="8"/>
      <c r="F20" s="22">
        <f>SUM(F8:F19)</f>
        <v>17</v>
      </c>
      <c r="G20" s="22">
        <v>0</v>
      </c>
      <c r="I20" t="s">
        <v>22</v>
      </c>
      <c r="L20" s="33" t="s">
        <v>31</v>
      </c>
      <c r="M20" s="29" t="s">
        <v>68</v>
      </c>
      <c r="O20" s="29" t="s">
        <v>69</v>
      </c>
      <c r="P20" s="29" t="s">
        <v>68</v>
      </c>
    </row>
    <row r="21" spans="2:16" x14ac:dyDescent="0.25">
      <c r="B21">
        <f>SUM(B8:B20)</f>
        <v>17</v>
      </c>
      <c r="C21" s="4" t="s">
        <v>19</v>
      </c>
      <c r="D21" s="9" t="s">
        <v>18</v>
      </c>
      <c r="E21" s="5"/>
      <c r="F21" s="21"/>
      <c r="G21" s="21"/>
      <c r="I21" t="s">
        <v>23</v>
      </c>
    </row>
    <row r="22" spans="2:16" ht="24.75" customHeight="1" x14ac:dyDescent="0.25">
      <c r="D22" s="10"/>
      <c r="N22" s="25" t="s">
        <v>73</v>
      </c>
      <c r="O22" s="29" t="s">
        <v>77</v>
      </c>
      <c r="P22" s="29" t="s">
        <v>68</v>
      </c>
    </row>
    <row r="23" spans="2:16" ht="21.75" customHeight="1" x14ac:dyDescent="0.25">
      <c r="C23" s="6" t="s">
        <v>20</v>
      </c>
      <c r="D23" s="16" t="s">
        <v>23</v>
      </c>
      <c r="E23" s="3"/>
      <c r="F23" s="21"/>
      <c r="G23" s="21"/>
      <c r="H23" s="21"/>
      <c r="O23" s="29" t="s">
        <v>74</v>
      </c>
      <c r="P23" s="36" t="s">
        <v>79</v>
      </c>
    </row>
    <row r="24" spans="2:16" x14ac:dyDescent="0.25">
      <c r="D24" s="10"/>
      <c r="K24" s="24" t="s">
        <v>81</v>
      </c>
      <c r="L24" s="27" t="s">
        <v>68</v>
      </c>
    </row>
    <row r="25" spans="2:16" ht="13.5" customHeight="1" x14ac:dyDescent="0.25">
      <c r="C25" s="4" t="s">
        <v>32</v>
      </c>
      <c r="D25" s="7"/>
      <c r="E25" s="8"/>
      <c r="F25" s="22"/>
      <c r="G25" s="22"/>
      <c r="H25" s="22"/>
      <c r="L25" s="27" t="s">
        <v>75</v>
      </c>
      <c r="N25" s="46" t="s">
        <v>80</v>
      </c>
      <c r="O25" s="46"/>
    </row>
    <row r="26" spans="2:16" x14ac:dyDescent="0.25">
      <c r="L26" s="27" t="s">
        <v>79</v>
      </c>
    </row>
    <row r="27" spans="2:16" x14ac:dyDescent="0.25">
      <c r="L27" s="27" t="s">
        <v>10</v>
      </c>
    </row>
    <row r="28" spans="2:16" ht="33.75" customHeight="1" x14ac:dyDescent="0.25">
      <c r="L28" s="28" t="s">
        <v>63</v>
      </c>
    </row>
    <row r="29" spans="2:16" ht="33" customHeight="1" x14ac:dyDescent="0.25">
      <c r="L29" s="28" t="s">
        <v>67</v>
      </c>
    </row>
    <row r="30" spans="2:16" ht="45.75" customHeight="1" x14ac:dyDescent="0.25">
      <c r="N30" s="26" t="s">
        <v>71</v>
      </c>
    </row>
    <row r="35" spans="3:8" x14ac:dyDescent="0.25">
      <c r="C35" s="43" t="s">
        <v>44</v>
      </c>
      <c r="D35" s="44"/>
      <c r="E35" s="44"/>
      <c r="F35" s="19"/>
      <c r="G35" s="19"/>
      <c r="H35" s="19"/>
    </row>
    <row r="36" spans="3:8" x14ac:dyDescent="0.25">
      <c r="C36" s="17" t="s">
        <v>46</v>
      </c>
      <c r="D36" s="3" t="s">
        <v>47</v>
      </c>
      <c r="E36" s="3"/>
      <c r="F36" s="21"/>
      <c r="G36" s="21"/>
      <c r="H36" s="21"/>
    </row>
    <row r="37" spans="3:8" x14ac:dyDescent="0.25">
      <c r="C37" s="17" t="s">
        <v>48</v>
      </c>
      <c r="D37" s="3" t="s">
        <v>50</v>
      </c>
      <c r="E37" s="3" t="s">
        <v>49</v>
      </c>
      <c r="F37" s="21"/>
      <c r="G37" s="21"/>
      <c r="H37" s="21"/>
    </row>
    <row r="38" spans="3:8" x14ac:dyDescent="0.25">
      <c r="D38" s="3" t="s">
        <v>51</v>
      </c>
      <c r="E38" s="3" t="s">
        <v>52</v>
      </c>
      <c r="F38" s="21"/>
      <c r="G38" s="21"/>
      <c r="H38" s="21"/>
    </row>
    <row r="39" spans="3:8" x14ac:dyDescent="0.25">
      <c r="D39" s="3" t="s">
        <v>58</v>
      </c>
      <c r="E39" s="3" t="s">
        <v>52</v>
      </c>
      <c r="F39" s="21"/>
      <c r="G39" s="21"/>
      <c r="H39" s="21"/>
    </row>
    <row r="40" spans="3:8" x14ac:dyDescent="0.25">
      <c r="C40" s="43" t="s">
        <v>45</v>
      </c>
      <c r="D40" s="45"/>
      <c r="E40" s="45"/>
      <c r="F40" s="19"/>
      <c r="G40" s="19"/>
      <c r="H40" s="19"/>
    </row>
    <row r="41" spans="3:8" x14ac:dyDescent="0.25">
      <c r="D41" s="18" t="s">
        <v>53</v>
      </c>
    </row>
    <row r="42" spans="3:8" x14ac:dyDescent="0.25">
      <c r="D42" s="18" t="s">
        <v>56</v>
      </c>
    </row>
    <row r="43" spans="3:8" x14ac:dyDescent="0.25">
      <c r="C43" t="s">
        <v>54</v>
      </c>
      <c r="D43" s="18" t="s">
        <v>55</v>
      </c>
    </row>
    <row r="44" spans="3:8" x14ac:dyDescent="0.25">
      <c r="D44" s="18" t="s">
        <v>57</v>
      </c>
    </row>
  </sheetData>
  <mergeCells count="4">
    <mergeCell ref="C6:E6"/>
    <mergeCell ref="C35:E35"/>
    <mergeCell ref="C40:E40"/>
    <mergeCell ref="N25:O25"/>
  </mergeCells>
  <dataValidations count="12">
    <dataValidation type="list" allowBlank="1" showInputMessage="1" showErrorMessage="1" sqref="D21">
      <formula1>$I$7:$I$10</formula1>
    </dataValidation>
    <dataValidation type="list" allowBlank="1" showInputMessage="1" showErrorMessage="1" sqref="D10 D12">
      <formula1>$I$11:$I$12</formula1>
    </dataValidation>
    <dataValidation type="list" allowBlank="1" showInputMessage="1" showErrorMessage="1" sqref="D11">
      <formula1>$I$14:$I$16</formula1>
    </dataValidation>
    <dataValidation type="list" allowBlank="1" showInputMessage="1" showErrorMessage="1" sqref="D23">
      <formula1>$I$19:$I$21</formula1>
    </dataValidation>
    <dataValidation type="list" allowBlank="1" showInputMessage="1" showErrorMessage="1" sqref="D19">
      <formula1>$O$11:$O$13</formula1>
    </dataValidation>
    <dataValidation type="list" allowBlank="1" showInputMessage="1" showErrorMessage="1" sqref="D15">
      <formula1>$L$7:$L$9</formula1>
    </dataValidation>
    <dataValidation type="list" allowBlank="1" showInputMessage="1" showErrorMessage="1" sqref="D18">
      <formula1>$L$11:$L$13</formula1>
    </dataValidation>
    <dataValidation type="list" allowBlank="1" showInputMessage="1" showErrorMessage="1" sqref="D16">
      <formula1>$O$15:$O$16</formula1>
    </dataValidation>
    <dataValidation type="list" allowBlank="1" showInputMessage="1" showErrorMessage="1" sqref="D8">
      <formula1>$L$19:$L$20</formula1>
    </dataValidation>
    <dataValidation type="list" allowBlank="1" showInputMessage="1" showErrorMessage="1" sqref="D14">
      <formula1>$O$19:$O$20</formula1>
    </dataValidation>
    <dataValidation type="list" allowBlank="1" showInputMessage="1" showErrorMessage="1" sqref="D9">
      <formula1>#REF!</formula1>
    </dataValidation>
    <dataValidation type="list" allowBlank="1" showInputMessage="1" showErrorMessage="1" sqref="D13">
      <formula1>$L$16:$L$17</formula1>
    </dataValidation>
  </dataValidations>
  <pageMargins left="0.7" right="0.7" top="0.75" bottom="0.75" header="0.3" footer="0.3"/>
  <pageSetup paperSize="9" scale="3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9"/>
  <sheetViews>
    <sheetView showGridLines="0" tabSelected="1" topLeftCell="E1" workbookViewId="0">
      <selection activeCell="F1" sqref="F1:J24"/>
    </sheetView>
  </sheetViews>
  <sheetFormatPr baseColWidth="10" defaultColWidth="31" defaultRowHeight="15" x14ac:dyDescent="0.25"/>
  <cols>
    <col min="6" max="6" width="26.42578125" customWidth="1"/>
    <col min="7" max="7" width="36.85546875" customWidth="1"/>
    <col min="8" max="8" width="5.5703125" customWidth="1"/>
    <col min="9" max="9" width="28.28515625" customWidth="1"/>
  </cols>
  <sheetData>
    <row r="1" spans="2:10" x14ac:dyDescent="0.25">
      <c r="B1" s="39" t="s">
        <v>88</v>
      </c>
      <c r="C1" s="39"/>
      <c r="D1" s="39"/>
      <c r="F1" s="47" t="s">
        <v>96</v>
      </c>
      <c r="G1" s="47"/>
      <c r="H1" s="47"/>
      <c r="I1" s="47"/>
      <c r="J1" s="47"/>
    </row>
    <row r="2" spans="2:10" x14ac:dyDescent="0.25">
      <c r="B2" s="39"/>
      <c r="C2" s="39"/>
      <c r="D2" s="39"/>
      <c r="F2" s="42"/>
      <c r="G2" s="42"/>
      <c r="H2" s="42"/>
    </row>
    <row r="3" spans="2:10" ht="30.75" customHeight="1" x14ac:dyDescent="0.25">
      <c r="F3" s="56" t="s">
        <v>90</v>
      </c>
      <c r="G3" s="56"/>
      <c r="H3" s="56"/>
      <c r="I3" s="56"/>
      <c r="J3" s="56"/>
    </row>
    <row r="5" spans="2:10" x14ac:dyDescent="0.25">
      <c r="G5" s="55" t="s">
        <v>91</v>
      </c>
      <c r="H5" s="55"/>
      <c r="I5" s="55"/>
    </row>
    <row r="7" spans="2:10" ht="51.75" customHeight="1" x14ac:dyDescent="0.25">
      <c r="G7" s="56" t="s">
        <v>97</v>
      </c>
      <c r="H7" s="56"/>
      <c r="I7" s="56"/>
    </row>
    <row r="9" spans="2:10" x14ac:dyDescent="0.25">
      <c r="B9" s="24" t="s">
        <v>72</v>
      </c>
      <c r="C9" s="29" t="s">
        <v>24</v>
      </c>
      <c r="D9" s="35" t="s">
        <v>10</v>
      </c>
      <c r="F9" s="35" t="s">
        <v>10</v>
      </c>
      <c r="I9" s="31" t="s">
        <v>75</v>
      </c>
    </row>
    <row r="10" spans="2:10" x14ac:dyDescent="0.25">
      <c r="C10" s="29" t="s">
        <v>25</v>
      </c>
      <c r="D10" s="36" t="s">
        <v>78</v>
      </c>
    </row>
    <row r="11" spans="2:10" ht="30" x14ac:dyDescent="0.25">
      <c r="C11" s="29" t="s">
        <v>26</v>
      </c>
      <c r="D11" s="29" t="s">
        <v>68</v>
      </c>
      <c r="F11" s="40" t="s">
        <v>72</v>
      </c>
      <c r="G11" s="50" t="s">
        <v>24</v>
      </c>
      <c r="H11" s="48"/>
      <c r="I11" s="25" t="s">
        <v>95</v>
      </c>
      <c r="J11" s="32" t="s">
        <v>85</v>
      </c>
    </row>
    <row r="12" spans="2:10" ht="22.5" customHeight="1" x14ac:dyDescent="0.25">
      <c r="B12" s="24" t="s">
        <v>61</v>
      </c>
      <c r="C12" s="32" t="s">
        <v>36</v>
      </c>
      <c r="D12" s="35" t="s">
        <v>10</v>
      </c>
      <c r="F12" s="41" t="s">
        <v>62</v>
      </c>
      <c r="G12" s="50" t="s">
        <v>89</v>
      </c>
      <c r="H12" s="48"/>
    </row>
    <row r="13" spans="2:10" ht="21" customHeight="1" x14ac:dyDescent="0.25">
      <c r="C13" s="32" t="s">
        <v>37</v>
      </c>
      <c r="D13" s="29" t="s">
        <v>70</v>
      </c>
      <c r="F13" s="40" t="s">
        <v>6</v>
      </c>
      <c r="G13" s="51" t="s">
        <v>82</v>
      </c>
      <c r="H13" s="49"/>
      <c r="I13" s="34" t="s">
        <v>68</v>
      </c>
    </row>
    <row r="14" spans="2:10" ht="41.25" customHeight="1" x14ac:dyDescent="0.25">
      <c r="F14" s="40" t="s">
        <v>94</v>
      </c>
      <c r="G14" s="51" t="s">
        <v>36</v>
      </c>
      <c r="H14" s="49"/>
    </row>
    <row r="15" spans="2:10" x14ac:dyDescent="0.25">
      <c r="C15" s="29" t="s">
        <v>84</v>
      </c>
      <c r="D15" s="29" t="s">
        <v>68</v>
      </c>
      <c r="H15" s="54"/>
      <c r="I15" s="52" t="s">
        <v>72</v>
      </c>
      <c r="J15" s="29" t="s">
        <v>26</v>
      </c>
    </row>
    <row r="16" spans="2:10" x14ac:dyDescent="0.25">
      <c r="H16" s="54"/>
      <c r="I16" s="53" t="s">
        <v>62</v>
      </c>
      <c r="J16" s="29" t="s">
        <v>69</v>
      </c>
    </row>
    <row r="17" spans="2:10" x14ac:dyDescent="0.25">
      <c r="B17" s="25" t="s">
        <v>62</v>
      </c>
      <c r="C17" s="29" t="s">
        <v>89</v>
      </c>
      <c r="D17" s="35" t="s">
        <v>10</v>
      </c>
      <c r="H17" s="54"/>
      <c r="I17" s="52" t="s">
        <v>6</v>
      </c>
      <c r="J17" s="29" t="s">
        <v>28</v>
      </c>
    </row>
    <row r="18" spans="2:10" x14ac:dyDescent="0.25">
      <c r="C18" s="29" t="s">
        <v>69</v>
      </c>
      <c r="D18" s="29" t="s">
        <v>68</v>
      </c>
      <c r="F18" s="37" t="s">
        <v>78</v>
      </c>
      <c r="H18" s="54"/>
      <c r="I18" s="52" t="s">
        <v>6</v>
      </c>
      <c r="J18" s="29" t="s">
        <v>29</v>
      </c>
    </row>
    <row r="19" spans="2:10" x14ac:dyDescent="0.25">
      <c r="C19" s="29" t="s">
        <v>29</v>
      </c>
      <c r="D19" s="29" t="s">
        <v>68</v>
      </c>
      <c r="H19" s="54"/>
      <c r="I19" s="52" t="s">
        <v>3</v>
      </c>
      <c r="J19" s="29" t="s">
        <v>64</v>
      </c>
    </row>
    <row r="20" spans="2:10" ht="45" x14ac:dyDescent="0.25">
      <c r="C20" s="29" t="s">
        <v>83</v>
      </c>
      <c r="D20" s="36" t="s">
        <v>78</v>
      </c>
      <c r="F20" s="40" t="s">
        <v>72</v>
      </c>
      <c r="G20" s="50" t="s">
        <v>25</v>
      </c>
      <c r="H20" s="48"/>
      <c r="I20" s="52" t="s">
        <v>3</v>
      </c>
      <c r="J20" s="32" t="s">
        <v>93</v>
      </c>
    </row>
    <row r="21" spans="2:10" ht="60" x14ac:dyDescent="0.25">
      <c r="F21" s="40" t="s">
        <v>6</v>
      </c>
      <c r="G21" s="50" t="s">
        <v>83</v>
      </c>
      <c r="H21" s="48"/>
      <c r="I21" s="52" t="s">
        <v>94</v>
      </c>
      <c r="J21" s="32" t="s">
        <v>92</v>
      </c>
    </row>
    <row r="22" spans="2:10" x14ac:dyDescent="0.25">
      <c r="C22" s="29" t="s">
        <v>28</v>
      </c>
      <c r="D22" s="29" t="s">
        <v>68</v>
      </c>
      <c r="F22" s="40" t="s">
        <v>3</v>
      </c>
      <c r="G22" s="50" t="s">
        <v>65</v>
      </c>
      <c r="H22" s="48"/>
      <c r="I22" s="52" t="s">
        <v>94</v>
      </c>
      <c r="J22" s="29" t="s">
        <v>84</v>
      </c>
    </row>
    <row r="23" spans="2:10" x14ac:dyDescent="0.25">
      <c r="B23" s="24" t="s">
        <v>6</v>
      </c>
      <c r="C23" s="32" t="s">
        <v>82</v>
      </c>
      <c r="D23" s="35" t="s">
        <v>10</v>
      </c>
      <c r="F23" s="41" t="s">
        <v>73</v>
      </c>
      <c r="G23" s="50" t="s">
        <v>74</v>
      </c>
      <c r="H23" s="48"/>
      <c r="I23" s="53" t="s">
        <v>73</v>
      </c>
      <c r="J23" s="29" t="s">
        <v>77</v>
      </c>
    </row>
    <row r="24" spans="2:10" ht="45" x14ac:dyDescent="0.25">
      <c r="F24" s="41" t="s">
        <v>95</v>
      </c>
      <c r="G24" s="51" t="s">
        <v>86</v>
      </c>
      <c r="H24" s="49"/>
      <c r="I24" s="53" t="s">
        <v>76</v>
      </c>
      <c r="J24" s="32" t="s">
        <v>39</v>
      </c>
    </row>
    <row r="25" spans="2:10" x14ac:dyDescent="0.25">
      <c r="H25" s="54"/>
    </row>
    <row r="26" spans="2:10" x14ac:dyDescent="0.25">
      <c r="H26" s="54"/>
    </row>
    <row r="27" spans="2:10" x14ac:dyDescent="0.25">
      <c r="H27" s="54"/>
    </row>
    <row r="28" spans="2:10" x14ac:dyDescent="0.25">
      <c r="B28" s="24" t="s">
        <v>3</v>
      </c>
      <c r="C28" s="29" t="s">
        <v>64</v>
      </c>
      <c r="D28" s="27" t="s">
        <v>68</v>
      </c>
    </row>
    <row r="29" spans="2:10" x14ac:dyDescent="0.25">
      <c r="C29" s="29" t="s">
        <v>65</v>
      </c>
      <c r="D29" s="37" t="s">
        <v>78</v>
      </c>
    </row>
    <row r="30" spans="2:10" ht="20.25" customHeight="1" x14ac:dyDescent="0.25">
      <c r="C30" s="29" t="s">
        <v>12</v>
      </c>
      <c r="D30" s="28" t="s">
        <v>87</v>
      </c>
    </row>
    <row r="32" spans="2:10" ht="30" x14ac:dyDescent="0.25">
      <c r="C32" s="32" t="s">
        <v>85</v>
      </c>
      <c r="D32" s="31" t="s">
        <v>75</v>
      </c>
    </row>
    <row r="34" spans="2:4" x14ac:dyDescent="0.25">
      <c r="B34" s="25" t="s">
        <v>73</v>
      </c>
      <c r="C34" s="29" t="s">
        <v>77</v>
      </c>
      <c r="D34" s="29" t="s">
        <v>68</v>
      </c>
    </row>
    <row r="35" spans="2:4" x14ac:dyDescent="0.25">
      <c r="C35" s="29" t="s">
        <v>74</v>
      </c>
      <c r="D35" s="36" t="s">
        <v>79</v>
      </c>
    </row>
    <row r="36" spans="2:4" ht="33" customHeight="1" x14ac:dyDescent="0.25"/>
    <row r="37" spans="2:4" ht="76.5" customHeight="1" x14ac:dyDescent="0.25">
      <c r="B37" s="25" t="s">
        <v>76</v>
      </c>
      <c r="C37" s="32" t="s">
        <v>86</v>
      </c>
      <c r="D37" s="38" t="s">
        <v>78</v>
      </c>
    </row>
    <row r="38" spans="2:4" ht="45" x14ac:dyDescent="0.25">
      <c r="C38" s="32" t="s">
        <v>39</v>
      </c>
      <c r="D38" s="34" t="s">
        <v>68</v>
      </c>
    </row>
    <row r="39" spans="2:4" x14ac:dyDescent="0.25">
      <c r="B39" s="46" t="s">
        <v>80</v>
      </c>
      <c r="C39" s="46"/>
    </row>
  </sheetData>
  <mergeCells count="5">
    <mergeCell ref="B39:C39"/>
    <mergeCell ref="F1:J1"/>
    <mergeCell ref="F3:J3"/>
    <mergeCell ref="G7:I7"/>
    <mergeCell ref="G5:I5"/>
  </mergeCells>
  <pageMargins left="0.7" right="0.7" top="0.75" bottom="0.75" header="0.3" footer="0.3"/>
  <pageSetup paperSize="9" scale="3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Escala traslado Intercomunitari</vt:lpstr>
    </vt:vector>
  </TitlesOfParts>
  <Company>Comunidad de Madrid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Consejeria de Sanidad</dc:creator>
  <cp:lastModifiedBy>Consejeria de Sanidad</cp:lastModifiedBy>
  <cp:lastPrinted>2019-09-10T07:03:08Z</cp:lastPrinted>
  <dcterms:created xsi:type="dcterms:W3CDTF">2019-08-13T06:50:48Z</dcterms:created>
  <dcterms:modified xsi:type="dcterms:W3CDTF">2019-09-10T11:22:41Z</dcterms:modified>
</cp:coreProperties>
</file>