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roduccion\SISPE\Paro y Contratos Excel Web\DEMANDANTES\2023\"/>
    </mc:Choice>
  </mc:AlternateContent>
  <bookViews>
    <workbookView xWindow="0" yWindow="0" windowWidth="28800" windowHeight="11700"/>
  </bookViews>
  <sheets>
    <sheet name="ÍNDICE" sheetId="1" r:id="rId1"/>
    <sheet name="1.1" sheetId="2" r:id="rId2"/>
    <sheet name="1.2" sheetId="3" r:id="rId3"/>
    <sheet name="2.1" sheetId="4" r:id="rId4"/>
    <sheet name="2.2" sheetId="5" r:id="rId5"/>
    <sheet name="2.3" sheetId="6" r:id="rId6"/>
    <sheet name="2.4" sheetId="7" r:id="rId7"/>
    <sheet name="2.5" sheetId="8" r:id="rId8"/>
    <sheet name="2.6" sheetId="9" r:id="rId9"/>
    <sheet name="2.7" sheetId="10" r:id="rId10"/>
    <sheet name="2.8" sheetId="11" r:id="rId11"/>
    <sheet name="2.9" sheetId="12" r:id="rId12"/>
    <sheet name="2.10" sheetId="13" r:id="rId13"/>
    <sheet name="2.11" sheetId="14" r:id="rId14"/>
    <sheet name="2.12" sheetId="15" r:id="rId15"/>
    <sheet name="2.13" sheetId="16" r:id="rId16"/>
    <sheet name="2.14" sheetId="17" r:id="rId17"/>
    <sheet name="2.15" sheetId="18" r:id="rId18"/>
    <sheet name="2.16" sheetId="19" r:id="rId19"/>
    <sheet name="2.17" sheetId="20" r:id="rId20"/>
    <sheet name="2.18" sheetId="21" r:id="rId21"/>
    <sheet name="3.1" sheetId="22" r:id="rId22"/>
    <sheet name="3.2" sheetId="23" r:id="rId23"/>
    <sheet name="4.1" sheetId="24" r:id="rId24"/>
    <sheet name="5.1" sheetId="25" r:id="rId25"/>
    <sheet name="5.2" sheetId="26" r:id="rId26"/>
    <sheet name="5.3" sheetId="27" r:id="rId27"/>
    <sheet name="6.1" sheetId="28" r:id="rId28"/>
    <sheet name="6.2" sheetId="29" r:id="rId29"/>
    <sheet name="6.3" sheetId="30" r:id="rId30"/>
    <sheet name="6.4" sheetId="31" r:id="rId31"/>
    <sheet name="6.5" sheetId="32" r:id="rId32"/>
    <sheet name="7.1" sheetId="33" r:id="rId33"/>
    <sheet name="8.1" sheetId="34" r:id="rId34"/>
    <sheet name="8.2" sheetId="35" r:id="rId35"/>
    <sheet name="9.1" sheetId="36" r:id="rId36"/>
    <sheet name="9.2" sheetId="37" r:id="rId37"/>
    <sheet name="9.3" sheetId="38" r:id="rId38"/>
    <sheet name="9.4" sheetId="39" r:id="rId39"/>
    <sheet name="9.5" sheetId="40" r:id="rId40"/>
    <sheet name="9.6" sheetId="41" r:id="rId41"/>
    <sheet name="9.7" sheetId="42" r:id="rId42"/>
    <sheet name="9.8" sheetId="43" r:id="rId43"/>
    <sheet name="10.1" sheetId="44" r:id="rId44"/>
    <sheet name="NOTAS METODOLÓGICAS" sheetId="45" r:id="rId45"/>
  </sheets>
  <definedNames>
    <definedName name="_xlnm.Print_Area" localSheetId="1">'1.1'!$A$1:$P$81</definedName>
    <definedName name="_xlnm.Print_Area" localSheetId="2">'1.2'!$A$1:$P$91</definedName>
    <definedName name="_xlnm.Print_Area" localSheetId="43">'10.1'!$A$1:$F$48</definedName>
    <definedName name="_xlnm.Print_Area" localSheetId="3">'2.1'!$A$1:$K$109</definedName>
    <definedName name="_xlnm.Print_Area" localSheetId="12">'2.10'!$A$1:$K$122</definedName>
    <definedName name="_xlnm.Print_Area" localSheetId="13">'2.11'!$A$1:$K$86</definedName>
    <definedName name="_xlnm.Print_Area" localSheetId="14">'2.12'!$A$1:$K$56</definedName>
    <definedName name="_xlnm.Print_Area" localSheetId="15">'2.13'!$A$1:$K$96</definedName>
    <definedName name="_xlnm.Print_Area" localSheetId="16">'2.14'!$A$1:$K$44</definedName>
    <definedName name="_xlnm.Print_Area" localSheetId="17">'2.15'!$A$1:$K$46</definedName>
    <definedName name="_xlnm.Print_Area" localSheetId="18">'2.16'!$A$1:$K$46</definedName>
    <definedName name="_xlnm.Print_Area" localSheetId="19">'2.17'!$A$1:$K$46</definedName>
    <definedName name="_xlnm.Print_Area" localSheetId="20">'2.18'!$A$1:$K$47</definedName>
    <definedName name="_xlnm.Print_Area" localSheetId="4">'2.2'!$A$1:$K$70</definedName>
    <definedName name="_xlnm.Print_Area" localSheetId="5">'2.3'!$A$1:$K$50</definedName>
    <definedName name="_xlnm.Print_Area" localSheetId="6">'2.4'!$A$1:$K$91</definedName>
    <definedName name="_xlnm.Print_Area" localSheetId="7">'2.5'!$A$1:$K$47</definedName>
    <definedName name="_xlnm.Print_Area" localSheetId="8">'2.6'!$A$1:$K$82</definedName>
    <definedName name="_xlnm.Print_Area" localSheetId="9">'2.7'!$A$1:$K$53</definedName>
    <definedName name="_xlnm.Print_Area" localSheetId="10">'2.8'!$A$1:$K$107</definedName>
    <definedName name="_xlnm.Print_Area" localSheetId="11">'2.9'!$A$1:$K$84</definedName>
    <definedName name="_xlnm.Print_Area" localSheetId="21">'3.1'!$A$1:$E$39</definedName>
    <definedName name="_xlnm.Print_Area" localSheetId="22">'3.2'!$A$1:$E$48</definedName>
    <definedName name="_xlnm.Print_Area" localSheetId="23">'4.1'!$A$1:$K$205</definedName>
    <definedName name="_xlnm.Print_Area" localSheetId="24">'5.1'!$A$1:$G$122</definedName>
    <definedName name="_xlnm.Print_Area" localSheetId="25">'5.2'!$A$1:$G$43</definedName>
    <definedName name="_xlnm.Print_Area" localSheetId="26">'5.3'!$A$1:$G$42</definedName>
    <definedName name="_xlnm.Print_Area" localSheetId="27">'6.1'!$A$1:$K$147</definedName>
    <definedName name="_xlnm.Print_Area" localSheetId="28">'6.2'!$A$1:$K$131</definedName>
    <definedName name="_xlnm.Print_Area" localSheetId="29">'6.3'!$A$1:$K$131</definedName>
    <definedName name="_xlnm.Print_Area" localSheetId="30">'6.4'!$A$1:$K$86</definedName>
    <definedName name="_xlnm.Print_Area" localSheetId="31">'6.5'!$A$1:$K$40</definedName>
    <definedName name="_xlnm.Print_Area" localSheetId="32">'7.1'!$A$1:$P$97</definedName>
    <definedName name="_xlnm.Print_Area" localSheetId="33">'8.1'!$A$1:$K$79</definedName>
    <definedName name="_xlnm.Print_Area" localSheetId="34">'8.2'!$A$1:$K$122</definedName>
    <definedName name="_xlnm.Print_Area" localSheetId="35">'9.1'!$A$1:$K$237</definedName>
    <definedName name="_xlnm.Print_Area" localSheetId="36">'9.2'!$A$1:$K$238</definedName>
    <definedName name="_xlnm.Print_Area" localSheetId="37">'9.3'!$A$1:$K$238</definedName>
    <definedName name="_xlnm.Print_Area" localSheetId="38">'9.4'!$A$1:$K$238</definedName>
    <definedName name="_xlnm.Print_Area" localSheetId="39">'9.5'!$A$1:$K$238</definedName>
    <definedName name="_xlnm.Print_Area" localSheetId="40">'9.6'!$A$1:$K$238</definedName>
    <definedName name="_xlnm.Print_Area" localSheetId="41">'9.7'!$A$1:$K$239</definedName>
    <definedName name="_xlnm.Print_Area" localSheetId="42">'9.8'!$A$1:$K$238</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'2.8'!$6:$8</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8" i="43" l="1"/>
  <c r="K228" i="43" s="1"/>
  <c r="I228" i="43"/>
  <c r="H228" i="43"/>
  <c r="D228" i="43"/>
  <c r="C228" i="43"/>
  <c r="E228" i="43"/>
  <c r="F228" i="43" s="1"/>
  <c r="J228" i="42"/>
  <c r="K228" i="42" s="1"/>
  <c r="E228" i="42"/>
  <c r="F228" i="42" s="1"/>
  <c r="C228" i="42"/>
  <c r="D228" i="42" s="1"/>
  <c r="J228" i="41"/>
  <c r="K228" i="41" s="1"/>
  <c r="H228" i="41"/>
  <c r="I228" i="41" s="1"/>
  <c r="C228" i="41"/>
  <c r="D228" i="41" s="1"/>
  <c r="H228" i="40"/>
  <c r="I228" i="40" s="1"/>
  <c r="F228" i="40"/>
  <c r="E228" i="40"/>
  <c r="C228" i="40"/>
  <c r="D228" i="40" s="1"/>
  <c r="J228" i="39"/>
  <c r="K228" i="39" s="1"/>
  <c r="H228" i="39"/>
  <c r="I228" i="39" s="1"/>
  <c r="E228" i="39"/>
  <c r="F228" i="39" s="1"/>
  <c r="J228" i="38"/>
  <c r="K228" i="38" s="1"/>
  <c r="E228" i="38"/>
  <c r="F228" i="38" s="1"/>
  <c r="C228" i="38"/>
  <c r="D228" i="38" s="1"/>
  <c r="K216" i="38"/>
  <c r="J216" i="38"/>
  <c r="I216" i="38"/>
  <c r="H216" i="38"/>
  <c r="F216" i="38"/>
  <c r="E216" i="38"/>
  <c r="D216" i="38"/>
  <c r="C216" i="38"/>
  <c r="F194" i="38"/>
  <c r="E194" i="38"/>
  <c r="D194" i="38"/>
  <c r="C194" i="38"/>
  <c r="J228" i="37"/>
  <c r="K228" i="37" s="1"/>
  <c r="I228" i="37"/>
  <c r="H228" i="37"/>
  <c r="E228" i="37"/>
  <c r="F228" i="37" s="1"/>
  <c r="J227" i="36"/>
  <c r="K227" i="36" s="1"/>
  <c r="E227" i="36"/>
  <c r="F227" i="36" s="1"/>
  <c r="C227" i="36"/>
  <c r="D227" i="36" s="1"/>
  <c r="C116" i="35"/>
  <c r="C115" i="35"/>
  <c r="C114" i="35"/>
  <c r="C113" i="35"/>
  <c r="C112" i="35"/>
  <c r="C111" i="35"/>
  <c r="C110" i="35"/>
  <c r="C109" i="35"/>
  <c r="C108" i="35"/>
  <c r="C107" i="35"/>
  <c r="C106" i="35"/>
  <c r="C105"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51" i="34"/>
  <c r="C50" i="34"/>
  <c r="C49" i="34"/>
  <c r="C48" i="34"/>
  <c r="C47" i="34"/>
  <c r="J45" i="34"/>
  <c r="F45" i="34"/>
  <c r="D45" i="34"/>
  <c r="C46" i="34"/>
  <c r="K45" i="34"/>
  <c r="I45" i="34"/>
  <c r="H45" i="34"/>
  <c r="G45" i="34"/>
  <c r="E45" i="34"/>
  <c r="C45" i="34"/>
  <c r="C44" i="34"/>
  <c r="C43" i="34"/>
  <c r="C42" i="34"/>
  <c r="C41" i="34"/>
  <c r="C40" i="34"/>
  <c r="I38" i="34"/>
  <c r="C39" i="34"/>
  <c r="C38" i="34" s="1"/>
  <c r="K38" i="34"/>
  <c r="J38" i="34"/>
  <c r="H38" i="34"/>
  <c r="G38" i="34"/>
  <c r="F38" i="34"/>
  <c r="E38" i="34"/>
  <c r="D38" i="34"/>
  <c r="C37" i="34"/>
  <c r="C36" i="34"/>
  <c r="I31" i="34"/>
  <c r="C35" i="34"/>
  <c r="C31" i="34" s="1"/>
  <c r="C34" i="34"/>
  <c r="C33" i="34"/>
  <c r="F31" i="34"/>
  <c r="C32" i="34"/>
  <c r="K31" i="34"/>
  <c r="J31" i="34"/>
  <c r="H31" i="34"/>
  <c r="G31" i="34"/>
  <c r="E31" i="34"/>
  <c r="D31" i="34"/>
  <c r="C30" i="34"/>
  <c r="C29" i="34"/>
  <c r="C28" i="34"/>
  <c r="C27" i="34"/>
  <c r="C26" i="34"/>
  <c r="I24" i="34"/>
  <c r="I9" i="34" s="1"/>
  <c r="C25" i="34"/>
  <c r="C24" i="34" s="1"/>
  <c r="C9" i="34" s="1"/>
  <c r="K24" i="34"/>
  <c r="J24" i="34"/>
  <c r="H24" i="34"/>
  <c r="G24" i="34"/>
  <c r="F24" i="34"/>
  <c r="E24" i="34"/>
  <c r="D24" i="34"/>
  <c r="C23" i="34"/>
  <c r="C22" i="34"/>
  <c r="C21" i="34"/>
  <c r="C20" i="34"/>
  <c r="C19" i="34"/>
  <c r="F17" i="34"/>
  <c r="F9" i="34" s="1"/>
  <c r="C18" i="34"/>
  <c r="K17" i="34"/>
  <c r="J17" i="34"/>
  <c r="I17" i="34"/>
  <c r="H17" i="34"/>
  <c r="G17" i="34"/>
  <c r="E17" i="34"/>
  <c r="D17" i="34"/>
  <c r="C17" i="34"/>
  <c r="C16" i="34"/>
  <c r="C15" i="34"/>
  <c r="C14" i="34"/>
  <c r="C13" i="34"/>
  <c r="C12" i="34"/>
  <c r="I10" i="34"/>
  <c r="C11" i="34"/>
  <c r="C10" i="34" s="1"/>
  <c r="K10" i="34"/>
  <c r="J10" i="34"/>
  <c r="H10" i="34"/>
  <c r="G10" i="34"/>
  <c r="F10" i="34"/>
  <c r="E10" i="34"/>
  <c r="D10" i="34"/>
  <c r="K9" i="34"/>
  <c r="J9" i="34"/>
  <c r="H9" i="34"/>
  <c r="G9" i="34"/>
  <c r="E9" i="34"/>
  <c r="D9" i="34"/>
  <c r="E36" i="23"/>
  <c r="D36" i="23"/>
  <c r="C36" i="23"/>
  <c r="D23" i="23"/>
  <c r="E26" i="23"/>
  <c r="D26" i="23"/>
  <c r="C26" i="23"/>
  <c r="C23" i="23" s="1"/>
  <c r="E16" i="23"/>
  <c r="E13" i="23"/>
  <c r="D13" i="23"/>
  <c r="D16" i="23"/>
  <c r="B67" i="3" s="1"/>
  <c r="C67" i="3" s="1"/>
  <c r="C16" i="23"/>
  <c r="B75" i="2"/>
  <c r="C75" i="2" s="1"/>
  <c r="B74" i="2"/>
  <c r="C74" i="2" s="1"/>
  <c r="B74" i="3"/>
  <c r="C73" i="3"/>
  <c r="B73" i="3"/>
  <c r="B72" i="3"/>
  <c r="C71" i="3"/>
  <c r="B71" i="3"/>
  <c r="B70" i="3"/>
  <c r="C70" i="3" s="1"/>
  <c r="B69" i="3"/>
  <c r="C68" i="3"/>
  <c r="B68" i="3"/>
  <c r="C69" i="3" s="1"/>
  <c r="B66" i="3"/>
  <c r="B65" i="3"/>
  <c r="B63" i="3" s="1"/>
  <c r="C63" i="3" s="1"/>
  <c r="C64" i="3"/>
  <c r="B64" i="3"/>
  <c r="B62" i="3"/>
  <c r="C62" i="3" s="1"/>
  <c r="C61" i="3"/>
  <c r="B61" i="3"/>
  <c r="B73" i="2"/>
  <c r="C73" i="2" s="1"/>
  <c r="C71" i="2"/>
  <c r="B71" i="2"/>
  <c r="B70" i="2"/>
  <c r="C70" i="2" s="1"/>
  <c r="C68" i="2"/>
  <c r="B68" i="2"/>
  <c r="B66" i="2"/>
  <c r="C66" i="2" s="1"/>
  <c r="C65" i="2"/>
  <c r="B65" i="2"/>
  <c r="B63" i="2"/>
  <c r="C63" i="2" s="1"/>
  <c r="C62" i="2"/>
  <c r="B62" i="2"/>
  <c r="E23" i="23" l="1"/>
  <c r="C13" i="23"/>
  <c r="B67" i="2"/>
  <c r="H228" i="38"/>
  <c r="I228" i="38" s="1"/>
  <c r="C228" i="39"/>
  <c r="D228" i="39" s="1"/>
  <c r="J228" i="40"/>
  <c r="K228" i="40" s="1"/>
  <c r="E228" i="41"/>
  <c r="F228" i="41" s="1"/>
  <c r="B69" i="2"/>
  <c r="C69" i="2" s="1"/>
  <c r="B72" i="2"/>
  <c r="C72" i="2" s="1"/>
  <c r="C74" i="3"/>
  <c r="H227" i="36"/>
  <c r="I227" i="36" s="1"/>
  <c r="C228" i="37"/>
  <c r="D228" i="37" s="1"/>
  <c r="H228" i="42"/>
  <c r="I228" i="42" s="1"/>
  <c r="C65" i="3"/>
  <c r="C67" i="2" l="1"/>
  <c r="B64" i="2"/>
  <c r="C64" i="2" s="1"/>
</calcChain>
</file>

<file path=xl/sharedStrings.xml><?xml version="1.0" encoding="utf-8"?>
<sst xmlns="http://schemas.openxmlformats.org/spreadsheetml/2006/main" count="2997" uniqueCount="655">
  <si>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</si>
  <si>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</si>
  <si>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</si>
  <si>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</si>
  <si>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</si>
  <si>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</si>
  <si>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</si>
  <si>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</si>
  <si>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</si>
  <si>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</si>
  <si>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</si>
  <si>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</si>
  <si>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</si>
  <si>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</si>
  <si>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</si>
  <si>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</si>
  <si>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</si>
  <si>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</si>
  <si>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</si>
  <si>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</si>
  <si>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</si>
  <si>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</si>
  <si>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</si>
  <si>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</si>
  <si>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</si>
  <si>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</si>
  <si>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</si>
  <si>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</si>
  <si>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</si>
  <si>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</si>
  <si>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</si>
  <si>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</si>
  <si>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</si>
  <si>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</si>
  <si>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</si>
  <si>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</si>
  <si>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</si>
  <si>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</si>
  <si>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ININTERRMUPIDO DE INSCRIPCIÓN DE UN AÑO O MÁS, POR ACTIVIDAD ECONÓMICA ANTERIOR. AMBOS SEXOS, COMUNIDAD DE MADRID</t>
  </si>
  <si>
    <t>6.2 DEMANDANTES DE EMPLEO Y PARADOS REGISTRADOS CON TIEMPO ININTERRMUPIDO DE INSCRIPCIÓN DE UN AÑO O MÁS, POR ACTIVIDAD ECONÓMICA ANTERIOR. MUJERES, COMUNIDAD DE MADRID</t>
  </si>
  <si>
    <t>6.3 DEMANDANTES DE EMPLEO Y PARADOS REGISTRADOS CON TIEMPO ININTERRMUPIDO DE INSCRIPCIÓN DE UN AÑO O MÁS) POR ACTIVIDAD ECONÓMICA ANTERIOR. HOMBRES, COMUNIDAD DE MADRID</t>
  </si>
  <si>
    <t>6.4 DEMANDANTES DE EMPLEO Y PARADOS REGISTRADOS CON TIEMPO ININTERRMUPIDO DE INSCRIPCIÓN DE UN AÑO O MÁS POR GRUPO DE EDAD Y SEXO. COMUNIDAD DE MADRID</t>
  </si>
  <si>
    <t>6.5 DEMANDANTES DE EMPLEO Y PARADOS REGISTRADOS CON TIEMPO ININTERRMUPIDO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</si>
  <si>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</si>
  <si>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</si>
  <si>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</si>
  <si>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</si>
  <si>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</si>
  <si>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</si>
  <si>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</si>
  <si>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</si>
  <si>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</si>
  <si>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</si>
  <si>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</si>
  <si>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</si>
  <si>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</si>
  <si>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</si>
  <si>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</si>
  <si>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</si>
  <si>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</si>
  <si>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</si>
  <si>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</si>
  <si>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</si>
  <si>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</si>
  <si>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</si>
  <si>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</si>
  <si>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</si>
  <si>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</si>
  <si>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</si>
  <si>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</si>
  <si>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</si>
  <si>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</si>
  <si>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</si>
  <si>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</si>
  <si>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</si>
  <si>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</si>
  <si>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</si>
  <si>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</si>
  <si>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</si>
  <si>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</si>
  <si>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</si>
  <si>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</si>
  <si>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</si>
  <si>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</si>
  <si>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</si>
  <si>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</si>
  <si>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</si>
  <si>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</si>
  <si>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</si>
  <si>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</si>
  <si>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</si>
  <si>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</si>
  <si>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</si>
  <si>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</si>
  <si>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</si>
  <si>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</si>
  <si>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</si>
  <si>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</si>
  <si>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</si>
  <si>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</si>
  <si>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</si>
  <si>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</si>
  <si>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</si>
  <si>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</si>
  <si>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</si>
  <si>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</si>
  <si>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</si>
  <si>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</si>
  <si>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</si>
  <si>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</si>
  <si>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</si>
  <si>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</si>
  <si>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</si>
  <si>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</si>
  <si>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</si>
  <si>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</si>
  <si>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</si>
  <si>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</si>
  <si>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</si>
  <si>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</si>
  <si>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</si>
  <si>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</si>
  <si>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</si>
  <si>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</si>
  <si>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</si>
  <si>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</si>
  <si>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</si>
  <si>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</si>
  <si>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</si>
  <si>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</si>
  <si>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</si>
  <si>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</si>
  <si>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</si>
  <si>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</si>
  <si>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</si>
  <si>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</si>
  <si>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</si>
  <si>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</si>
  <si>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</si>
  <si>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</si>
  <si>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</si>
  <si>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</si>
  <si>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</si>
  <si>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</si>
  <si>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</si>
  <si>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</si>
  <si>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</si>
  <si>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</si>
  <si>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</si>
  <si>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</si>
  <si>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</si>
  <si>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</si>
  <si>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</si>
  <si>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</si>
  <si>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</si>
  <si>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</si>
  <si>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</si>
  <si>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</si>
  <si>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</si>
  <si>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</si>
  <si>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</si>
  <si>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</si>
  <si>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</si>
  <si>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</si>
  <si>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</si>
  <si>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</si>
  <si>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</si>
  <si>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</si>
  <si>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</si>
  <si>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</si>
  <si>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</si>
  <si>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</si>
  <si>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</si>
  <si>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</si>
  <si>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</si>
  <si>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</si>
  <si>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</si>
  <si>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</si>
  <si>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</si>
  <si>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</si>
  <si>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r>
      <t>2.8 DEMANDANTES DE EMPLEO Y PARADOS REGISTRADOS POR ACTIVIDAD ECONÓMICA DEL EMPLEO ANTERIOR (CNAE A 2 DÍGITOS)</t>
    </r>
    <r>
      <rPr>
        <b/>
        <sz val="12"/>
        <color indexed="16"/>
        <rFont val="Arial"/>
        <family val="2"/>
      </rPr>
      <t>. COMUNIDAD DE MADRID</t>
    </r>
  </si>
  <si>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</si>
  <si>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</si>
  <si>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</si>
  <si>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</si>
  <si>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</si>
  <si>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</si>
  <si>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</si>
  <si>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</si>
  <si>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</si>
  <si>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</si>
  <si>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</si>
  <si>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</si>
  <si>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</si>
  <si>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</si>
  <si>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</si>
  <si>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</si>
  <si>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</si>
  <si>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</si>
  <si>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</si>
  <si>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</si>
  <si>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</si>
  <si>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</si>
  <si>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</si>
  <si>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</si>
  <si>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</si>
  <si>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</si>
  <si>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</si>
  <si>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</si>
  <si>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</si>
  <si>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</si>
  <si>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</si>
  <si>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</si>
  <si>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</si>
  <si>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</si>
  <si>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</si>
  <si>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</si>
  <si>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</si>
  <si>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</si>
  <si>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</si>
  <si>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</si>
  <si>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</si>
  <si>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</si>
  <si>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</si>
  <si>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</si>
  <si>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</si>
  <si>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</si>
  <si>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</si>
  <si>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</si>
  <si>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</si>
  <si>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</si>
  <si>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</si>
  <si>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</si>
  <si>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</si>
  <si>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</si>
  <si>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</si>
  <si>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</si>
  <si>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</si>
  <si>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</si>
  <si>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</si>
  <si>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</si>
  <si>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</si>
  <si>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</si>
  <si>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</si>
  <si>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</si>
  <si>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</si>
  <si>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</si>
  <si>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</si>
  <si>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</si>
  <si>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</si>
  <si>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</si>
  <si>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</si>
  <si>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</si>
  <si>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</si>
  <si>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</si>
  <si>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</si>
  <si>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</si>
  <si>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</si>
  <si>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</si>
  <si>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</si>
  <si>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</si>
  <si>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</si>
  <si>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</si>
  <si>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</si>
  <si>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</si>
  <si>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</si>
  <si>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</si>
  <si>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</si>
  <si>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</si>
  <si>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</si>
  <si>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</si>
  <si>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</si>
  <si>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</si>
  <si>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</si>
  <si>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</si>
  <si>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</si>
  <si>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</si>
  <si>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</si>
  <si>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</si>
  <si>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</si>
  <si>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</si>
  <si>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</si>
  <si>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</si>
  <si>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</si>
  <si>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</si>
  <si>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</si>
  <si>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</si>
  <si>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</si>
  <si>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</si>
  <si>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</si>
  <si>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</si>
  <si>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</si>
  <si>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</si>
  <si>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</si>
  <si>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</si>
  <si>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</si>
  <si>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</si>
  <si>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</si>
  <si>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</si>
  <si>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</si>
  <si>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</si>
  <si>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</si>
  <si>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</si>
  <si>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</si>
  <si>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</si>
  <si>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</si>
  <si>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</si>
  <si>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</si>
  <si>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</si>
  <si>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</si>
  <si>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</si>
  <si>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</si>
  <si>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</si>
  <si>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</si>
  <si>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</si>
  <si>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</si>
  <si>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</si>
  <si>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</si>
  <si>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</si>
  <si>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</si>
  <si>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</si>
  <si>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</si>
  <si>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</si>
  <si>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</si>
  <si>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</si>
  <si>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</si>
  <si>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</si>
  <si>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</si>
  <si>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</si>
  <si>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</si>
  <si>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</si>
  <si>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</si>
  <si>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</si>
  <si>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</si>
  <si>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</si>
  <si>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</si>
  <si>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</si>
  <si>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</si>
  <si>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</si>
  <si>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</si>
  <si>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</si>
  <si>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</si>
  <si>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</si>
  <si>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</si>
  <si>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</si>
  <si>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</si>
  <si>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</si>
  <si>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</si>
  <si>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</si>
  <si>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</si>
  <si>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</si>
  <si>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</si>
  <si>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</si>
  <si>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</si>
  <si>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</si>
  <si>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</si>
  <si>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</si>
  <si>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</si>
  <si>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</si>
  <si>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</si>
  <si>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</si>
  <si>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</si>
  <si>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</si>
  <si>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</si>
  <si>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</si>
  <si>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</si>
  <si>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</si>
  <si>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</si>
  <si>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</si>
  <si>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</si>
  <si>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</si>
  <si>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</si>
  <si>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</si>
  <si>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</si>
  <si>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</si>
  <si>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</si>
  <si>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</si>
  <si>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</si>
  <si>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</si>
  <si>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</si>
  <si>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</si>
  <si>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</si>
  <si>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</si>
  <si>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</si>
  <si>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</si>
  <si>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</si>
  <si>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</si>
  <si>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</si>
  <si>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</si>
  <si>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</si>
  <si>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</si>
  <si>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</si>
  <si>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</si>
  <si>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</si>
  <si>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</si>
  <si>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</si>
  <si>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</si>
  <si>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</si>
  <si>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</si>
  <si>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</si>
  <si>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</si>
  <si>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</si>
  <si>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</si>
  <si>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</si>
  <si>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</si>
  <si>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</si>
  <si>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</si>
  <si>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</si>
  <si>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</si>
  <si>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</si>
  <si>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</si>
  <si>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</si>
  <si>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</si>
  <si>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</si>
  <si>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</si>
  <si>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</si>
  <si>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</si>
  <si>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</si>
  <si>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</si>
  <si>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</si>
  <si>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</si>
  <si>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</si>
  <si>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</si>
  <si>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</si>
  <si>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</si>
  <si>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</si>
  <si>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</si>
  <si>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</si>
  <si>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</si>
  <si>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</si>
  <si>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</si>
  <si>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</si>
  <si>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</si>
  <si>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</si>
  <si>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</si>
  <si>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</si>
  <si>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</si>
  <si>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</si>
  <si>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</si>
  <si>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</si>
  <si>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</si>
  <si>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</si>
  <si>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</si>
  <si>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</si>
  <si>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</si>
  <si>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</si>
  <si>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</si>
  <si>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</si>
  <si>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</si>
  <si>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</si>
  <si>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</si>
  <si>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</si>
  <si>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</si>
  <si>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</si>
  <si>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</si>
  <si>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</si>
  <si>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</si>
  <si>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</si>
  <si>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</si>
  <si>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</si>
  <si>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</si>
  <si>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</si>
  <si>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</si>
  <si>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</si>
  <si>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</si>
  <si>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</si>
  <si>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</si>
  <si>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</si>
  <si>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</si>
  <si>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</si>
  <si>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</si>
  <si>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</si>
  <si>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</si>
  <si>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</si>
  <si>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</si>
  <si>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</si>
  <si>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</si>
  <si>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</si>
  <si>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</si>
  <si>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</si>
  <si>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</si>
  <si>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</si>
  <si>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</si>
  <si>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</si>
  <si>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</si>
  <si>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</si>
  <si>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</si>
  <si>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</si>
  <si>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</si>
  <si>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</si>
  <si>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</si>
  <si>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</si>
  <si>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</si>
  <si>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</si>
  <si>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</si>
  <si>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</si>
  <si>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</si>
  <si>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</si>
  <si>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</si>
  <si>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</si>
  <si>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</si>
  <si>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</si>
  <si>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</si>
  <si>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</si>
  <si>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</si>
  <si>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</si>
  <si>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</si>
  <si>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</si>
  <si>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</si>
  <si>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</si>
  <si>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</si>
  <si>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</si>
  <si>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</si>
  <si>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</si>
  <si>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</si>
  <si>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</si>
  <si>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</si>
  <si>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</si>
  <si>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</si>
  <si>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</si>
  <si>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</si>
  <si>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</si>
  <si>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</si>
  <si>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</si>
  <si>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</si>
  <si>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</si>
  <si>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</si>
  <si>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</si>
  <si>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</si>
  <si>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</si>
  <si>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</si>
  <si>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</si>
  <si>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</si>
  <si>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</si>
  <si>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</si>
  <si>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</si>
  <si>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</si>
  <si>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</si>
  <si>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</si>
  <si>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</si>
  <si>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</si>
  <si>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</si>
  <si>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</si>
  <si>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</si>
  <si>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</si>
  <si>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</si>
  <si>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</si>
  <si>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</si>
  <si>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</si>
  <si>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</si>
  <si>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</si>
  <si>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</si>
  <si>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</si>
  <si>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</si>
  <si>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</si>
  <si>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</si>
  <si>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</si>
  <si>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</si>
  <si>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</si>
  <si>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</si>
  <si>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</si>
  <si>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</si>
  <si>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</si>
  <si>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</si>
  <si>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</si>
  <si>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</si>
  <si>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</si>
  <si>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</si>
  <si>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</si>
  <si>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</si>
  <si>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</si>
  <si>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</si>
  <si>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</si>
  <si>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</si>
  <si>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</si>
  <si>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</si>
  <si>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</si>
  <si>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</si>
  <si>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</si>
  <si>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</si>
  <si>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</si>
  <si>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</si>
  <si>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</si>
  <si>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</si>
  <si>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</si>
  <si>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</si>
  <si>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</si>
  <si>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</si>
  <si>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</si>
  <si>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</si>
  <si>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</si>
  <si>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</si>
  <si>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</si>
  <si>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</si>
  <si>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</si>
  <si>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</si>
  <si>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</si>
  <si>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</si>
  <si>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</si>
  <si>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</si>
  <si>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</si>
  <si>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</si>
  <si>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</si>
  <si>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</si>
  <si>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</si>
  <si>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</si>
  <si>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</si>
  <si>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</si>
  <si>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</si>
  <si>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</si>
  <si>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</si>
  <si>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</si>
  <si>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</si>
  <si>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</si>
  <si>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</si>
  <si>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</si>
  <si>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</si>
  <si>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</si>
  <si>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</si>
  <si>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</si>
  <si>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</si>
  <si>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</si>
  <si>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</si>
  <si>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</si>
  <si>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</si>
  <si>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</si>
  <si>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</si>
  <si>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</si>
  <si>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</si>
  <si>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</si>
  <si>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</si>
  <si>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</si>
  <si>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</si>
  <si>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</si>
  <si>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</si>
  <si>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</si>
  <si>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</si>
  <si>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</si>
  <si>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</si>
  <si>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</si>
  <si>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</si>
  <si>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</si>
  <si>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</si>
  <si>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</si>
  <si>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</si>
  <si>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</si>
  <si>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</si>
  <si>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</si>
  <si>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</si>
  <si>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</si>
  <si>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</si>
  <si>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</si>
  <si>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</si>
  <si>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Febrero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</si>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</sst>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05">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xf numFmtId="164" fontId="22" fillId="2" borderId="0" xfId="0" applyNumberFormat="1"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5" fillId="6" borderId="4" xfId="0" applyFont="1" applyFill="1" applyBorder="1" applyAlignment="1">
      <alignment horizontal="center" vertical="center" wrapText="1"/>
    </xf>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2" fontId="13" fillId="2" borderId="0" xfId="2" applyNumberFormat="1" applyFont="1" applyFill="1"/>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653</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2"/>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653</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426657</v>
      </c>
      <c r="C10" s="44">
        <v>8626</v>
      </c>
      <c r="D10" s="45">
        <v>2.0634833301836468</v>
      </c>
      <c r="E10" s="44">
        <v>-31321</v>
      </c>
      <c r="F10" s="45">
        <v>-6.8389747979160571</v>
      </c>
      <c r="G10" s="44">
        <v>251949</v>
      </c>
      <c r="H10" s="44">
        <v>4904</v>
      </c>
      <c r="I10" s="45">
        <v>1.9850634499787487</v>
      </c>
      <c r="J10" s="44">
        <v>-17155</v>
      </c>
      <c r="K10" s="45">
        <v>-6.3748587906534278</v>
      </c>
      <c r="L10" s="44">
        <v>174708</v>
      </c>
      <c r="M10" s="44">
        <v>3722</v>
      </c>
      <c r="N10" s="45">
        <v>2.1767864035652043</v>
      </c>
      <c r="O10" s="44">
        <v>-14166</v>
      </c>
      <c r="P10" s="45">
        <v>-7.5002382540741444</v>
      </c>
    </row>
    <row r="11" spans="1:16" s="32" customFormat="1" ht="15.75" customHeight="1" x14ac:dyDescent="0.2">
      <c r="A11" s="46" t="s">
        <v>71</v>
      </c>
      <c r="B11" s="47">
        <v>29972</v>
      </c>
      <c r="C11" s="47">
        <v>2409</v>
      </c>
      <c r="D11" s="48">
        <v>8.739977506076988</v>
      </c>
      <c r="E11" s="47">
        <v>2214</v>
      </c>
      <c r="F11" s="48">
        <v>7.9760789682253765</v>
      </c>
      <c r="G11" s="47">
        <v>14274</v>
      </c>
      <c r="H11" s="47">
        <v>1178</v>
      </c>
      <c r="I11" s="48">
        <v>8.9951130116065983</v>
      </c>
      <c r="J11" s="47">
        <v>627</v>
      </c>
      <c r="K11" s="48">
        <v>4.5944163552429105</v>
      </c>
      <c r="L11" s="47">
        <v>15698</v>
      </c>
      <c r="M11" s="47">
        <v>1231</v>
      </c>
      <c r="N11" s="48">
        <v>8.5090205294808872</v>
      </c>
      <c r="O11" s="47">
        <v>1587</v>
      </c>
      <c r="P11" s="48">
        <v>11.246545248387783</v>
      </c>
    </row>
    <row r="12" spans="1:16" s="32" customFormat="1" ht="15.75" customHeight="1" x14ac:dyDescent="0.2">
      <c r="A12" s="49" t="s">
        <v>72</v>
      </c>
      <c r="B12" s="50">
        <v>61045</v>
      </c>
      <c r="C12" s="50">
        <v>3383</v>
      </c>
      <c r="D12" s="51">
        <v>5.8669487704207279</v>
      </c>
      <c r="E12" s="50">
        <v>941</v>
      </c>
      <c r="F12" s="51">
        <v>1.5656195927059764</v>
      </c>
      <c r="G12" s="50">
        <v>31157</v>
      </c>
      <c r="H12" s="50">
        <v>1650</v>
      </c>
      <c r="I12" s="51">
        <v>5.5918934490120984</v>
      </c>
      <c r="J12" s="50">
        <v>-683</v>
      </c>
      <c r="K12" s="51">
        <v>-2.1451005025125629</v>
      </c>
      <c r="L12" s="50">
        <v>29888</v>
      </c>
      <c r="M12" s="50">
        <v>1733</v>
      </c>
      <c r="N12" s="51">
        <v>6.1552122180784936</v>
      </c>
      <c r="O12" s="50">
        <v>1624</v>
      </c>
      <c r="P12" s="51">
        <v>5.7458250778375319</v>
      </c>
    </row>
    <row r="13" spans="1:16" s="32" customFormat="1" ht="15.75" customHeight="1" x14ac:dyDescent="0.2">
      <c r="A13" s="46" t="s">
        <v>73</v>
      </c>
      <c r="B13" s="47">
        <v>227461</v>
      </c>
      <c r="C13" s="47">
        <v>4143</v>
      </c>
      <c r="D13" s="48">
        <v>1.8552019989432109</v>
      </c>
      <c r="E13" s="47">
        <v>-27989</v>
      </c>
      <c r="F13" s="48">
        <v>-10.956743002544529</v>
      </c>
      <c r="G13" s="47">
        <v>137975</v>
      </c>
      <c r="H13" s="47">
        <v>2318</v>
      </c>
      <c r="I13" s="48">
        <v>1.7087212602372159</v>
      </c>
      <c r="J13" s="47">
        <v>-16148</v>
      </c>
      <c r="K13" s="48">
        <v>-10.477346015844487</v>
      </c>
      <c r="L13" s="47">
        <v>89486</v>
      </c>
      <c r="M13" s="47">
        <v>1825</v>
      </c>
      <c r="N13" s="48">
        <v>2.0818836198537549</v>
      </c>
      <c r="O13" s="47">
        <v>-11841</v>
      </c>
      <c r="P13" s="48">
        <v>-11.685927738904734</v>
      </c>
    </row>
    <row r="14" spans="1:16" s="32" customFormat="1" ht="15.75" customHeight="1" x14ac:dyDescent="0.2">
      <c r="A14" s="49" t="s">
        <v>74</v>
      </c>
      <c r="B14" s="50">
        <v>124485</v>
      </c>
      <c r="C14" s="50">
        <v>851</v>
      </c>
      <c r="D14" s="51">
        <v>0.68832198262613842</v>
      </c>
      <c r="E14" s="50">
        <v>-4870</v>
      </c>
      <c r="F14" s="51">
        <v>-3.7648332109311586</v>
      </c>
      <c r="G14" s="50">
        <v>73921</v>
      </c>
      <c r="H14" s="50">
        <v>750</v>
      </c>
      <c r="I14" s="51">
        <v>1.0249962416804472</v>
      </c>
      <c r="J14" s="50">
        <v>-970</v>
      </c>
      <c r="K14" s="51">
        <v>-1.2952157135036253</v>
      </c>
      <c r="L14" s="50">
        <v>50564</v>
      </c>
      <c r="M14" s="50">
        <v>101</v>
      </c>
      <c r="N14" s="51">
        <v>0.20014664209420763</v>
      </c>
      <c r="O14" s="50">
        <v>-3900</v>
      </c>
      <c r="P14" s="51">
        <v>-7.1606933019976502</v>
      </c>
    </row>
    <row r="15" spans="1:16" s="32" customFormat="1" ht="15.75" customHeight="1" x14ac:dyDescent="0.2">
      <c r="A15" s="46" t="s">
        <v>75</v>
      </c>
      <c r="B15" s="47">
        <v>412991</v>
      </c>
      <c r="C15" s="47">
        <v>8377</v>
      </c>
      <c r="D15" s="48">
        <v>2.0703683016405758</v>
      </c>
      <c r="E15" s="47">
        <v>-31918</v>
      </c>
      <c r="F15" s="48">
        <v>-7.174051322854786</v>
      </c>
      <c r="G15" s="47">
        <v>243053</v>
      </c>
      <c r="H15" s="47">
        <v>4718</v>
      </c>
      <c r="I15" s="48">
        <v>1.9795665764575072</v>
      </c>
      <c r="J15" s="47">
        <v>-17801</v>
      </c>
      <c r="K15" s="48">
        <v>-6.8241238393890837</v>
      </c>
      <c r="L15" s="47">
        <v>169938</v>
      </c>
      <c r="M15" s="47">
        <v>3659</v>
      </c>
      <c r="N15" s="48">
        <v>2.2005184058119185</v>
      </c>
      <c r="O15" s="47">
        <v>-14117</v>
      </c>
      <c r="P15" s="48">
        <v>-7.6699899486566512</v>
      </c>
    </row>
    <row r="16" spans="1:16" s="32" customFormat="1" ht="15.75" customHeight="1" x14ac:dyDescent="0.2">
      <c r="A16" s="49" t="s">
        <v>76</v>
      </c>
      <c r="B16" s="50">
        <v>426657</v>
      </c>
      <c r="C16" s="50">
        <v>8626</v>
      </c>
      <c r="D16" s="51">
        <v>2.0634833301836468</v>
      </c>
      <c r="E16" s="50">
        <v>-31321</v>
      </c>
      <c r="F16" s="51">
        <v>-6.8389747979160571</v>
      </c>
      <c r="G16" s="50">
        <v>251949</v>
      </c>
      <c r="H16" s="50">
        <v>4904</v>
      </c>
      <c r="I16" s="51">
        <v>1.9850634499787487</v>
      </c>
      <c r="J16" s="50">
        <v>-17155</v>
      </c>
      <c r="K16" s="51">
        <v>-6.3748587906534278</v>
      </c>
      <c r="L16" s="50">
        <v>174708</v>
      </c>
      <c r="M16" s="50">
        <v>3722</v>
      </c>
      <c r="N16" s="51">
        <v>2.1767864035652043</v>
      </c>
      <c r="O16" s="50">
        <v>-14166</v>
      </c>
      <c r="P16" s="51">
        <v>-7.5002382540741444</v>
      </c>
    </row>
    <row r="17" spans="1:16" s="32" customFormat="1" ht="45" x14ac:dyDescent="0.2">
      <c r="A17" s="52" t="s">
        <v>77</v>
      </c>
      <c r="B17" s="44">
        <v>426657</v>
      </c>
      <c r="C17" s="44">
        <v>8626</v>
      </c>
      <c r="D17" s="45">
        <v>2.0634833301836468</v>
      </c>
      <c r="E17" s="44">
        <v>-31321</v>
      </c>
      <c r="F17" s="45">
        <v>-6.8389747979160571</v>
      </c>
      <c r="G17" s="44">
        <v>251949</v>
      </c>
      <c r="H17" s="44">
        <v>4904</v>
      </c>
      <c r="I17" s="45">
        <v>1.9850634499787487</v>
      </c>
      <c r="J17" s="44">
        <v>-17155</v>
      </c>
      <c r="K17" s="45">
        <v>-6.3748587906534278</v>
      </c>
      <c r="L17" s="44">
        <v>174708</v>
      </c>
      <c r="M17" s="44">
        <v>3722</v>
      </c>
      <c r="N17" s="45">
        <v>2.1767864035652043</v>
      </c>
      <c r="O17" s="44">
        <v>-14166</v>
      </c>
      <c r="P17" s="45">
        <v>-7.5002382540741444</v>
      </c>
    </row>
    <row r="18" spans="1:16" s="32" customFormat="1" ht="15.75" customHeight="1" x14ac:dyDescent="0.2">
      <c r="A18" s="46" t="s">
        <v>78</v>
      </c>
      <c r="B18" s="47">
        <v>279166</v>
      </c>
      <c r="C18" s="47">
        <v>10121</v>
      </c>
      <c r="D18" s="48">
        <v>3.761824230147373</v>
      </c>
      <c r="E18" s="47">
        <v>52730</v>
      </c>
      <c r="F18" s="48">
        <v>23.286933173170343</v>
      </c>
      <c r="G18" s="47">
        <v>157586</v>
      </c>
      <c r="H18" s="47">
        <v>5936</v>
      </c>
      <c r="I18" s="48">
        <v>3.9142762940982525</v>
      </c>
      <c r="J18" s="47">
        <v>34158</v>
      </c>
      <c r="K18" s="48">
        <v>27.674433677933695</v>
      </c>
      <c r="L18" s="47">
        <v>121580</v>
      </c>
      <c r="M18" s="47">
        <v>4185</v>
      </c>
      <c r="N18" s="48">
        <v>3.5648877720516206</v>
      </c>
      <c r="O18" s="47">
        <v>18572</v>
      </c>
      <c r="P18" s="48">
        <v>18.029667598633115</v>
      </c>
    </row>
    <row r="19" spans="1:16" s="32" customFormat="1" ht="12.75" customHeight="1" x14ac:dyDescent="0.2">
      <c r="A19" s="53" t="s">
        <v>79</v>
      </c>
      <c r="B19" s="54">
        <v>221677</v>
      </c>
      <c r="C19" s="54">
        <v>9719</v>
      </c>
      <c r="D19" s="55">
        <v>4.5853423791505863</v>
      </c>
      <c r="E19" s="54">
        <v>48649</v>
      </c>
      <c r="F19" s="55">
        <v>28.116258640220082</v>
      </c>
      <c r="G19" s="54">
        <v>123307</v>
      </c>
      <c r="H19" s="54">
        <v>5549</v>
      </c>
      <c r="I19" s="55">
        <v>4.7122063893748196</v>
      </c>
      <c r="J19" s="54">
        <v>30182</v>
      </c>
      <c r="K19" s="55">
        <v>32.41020134228188</v>
      </c>
      <c r="L19" s="54">
        <v>98370</v>
      </c>
      <c r="M19" s="54">
        <v>4170</v>
      </c>
      <c r="N19" s="55">
        <v>4.4267515923566876</v>
      </c>
      <c r="O19" s="54">
        <v>18467</v>
      </c>
      <c r="P19" s="55">
        <v>23.111773024792562</v>
      </c>
    </row>
    <row r="20" spans="1:16" s="32" customFormat="1" ht="12.75" customHeight="1" x14ac:dyDescent="0.2">
      <c r="A20" s="53" t="s">
        <v>80</v>
      </c>
      <c r="B20" s="54">
        <v>57489</v>
      </c>
      <c r="C20" s="54">
        <v>402</v>
      </c>
      <c r="D20" s="55">
        <v>0.70418834410636399</v>
      </c>
      <c r="E20" s="54">
        <v>4081</v>
      </c>
      <c r="F20" s="55">
        <v>7.6411773517076096</v>
      </c>
      <c r="G20" s="54">
        <v>34279</v>
      </c>
      <c r="H20" s="54">
        <v>387</v>
      </c>
      <c r="I20" s="55">
        <v>1.1418623864038711</v>
      </c>
      <c r="J20" s="54">
        <v>3976</v>
      </c>
      <c r="K20" s="55">
        <v>13.120813120813121</v>
      </c>
      <c r="L20" s="54">
        <v>23210</v>
      </c>
      <c r="M20" s="54">
        <v>15</v>
      </c>
      <c r="N20" s="55">
        <v>6.4669109721922829E-2</v>
      </c>
      <c r="O20" s="54">
        <v>105</v>
      </c>
      <c r="P20" s="55">
        <v>0.45444708937459427</v>
      </c>
    </row>
    <row r="21" spans="1:16" s="32" customFormat="1" ht="15.75" customHeight="1" x14ac:dyDescent="0.2">
      <c r="A21" s="46" t="s">
        <v>81</v>
      </c>
      <c r="B21" s="47">
        <v>147491</v>
      </c>
      <c r="C21" s="47">
        <v>-1495</v>
      </c>
      <c r="D21" s="48">
        <v>-1.0034499885895318</v>
      </c>
      <c r="E21" s="47">
        <v>-84051</v>
      </c>
      <c r="F21" s="48">
        <v>-36.300541586407647</v>
      </c>
      <c r="G21" s="47">
        <v>94363</v>
      </c>
      <c r="H21" s="47">
        <v>-1032</v>
      </c>
      <c r="I21" s="48">
        <v>-1.0818177053304681</v>
      </c>
      <c r="J21" s="47">
        <v>-51313</v>
      </c>
      <c r="K21" s="48">
        <v>-35.224058870369859</v>
      </c>
      <c r="L21" s="47">
        <v>53128</v>
      </c>
      <c r="M21" s="47">
        <v>-463</v>
      </c>
      <c r="N21" s="48">
        <v>-0.86395103655464534</v>
      </c>
      <c r="O21" s="47">
        <v>-32738</v>
      </c>
      <c r="P21" s="48">
        <v>-38.126848810937972</v>
      </c>
    </row>
    <row r="22" spans="1:16" s="32" customFormat="1" ht="12.75" customHeight="1" x14ac:dyDescent="0.2">
      <c r="A22" s="53" t="s">
        <v>82</v>
      </c>
      <c r="B22" s="54">
        <v>39583</v>
      </c>
      <c r="C22" s="54">
        <v>295</v>
      </c>
      <c r="D22" s="55">
        <v>0.75086540419466508</v>
      </c>
      <c r="E22" s="54">
        <v>-33942</v>
      </c>
      <c r="F22" s="55">
        <v>-46.163889833390002</v>
      </c>
      <c r="G22" s="54">
        <v>24310</v>
      </c>
      <c r="H22" s="54">
        <v>262</v>
      </c>
      <c r="I22" s="55">
        <v>1.0894876912840985</v>
      </c>
      <c r="J22" s="54">
        <v>-19462</v>
      </c>
      <c r="K22" s="55">
        <v>-44.462213287032803</v>
      </c>
      <c r="L22" s="54">
        <v>15273</v>
      </c>
      <c r="M22" s="54">
        <v>33</v>
      </c>
      <c r="N22" s="55">
        <v>0.21653543307086615</v>
      </c>
      <c r="O22" s="54">
        <v>-14480</v>
      </c>
      <c r="P22" s="55">
        <v>-48.667361274493331</v>
      </c>
    </row>
    <row r="23" spans="1:16" s="32" customFormat="1" ht="12.75" customHeight="1" x14ac:dyDescent="0.2">
      <c r="A23" s="53" t="s">
        <v>83</v>
      </c>
      <c r="B23" s="54">
        <v>107908</v>
      </c>
      <c r="C23" s="54">
        <v>-1790</v>
      </c>
      <c r="D23" s="55">
        <v>-1.6317526299476746</v>
      </c>
      <c r="E23" s="54">
        <v>-50109</v>
      </c>
      <c r="F23" s="55">
        <v>-31.711145003385713</v>
      </c>
      <c r="G23" s="54">
        <v>70053</v>
      </c>
      <c r="H23" s="54">
        <v>-1294</v>
      </c>
      <c r="I23" s="55">
        <v>-1.8136712125247032</v>
      </c>
      <c r="J23" s="54">
        <v>-31851</v>
      </c>
      <c r="K23" s="55">
        <v>-31.255887894488932</v>
      </c>
      <c r="L23" s="54">
        <v>37855</v>
      </c>
      <c r="M23" s="54">
        <v>-496</v>
      </c>
      <c r="N23" s="55">
        <v>-1.2933169930379911</v>
      </c>
      <c r="O23" s="54">
        <v>-18258</v>
      </c>
      <c r="P23" s="55">
        <v>-32.537914565252258</v>
      </c>
    </row>
    <row r="24" spans="1:16" s="32" customFormat="1" ht="33.75" x14ac:dyDescent="0.2">
      <c r="A24" s="52" t="s">
        <v>84</v>
      </c>
      <c r="B24" s="44">
        <v>426657</v>
      </c>
      <c r="C24" s="44">
        <v>8626</v>
      </c>
      <c r="D24" s="45">
        <v>2.0634833301836468</v>
      </c>
      <c r="E24" s="44">
        <v>-31321</v>
      </c>
      <c r="F24" s="45">
        <v>-6.8389747979160571</v>
      </c>
      <c r="G24" s="44">
        <v>251949</v>
      </c>
      <c r="H24" s="44">
        <v>4904</v>
      </c>
      <c r="I24" s="45">
        <v>1.9850634499787487</v>
      </c>
      <c r="J24" s="44">
        <v>-17155</v>
      </c>
      <c r="K24" s="45">
        <v>-6.3748587906534278</v>
      </c>
      <c r="L24" s="44">
        <v>174708</v>
      </c>
      <c r="M24" s="44">
        <v>3722</v>
      </c>
      <c r="N24" s="45">
        <v>2.1767864035652043</v>
      </c>
      <c r="O24" s="44">
        <v>-14166</v>
      </c>
      <c r="P24" s="45">
        <v>-7.5002382540741444</v>
      </c>
    </row>
    <row r="25" spans="1:16" s="32" customFormat="1" ht="15.75" customHeight="1" x14ac:dyDescent="0.2">
      <c r="A25" s="46" t="s">
        <v>85</v>
      </c>
      <c r="B25" s="47">
        <v>3395</v>
      </c>
      <c r="C25" s="47">
        <v>79</v>
      </c>
      <c r="D25" s="48">
        <v>2.3823884197828709</v>
      </c>
      <c r="E25" s="47">
        <v>-163</v>
      </c>
      <c r="F25" s="48">
        <v>-4.5812254075323215</v>
      </c>
      <c r="G25" s="47">
        <v>1383</v>
      </c>
      <c r="H25" s="47">
        <v>-6</v>
      </c>
      <c r="I25" s="48">
        <v>-0.43196544276457882</v>
      </c>
      <c r="J25" s="47">
        <v>-56</v>
      </c>
      <c r="K25" s="48">
        <v>-3.891591382904795</v>
      </c>
      <c r="L25" s="47">
        <v>2012</v>
      </c>
      <c r="M25" s="47">
        <v>85</v>
      </c>
      <c r="N25" s="48">
        <v>4.411001556824079</v>
      </c>
      <c r="O25" s="47">
        <v>-107</v>
      </c>
      <c r="P25" s="48">
        <v>-5.0495516753185461</v>
      </c>
    </row>
    <row r="26" spans="1:16" s="32" customFormat="1" ht="15.75" customHeight="1" x14ac:dyDescent="0.2">
      <c r="A26" s="49" t="s">
        <v>86</v>
      </c>
      <c r="B26" s="50">
        <v>25163</v>
      </c>
      <c r="C26" s="50">
        <v>1107</v>
      </c>
      <c r="D26" s="51">
        <v>4.6017625540405724</v>
      </c>
      <c r="E26" s="50">
        <v>-5677</v>
      </c>
      <c r="F26" s="51">
        <v>-18.407911802853437</v>
      </c>
      <c r="G26" s="50">
        <v>11112</v>
      </c>
      <c r="H26" s="50">
        <v>378</v>
      </c>
      <c r="I26" s="51">
        <v>3.5215204024594744</v>
      </c>
      <c r="J26" s="50">
        <v>-2001</v>
      </c>
      <c r="K26" s="51">
        <v>-15.259665980324868</v>
      </c>
      <c r="L26" s="50">
        <v>14051</v>
      </c>
      <c r="M26" s="50">
        <v>729</v>
      </c>
      <c r="N26" s="51">
        <v>5.4721513286293346</v>
      </c>
      <c r="O26" s="50">
        <v>-3676</v>
      </c>
      <c r="P26" s="51">
        <v>-20.736729283014611</v>
      </c>
    </row>
    <row r="27" spans="1:16" s="32" customFormat="1" ht="15.75" customHeight="1" x14ac:dyDescent="0.2">
      <c r="A27" s="46" t="s">
        <v>87</v>
      </c>
      <c r="B27" s="47">
        <v>27923</v>
      </c>
      <c r="C27" s="47">
        <v>-39</v>
      </c>
      <c r="D27" s="48">
        <v>-0.13947500178814104</v>
      </c>
      <c r="E27" s="47">
        <v>-2505</v>
      </c>
      <c r="F27" s="48">
        <v>-8.2325489680557382</v>
      </c>
      <c r="G27" s="47">
        <v>5076</v>
      </c>
      <c r="H27" s="47">
        <v>-10</v>
      </c>
      <c r="I27" s="48">
        <v>-0.19661816751867872</v>
      </c>
      <c r="J27" s="47">
        <v>-560</v>
      </c>
      <c r="K27" s="48">
        <v>-9.9361249112845993</v>
      </c>
      <c r="L27" s="47">
        <v>22847</v>
      </c>
      <c r="M27" s="47">
        <v>-29</v>
      </c>
      <c r="N27" s="48">
        <v>-0.12677041440811332</v>
      </c>
      <c r="O27" s="47">
        <v>-1945</v>
      </c>
      <c r="P27" s="48">
        <v>-7.8452726686027754</v>
      </c>
    </row>
    <row r="28" spans="1:16" s="32" customFormat="1" ht="15.75" customHeight="1" x14ac:dyDescent="0.2">
      <c r="A28" s="49" t="s">
        <v>88</v>
      </c>
      <c r="B28" s="50">
        <v>343661</v>
      </c>
      <c r="C28" s="50">
        <v>6133</v>
      </c>
      <c r="D28" s="51">
        <v>1.8170344386243511</v>
      </c>
      <c r="E28" s="50">
        <v>-23840</v>
      </c>
      <c r="F28" s="51">
        <v>-6.4870571780757063</v>
      </c>
      <c r="G28" s="50">
        <v>217181</v>
      </c>
      <c r="H28" s="50">
        <v>3753</v>
      </c>
      <c r="I28" s="51">
        <v>1.758438442940945</v>
      </c>
      <c r="J28" s="50">
        <v>-15118</v>
      </c>
      <c r="K28" s="51">
        <v>-6.5079918553243878</v>
      </c>
      <c r="L28" s="50">
        <v>126480</v>
      </c>
      <c r="M28" s="50">
        <v>2380</v>
      </c>
      <c r="N28" s="51">
        <v>1.9178082191780821</v>
      </c>
      <c r="O28" s="50">
        <v>-8722</v>
      </c>
      <c r="P28" s="51">
        <v>-6.45108800165678</v>
      </c>
    </row>
    <row r="29" spans="1:16" s="32" customFormat="1" ht="15.75" customHeight="1" x14ac:dyDescent="0.2">
      <c r="A29" s="46" t="s">
        <v>89</v>
      </c>
      <c r="B29" s="47">
        <v>26515</v>
      </c>
      <c r="C29" s="47">
        <v>1346</v>
      </c>
      <c r="D29" s="48">
        <v>5.3478485438436172</v>
      </c>
      <c r="E29" s="47">
        <v>864</v>
      </c>
      <c r="F29" s="48">
        <v>3.3682897352929708</v>
      </c>
      <c r="G29" s="47">
        <v>17197</v>
      </c>
      <c r="H29" s="47">
        <v>789</v>
      </c>
      <c r="I29" s="48">
        <v>4.8086299366162848</v>
      </c>
      <c r="J29" s="47">
        <v>580</v>
      </c>
      <c r="K29" s="48">
        <v>3.4904013961605584</v>
      </c>
      <c r="L29" s="47">
        <v>9318</v>
      </c>
      <c r="M29" s="47">
        <v>557</v>
      </c>
      <c r="N29" s="48">
        <v>6.3577217212646957</v>
      </c>
      <c r="O29" s="47">
        <v>284</v>
      </c>
      <c r="P29" s="48">
        <v>3.1436794332521587</v>
      </c>
    </row>
    <row r="30" spans="1:16" s="32" customFormat="1" x14ac:dyDescent="0.2">
      <c r="A30" s="43" t="s">
        <v>90</v>
      </c>
      <c r="B30" s="44">
        <v>426657</v>
      </c>
      <c r="C30" s="44">
        <v>8626</v>
      </c>
      <c r="D30" s="45">
        <v>2.0634833301836468</v>
      </c>
      <c r="E30" s="44">
        <v>-31321</v>
      </c>
      <c r="F30" s="45">
        <v>-6.8389747979160571</v>
      </c>
      <c r="G30" s="44">
        <v>251949</v>
      </c>
      <c r="H30" s="44">
        <v>4904</v>
      </c>
      <c r="I30" s="45">
        <v>1.9850634499787487</v>
      </c>
      <c r="J30" s="44">
        <v>-17155</v>
      </c>
      <c r="K30" s="45">
        <v>-6.3748587906534278</v>
      </c>
      <c r="L30" s="44">
        <v>174708</v>
      </c>
      <c r="M30" s="44">
        <v>3722</v>
      </c>
      <c r="N30" s="45">
        <v>2.1767864035652043</v>
      </c>
      <c r="O30" s="44">
        <v>-14166</v>
      </c>
      <c r="P30" s="45">
        <v>-7.5002382540741444</v>
      </c>
    </row>
    <row r="31" spans="1:16" s="32" customFormat="1" ht="22.5" customHeight="1" x14ac:dyDescent="0.2">
      <c r="A31" s="46" t="s">
        <v>91</v>
      </c>
      <c r="B31" s="47">
        <v>152161</v>
      </c>
      <c r="C31" s="47">
        <v>5453</v>
      </c>
      <c r="D31" s="48">
        <v>3.7169070534667501</v>
      </c>
      <c r="E31" s="47">
        <v>-2439</v>
      </c>
      <c r="F31" s="48">
        <v>-1.5776196636481241</v>
      </c>
      <c r="G31" s="47">
        <v>86164</v>
      </c>
      <c r="H31" s="47">
        <v>3305</v>
      </c>
      <c r="I31" s="48">
        <v>3.9887037014687601</v>
      </c>
      <c r="J31" s="47">
        <v>-220</v>
      </c>
      <c r="K31" s="48">
        <v>-0.25467679199851823</v>
      </c>
      <c r="L31" s="47">
        <v>65997</v>
      </c>
      <c r="M31" s="47">
        <v>2148</v>
      </c>
      <c r="N31" s="48">
        <v>3.3641873795987407</v>
      </c>
      <c r="O31" s="47">
        <v>-2219</v>
      </c>
      <c r="P31" s="48">
        <v>-3.2529025448575113</v>
      </c>
    </row>
    <row r="32" spans="1:16" s="32" customFormat="1" ht="15.75" customHeight="1" x14ac:dyDescent="0.2">
      <c r="A32" s="46" t="s">
        <v>92</v>
      </c>
      <c r="B32" s="47">
        <v>186365</v>
      </c>
      <c r="C32" s="47">
        <v>3109</v>
      </c>
      <c r="D32" s="48">
        <v>1.696533810625573</v>
      </c>
      <c r="E32" s="47">
        <v>-19734</v>
      </c>
      <c r="F32" s="48">
        <v>-9.5750100679770398</v>
      </c>
      <c r="G32" s="47">
        <v>109768</v>
      </c>
      <c r="H32" s="47">
        <v>1683</v>
      </c>
      <c r="I32" s="48">
        <v>1.557107831799047</v>
      </c>
      <c r="J32" s="47">
        <v>-11316</v>
      </c>
      <c r="K32" s="48">
        <v>-9.3455782762379833</v>
      </c>
      <c r="L32" s="47">
        <v>76597</v>
      </c>
      <c r="M32" s="47">
        <v>1426</v>
      </c>
      <c r="N32" s="48">
        <v>1.8970081547405249</v>
      </c>
      <c r="O32" s="47">
        <v>-8418</v>
      </c>
      <c r="P32" s="48">
        <v>-9.9017820384638</v>
      </c>
    </row>
    <row r="33" spans="1:16" s="32" customFormat="1" ht="12.75" customHeight="1" x14ac:dyDescent="0.2">
      <c r="A33" s="56" t="s">
        <v>93</v>
      </c>
      <c r="B33" s="54">
        <v>29777</v>
      </c>
      <c r="C33" s="54">
        <v>631</v>
      </c>
      <c r="D33" s="55">
        <v>2.1649626020723254</v>
      </c>
      <c r="E33" s="54">
        <v>-1393</v>
      </c>
      <c r="F33" s="55">
        <v>-4.4690407443054223</v>
      </c>
      <c r="G33" s="54">
        <v>19294</v>
      </c>
      <c r="H33" s="54">
        <v>313</v>
      </c>
      <c r="I33" s="55">
        <v>1.6490174384911227</v>
      </c>
      <c r="J33" s="54">
        <v>-789</v>
      </c>
      <c r="K33" s="55">
        <v>-3.928695911965344</v>
      </c>
      <c r="L33" s="54">
        <v>10483</v>
      </c>
      <c r="M33" s="54">
        <v>318</v>
      </c>
      <c r="N33" s="55">
        <v>3.1283817019183471</v>
      </c>
      <c r="O33" s="54">
        <v>-604</v>
      </c>
      <c r="P33" s="55">
        <v>-5.4478217732479477</v>
      </c>
    </row>
    <row r="34" spans="1:16" s="32" customFormat="1" ht="12.75" customHeight="1" x14ac:dyDescent="0.2">
      <c r="A34" s="56" t="s">
        <v>94</v>
      </c>
      <c r="B34" s="54">
        <v>156588</v>
      </c>
      <c r="C34" s="54">
        <v>2478</v>
      </c>
      <c r="D34" s="55">
        <v>1.6079423788203231</v>
      </c>
      <c r="E34" s="54">
        <v>-18341</v>
      </c>
      <c r="F34" s="55">
        <v>-10.484825271967484</v>
      </c>
      <c r="G34" s="54">
        <v>90474</v>
      </c>
      <c r="H34" s="54">
        <v>1370</v>
      </c>
      <c r="I34" s="55">
        <v>1.5375291793858861</v>
      </c>
      <c r="J34" s="54">
        <v>-10527</v>
      </c>
      <c r="K34" s="55">
        <v>-10.422669082484331</v>
      </c>
      <c r="L34" s="54">
        <v>66114</v>
      </c>
      <c r="M34" s="54">
        <v>1108</v>
      </c>
      <c r="N34" s="55">
        <v>1.7044580500261515</v>
      </c>
      <c r="O34" s="54">
        <v>-7814</v>
      </c>
      <c r="P34" s="55">
        <v>-10.56974353424954</v>
      </c>
    </row>
    <row r="35" spans="1:16" s="32" customFormat="1" ht="15.75" customHeight="1" x14ac:dyDescent="0.2">
      <c r="A35" s="46" t="s">
        <v>95</v>
      </c>
      <c r="B35" s="47">
        <v>88131</v>
      </c>
      <c r="C35" s="47">
        <v>64</v>
      </c>
      <c r="D35" s="48">
        <v>7.2671942952524785E-2</v>
      </c>
      <c r="E35" s="47">
        <v>-9148</v>
      </c>
      <c r="F35" s="48">
        <v>-9.4038795629066918</v>
      </c>
      <c r="G35" s="47">
        <v>56017</v>
      </c>
      <c r="H35" s="47">
        <v>-84</v>
      </c>
      <c r="I35" s="48">
        <v>-0.14972995133776582</v>
      </c>
      <c r="J35" s="47">
        <v>-5619</v>
      </c>
      <c r="K35" s="48">
        <v>-9.116425465636965</v>
      </c>
      <c r="L35" s="47">
        <v>32114</v>
      </c>
      <c r="M35" s="47">
        <v>148</v>
      </c>
      <c r="N35" s="48">
        <v>0.46299192892448227</v>
      </c>
      <c r="O35" s="47">
        <v>-3529</v>
      </c>
      <c r="P35" s="48">
        <v>-9.900962320792301</v>
      </c>
    </row>
    <row r="36" spans="1:16" s="32" customFormat="1" ht="12.75" customHeight="1" x14ac:dyDescent="0.2">
      <c r="A36" s="56" t="s">
        <v>96</v>
      </c>
      <c r="B36" s="54">
        <v>27583</v>
      </c>
      <c r="C36" s="54">
        <v>325</v>
      </c>
      <c r="D36" s="55">
        <v>1.1923105143444126</v>
      </c>
      <c r="E36" s="54">
        <v>-1301</v>
      </c>
      <c r="F36" s="55">
        <v>-4.5042237917185988</v>
      </c>
      <c r="G36" s="54">
        <v>16233</v>
      </c>
      <c r="H36" s="54">
        <v>194</v>
      </c>
      <c r="I36" s="55">
        <v>1.2095517176881352</v>
      </c>
      <c r="J36" s="54">
        <v>-758</v>
      </c>
      <c r="K36" s="55">
        <v>-4.4611853334118061</v>
      </c>
      <c r="L36" s="54">
        <v>11350</v>
      </c>
      <c r="M36" s="54">
        <v>131</v>
      </c>
      <c r="N36" s="55">
        <v>1.1676620019609592</v>
      </c>
      <c r="O36" s="54">
        <v>-543</v>
      </c>
      <c r="P36" s="55">
        <v>-4.5657109223913226</v>
      </c>
    </row>
    <row r="37" spans="1:16" s="32" customFormat="1" ht="12.75" customHeight="1" x14ac:dyDescent="0.2">
      <c r="A37" s="56" t="s">
        <v>97</v>
      </c>
      <c r="B37" s="54">
        <v>60548</v>
      </c>
      <c r="C37" s="54">
        <v>-261</v>
      </c>
      <c r="D37" s="55">
        <v>-0.42921278100281207</v>
      </c>
      <c r="E37" s="54">
        <v>-7847</v>
      </c>
      <c r="F37" s="55">
        <v>-11.473060896264347</v>
      </c>
      <c r="G37" s="54">
        <v>39784</v>
      </c>
      <c r="H37" s="54">
        <v>-278</v>
      </c>
      <c r="I37" s="55">
        <v>-0.69392441715341224</v>
      </c>
      <c r="J37" s="54">
        <v>-4861</v>
      </c>
      <c r="K37" s="55">
        <v>-10.888117370366222</v>
      </c>
      <c r="L37" s="54">
        <v>20764</v>
      </c>
      <c r="M37" s="54">
        <v>17</v>
      </c>
      <c r="N37" s="55">
        <v>8.1939557526389359E-2</v>
      </c>
      <c r="O37" s="54">
        <v>-2986</v>
      </c>
      <c r="P37" s="55">
        <v>-12.572631578947368</v>
      </c>
    </row>
    <row r="38" spans="1:16" s="32" customFormat="1" ht="12.75" customHeight="1" x14ac:dyDescent="0.2">
      <c r="A38" s="56" t="s">
        <v>98</v>
      </c>
      <c r="B38" s="54">
        <v>0</v>
      </c>
      <c r="C38" s="54">
        <v>0</v>
      </c>
      <c r="D38" s="55" t="s">
        <v>654</v>
      </c>
      <c r="E38" s="54">
        <v>0</v>
      </c>
      <c r="F38" s="55" t="s">
        <v>654</v>
      </c>
      <c r="G38" s="54">
        <v>0</v>
      </c>
      <c r="H38" s="54">
        <v>0</v>
      </c>
      <c r="I38" s="55" t="s">
        <v>654</v>
      </c>
      <c r="J38" s="54">
        <v>0</v>
      </c>
      <c r="K38" s="55" t="s">
        <v>654</v>
      </c>
      <c r="L38" s="54">
        <v>0</v>
      </c>
      <c r="M38" s="54">
        <v>0</v>
      </c>
      <c r="N38" s="55" t="s">
        <v>654</v>
      </c>
      <c r="O38" s="54">
        <v>0</v>
      </c>
      <c r="P38" s="55" t="s">
        <v>654</v>
      </c>
    </row>
    <row r="39" spans="1:16" s="32" customFormat="1" ht="26.25" customHeight="1" x14ac:dyDescent="0.2">
      <c r="A39" s="52" t="s">
        <v>99</v>
      </c>
      <c r="B39" s="44">
        <v>426657</v>
      </c>
      <c r="C39" s="44">
        <v>8626</v>
      </c>
      <c r="D39" s="45">
        <v>2.0634833301836468</v>
      </c>
      <c r="E39" s="44">
        <v>-31321</v>
      </c>
      <c r="F39" s="45">
        <v>-6.8389747979160571</v>
      </c>
      <c r="G39" s="44">
        <v>251949</v>
      </c>
      <c r="H39" s="44">
        <v>4904</v>
      </c>
      <c r="I39" s="45">
        <v>1.9850634499787487</v>
      </c>
      <c r="J39" s="44">
        <v>-17155</v>
      </c>
      <c r="K39" s="45">
        <v>-6.3748587906534278</v>
      </c>
      <c r="L39" s="44">
        <v>174708</v>
      </c>
      <c r="M39" s="44">
        <v>3722</v>
      </c>
      <c r="N39" s="45">
        <v>2.1767864035652043</v>
      </c>
      <c r="O39" s="44">
        <v>-14166</v>
      </c>
      <c r="P39" s="45">
        <v>-7.5002382540741444</v>
      </c>
    </row>
    <row r="40" spans="1:16" s="32" customFormat="1" ht="22.5" customHeight="1" x14ac:dyDescent="0.2">
      <c r="A40" s="46" t="s">
        <v>100</v>
      </c>
      <c r="B40" s="47">
        <v>7666</v>
      </c>
      <c r="C40" s="47">
        <v>20</v>
      </c>
      <c r="D40" s="48">
        <v>0.26157467957101754</v>
      </c>
      <c r="E40" s="47">
        <v>-1033</v>
      </c>
      <c r="F40" s="48">
        <v>-11.874928152661225</v>
      </c>
      <c r="G40" s="47">
        <v>2629</v>
      </c>
      <c r="H40" s="47">
        <v>-6</v>
      </c>
      <c r="I40" s="48">
        <v>-0.22770398481973433</v>
      </c>
      <c r="J40" s="47">
        <v>-187</v>
      </c>
      <c r="K40" s="48">
        <v>-6.640625</v>
      </c>
      <c r="L40" s="47">
        <v>5037</v>
      </c>
      <c r="M40" s="47">
        <v>26</v>
      </c>
      <c r="N40" s="48">
        <v>0.51885851127519456</v>
      </c>
      <c r="O40" s="47">
        <v>-846</v>
      </c>
      <c r="P40" s="48">
        <v>-14.38041815400306</v>
      </c>
    </row>
    <row r="41" spans="1:16" s="32" customFormat="1" ht="22.5" x14ac:dyDescent="0.2">
      <c r="A41" s="49" t="s">
        <v>101</v>
      </c>
      <c r="B41" s="50">
        <v>14578</v>
      </c>
      <c r="C41" s="50">
        <v>-133</v>
      </c>
      <c r="D41" s="51">
        <v>-0.90408537828835567</v>
      </c>
      <c r="E41" s="50">
        <v>-1095</v>
      </c>
      <c r="F41" s="51">
        <v>-6.9865373572385634</v>
      </c>
      <c r="G41" s="50">
        <v>11429</v>
      </c>
      <c r="H41" s="50">
        <v>-86</v>
      </c>
      <c r="I41" s="51">
        <v>-0.74685193226226665</v>
      </c>
      <c r="J41" s="50">
        <v>-728</v>
      </c>
      <c r="K41" s="51">
        <v>-5.988319486715473</v>
      </c>
      <c r="L41" s="50">
        <v>3149</v>
      </c>
      <c r="M41" s="50">
        <v>-47</v>
      </c>
      <c r="N41" s="51">
        <v>-1.4705882352941178</v>
      </c>
      <c r="O41" s="50">
        <v>-367</v>
      </c>
      <c r="P41" s="51">
        <v>-10.437997724687145</v>
      </c>
    </row>
    <row r="42" spans="1:16" s="32" customFormat="1" ht="22.5" customHeight="1" x14ac:dyDescent="0.2">
      <c r="A42" s="46" t="s">
        <v>102</v>
      </c>
      <c r="B42" s="47">
        <v>39227</v>
      </c>
      <c r="C42" s="47">
        <v>353</v>
      </c>
      <c r="D42" s="48">
        <v>0.90806194371559401</v>
      </c>
      <c r="E42" s="47">
        <v>-6018</v>
      </c>
      <c r="F42" s="48">
        <v>-13.30091722842303</v>
      </c>
      <c r="G42" s="47">
        <v>21382</v>
      </c>
      <c r="H42" s="47">
        <v>169</v>
      </c>
      <c r="I42" s="48">
        <v>0.79668128034695707</v>
      </c>
      <c r="J42" s="47">
        <v>-3346</v>
      </c>
      <c r="K42" s="48">
        <v>-13.531219670009705</v>
      </c>
      <c r="L42" s="47">
        <v>17845</v>
      </c>
      <c r="M42" s="47">
        <v>184</v>
      </c>
      <c r="N42" s="48">
        <v>1.0418436102145971</v>
      </c>
      <c r="O42" s="47">
        <v>-2672</v>
      </c>
      <c r="P42" s="48">
        <v>-13.023346493152021</v>
      </c>
    </row>
    <row r="43" spans="1:16" s="32" customFormat="1" ht="22.5" x14ac:dyDescent="0.2">
      <c r="A43" s="49" t="s">
        <v>103</v>
      </c>
      <c r="B43" s="50">
        <v>40267</v>
      </c>
      <c r="C43" s="50">
        <v>886</v>
      </c>
      <c r="D43" s="51">
        <v>2.2498159010690433</v>
      </c>
      <c r="E43" s="50">
        <v>-4995</v>
      </c>
      <c r="F43" s="51">
        <v>-11.035747426096947</v>
      </c>
      <c r="G43" s="50">
        <v>19494</v>
      </c>
      <c r="H43" s="50">
        <v>364</v>
      </c>
      <c r="I43" s="51">
        <v>1.9027705175117617</v>
      </c>
      <c r="J43" s="50">
        <v>-2072</v>
      </c>
      <c r="K43" s="51">
        <v>-9.6077158490216075</v>
      </c>
      <c r="L43" s="50">
        <v>20773</v>
      </c>
      <c r="M43" s="50">
        <v>522</v>
      </c>
      <c r="N43" s="51">
        <v>2.5776504863957337</v>
      </c>
      <c r="O43" s="50">
        <v>-2923</v>
      </c>
      <c r="P43" s="51">
        <v>-12.335415259959486</v>
      </c>
    </row>
    <row r="44" spans="1:16" s="32" customFormat="1" ht="22.5" customHeight="1" x14ac:dyDescent="0.2">
      <c r="A44" s="46" t="s">
        <v>104</v>
      </c>
      <c r="B44" s="47">
        <v>47394</v>
      </c>
      <c r="C44" s="47">
        <v>589</v>
      </c>
      <c r="D44" s="48">
        <v>1.2584125627603888</v>
      </c>
      <c r="E44" s="47">
        <v>-4516</v>
      </c>
      <c r="F44" s="48">
        <v>-8.6996725101136576</v>
      </c>
      <c r="G44" s="47">
        <v>36822</v>
      </c>
      <c r="H44" s="47">
        <v>419</v>
      </c>
      <c r="I44" s="48">
        <v>1.1510040381287256</v>
      </c>
      <c r="J44" s="47">
        <v>-3465</v>
      </c>
      <c r="K44" s="48">
        <v>-8.6007893365105375</v>
      </c>
      <c r="L44" s="47">
        <v>10572</v>
      </c>
      <c r="M44" s="47">
        <v>170</v>
      </c>
      <c r="N44" s="48">
        <v>1.6343010959430879</v>
      </c>
      <c r="O44" s="47">
        <v>-1051</v>
      </c>
      <c r="P44" s="48">
        <v>-9.0424158995095922</v>
      </c>
    </row>
    <row r="45" spans="1:16" s="32" customFormat="1" ht="22.5" customHeight="1" x14ac:dyDescent="0.2">
      <c r="A45" s="49" t="s">
        <v>105</v>
      </c>
      <c r="B45" s="50">
        <v>20310</v>
      </c>
      <c r="C45" s="50">
        <v>338</v>
      </c>
      <c r="D45" s="51">
        <v>1.6923693170438614</v>
      </c>
      <c r="E45" s="50">
        <v>652</v>
      </c>
      <c r="F45" s="51">
        <v>3.3167158408790316</v>
      </c>
      <c r="G45" s="50">
        <v>15306</v>
      </c>
      <c r="H45" s="50">
        <v>282</v>
      </c>
      <c r="I45" s="51">
        <v>1.8769968051118211</v>
      </c>
      <c r="J45" s="50">
        <v>-137</v>
      </c>
      <c r="K45" s="51">
        <v>-0.88713332901638287</v>
      </c>
      <c r="L45" s="50">
        <v>5004</v>
      </c>
      <c r="M45" s="50">
        <v>56</v>
      </c>
      <c r="N45" s="51">
        <v>1.131770412287793</v>
      </c>
      <c r="O45" s="50">
        <v>789</v>
      </c>
      <c r="P45" s="51">
        <v>18.718861209964412</v>
      </c>
    </row>
    <row r="46" spans="1:16" s="32" customFormat="1" ht="22.5" customHeight="1" x14ac:dyDescent="0.2">
      <c r="A46" s="46" t="s">
        <v>106</v>
      </c>
      <c r="B46" s="47">
        <v>64652</v>
      </c>
      <c r="C46" s="47">
        <v>1919</v>
      </c>
      <c r="D46" s="48">
        <v>3.058996062678335</v>
      </c>
      <c r="E46" s="47">
        <v>-5160</v>
      </c>
      <c r="F46" s="48">
        <v>-7.3912794362000804</v>
      </c>
      <c r="G46" s="47">
        <v>45983</v>
      </c>
      <c r="H46" s="47">
        <v>1285</v>
      </c>
      <c r="I46" s="48">
        <v>2.8748489865318358</v>
      </c>
      <c r="J46" s="47">
        <v>-3883</v>
      </c>
      <c r="K46" s="48">
        <v>-7.7868688084065294</v>
      </c>
      <c r="L46" s="47">
        <v>18669</v>
      </c>
      <c r="M46" s="47">
        <v>634</v>
      </c>
      <c r="N46" s="48">
        <v>3.5153867479900196</v>
      </c>
      <c r="O46" s="47">
        <v>-1277</v>
      </c>
      <c r="P46" s="48">
        <v>-6.4022861726661988</v>
      </c>
    </row>
    <row r="47" spans="1:16" s="32" customFormat="1" ht="22.5" customHeight="1" x14ac:dyDescent="0.2">
      <c r="A47" s="49" t="s">
        <v>107</v>
      </c>
      <c r="B47" s="50">
        <v>32576</v>
      </c>
      <c r="C47" s="50">
        <v>831</v>
      </c>
      <c r="D47" s="51">
        <v>2.6177350763899825</v>
      </c>
      <c r="E47" s="50">
        <v>-734</v>
      </c>
      <c r="F47" s="51">
        <v>-2.2035424797358152</v>
      </c>
      <c r="G47" s="50">
        <v>25293</v>
      </c>
      <c r="H47" s="50">
        <v>678</v>
      </c>
      <c r="I47" s="51">
        <v>2.7544180377818401</v>
      </c>
      <c r="J47" s="50">
        <v>-753</v>
      </c>
      <c r="K47" s="51">
        <v>-2.8910389311218614</v>
      </c>
      <c r="L47" s="50">
        <v>7283</v>
      </c>
      <c r="M47" s="50">
        <v>153</v>
      </c>
      <c r="N47" s="51">
        <v>2.1458625525946706</v>
      </c>
      <c r="O47" s="50">
        <v>19</v>
      </c>
      <c r="P47" s="51">
        <v>0.26156387665198239</v>
      </c>
    </row>
    <row r="48" spans="1:16" s="32" customFormat="1" ht="22.5" customHeight="1" x14ac:dyDescent="0.2">
      <c r="A48" s="46" t="s">
        <v>108</v>
      </c>
      <c r="B48" s="47">
        <v>5500</v>
      </c>
      <c r="C48" s="47">
        <v>136</v>
      </c>
      <c r="D48" s="48">
        <v>2.535421327367636</v>
      </c>
      <c r="E48" s="47">
        <v>-263</v>
      </c>
      <c r="F48" s="48">
        <v>-4.5635953496442827</v>
      </c>
      <c r="G48" s="47">
        <v>1690</v>
      </c>
      <c r="H48" s="47">
        <v>40</v>
      </c>
      <c r="I48" s="48">
        <v>2.4242424242424243</v>
      </c>
      <c r="J48" s="47">
        <v>-61</v>
      </c>
      <c r="K48" s="48">
        <v>-3.4837235865219873</v>
      </c>
      <c r="L48" s="47">
        <v>3810</v>
      </c>
      <c r="M48" s="47">
        <v>96</v>
      </c>
      <c r="N48" s="48">
        <v>2.5848142164781907</v>
      </c>
      <c r="O48" s="47">
        <v>-202</v>
      </c>
      <c r="P48" s="48">
        <v>-5.0348953140578265</v>
      </c>
    </row>
    <row r="49" spans="1:16" s="32" customFormat="1" ht="22.5" customHeight="1" x14ac:dyDescent="0.2">
      <c r="A49" s="49" t="s">
        <v>109</v>
      </c>
      <c r="B49" s="50">
        <v>4350</v>
      </c>
      <c r="C49" s="50">
        <v>96</v>
      </c>
      <c r="D49" s="51">
        <v>2.2566995768688294</v>
      </c>
      <c r="E49" s="50">
        <v>-151</v>
      </c>
      <c r="F49" s="51">
        <v>-3.3548100422128417</v>
      </c>
      <c r="G49" s="50">
        <v>1081</v>
      </c>
      <c r="H49" s="50">
        <v>16</v>
      </c>
      <c r="I49" s="51">
        <v>1.5023474178403755</v>
      </c>
      <c r="J49" s="50">
        <v>-56</v>
      </c>
      <c r="K49" s="51">
        <v>-4.9252418645558489</v>
      </c>
      <c r="L49" s="50">
        <v>3269</v>
      </c>
      <c r="M49" s="50">
        <v>80</v>
      </c>
      <c r="N49" s="51">
        <v>2.508623392913139</v>
      </c>
      <c r="O49" s="50">
        <v>-95</v>
      </c>
      <c r="P49" s="51">
        <v>-2.8240190249702737</v>
      </c>
    </row>
    <row r="50" spans="1:16" s="32" customFormat="1" ht="22.5" customHeight="1" x14ac:dyDescent="0.2">
      <c r="A50" s="46" t="s">
        <v>110</v>
      </c>
      <c r="B50" s="47">
        <v>18361</v>
      </c>
      <c r="C50" s="47">
        <v>233</v>
      </c>
      <c r="D50" s="48">
        <v>1.2853045013239188</v>
      </c>
      <c r="E50" s="47">
        <v>-1754</v>
      </c>
      <c r="F50" s="48">
        <v>-8.7198608003977132</v>
      </c>
      <c r="G50" s="47">
        <v>317</v>
      </c>
      <c r="H50" s="47">
        <v>19</v>
      </c>
      <c r="I50" s="48">
        <v>6.375838926174497</v>
      </c>
      <c r="J50" s="47">
        <v>38</v>
      </c>
      <c r="K50" s="48">
        <v>13.620071684587813</v>
      </c>
      <c r="L50" s="47">
        <v>18044</v>
      </c>
      <c r="M50" s="47">
        <v>214</v>
      </c>
      <c r="N50" s="48">
        <v>1.2002243409983175</v>
      </c>
      <c r="O50" s="47">
        <v>-1792</v>
      </c>
      <c r="P50" s="48">
        <v>-9.0340794515023184</v>
      </c>
    </row>
    <row r="51" spans="1:16" s="32" customFormat="1" ht="22.5" customHeight="1" x14ac:dyDescent="0.2">
      <c r="A51" s="49" t="s">
        <v>111</v>
      </c>
      <c r="B51" s="50">
        <v>14752</v>
      </c>
      <c r="C51" s="50">
        <v>320</v>
      </c>
      <c r="D51" s="51">
        <v>2.2172949002217295</v>
      </c>
      <c r="E51" s="50">
        <v>-2384</v>
      </c>
      <c r="F51" s="51">
        <v>-13.912231559290383</v>
      </c>
      <c r="G51" s="50">
        <v>2639</v>
      </c>
      <c r="H51" s="50">
        <v>54</v>
      </c>
      <c r="I51" s="51">
        <v>2.0889748549323017</v>
      </c>
      <c r="J51" s="50">
        <v>-167</v>
      </c>
      <c r="K51" s="51">
        <v>-5.9515324305060586</v>
      </c>
      <c r="L51" s="50">
        <v>12113</v>
      </c>
      <c r="M51" s="50">
        <v>266</v>
      </c>
      <c r="N51" s="51">
        <v>2.2452941672997384</v>
      </c>
      <c r="O51" s="50">
        <v>-2217</v>
      </c>
      <c r="P51" s="51">
        <v>-15.471039776692255</v>
      </c>
    </row>
    <row r="52" spans="1:16" s="32" customFormat="1" ht="22.5" customHeight="1" x14ac:dyDescent="0.2">
      <c r="A52" s="46" t="s">
        <v>112</v>
      </c>
      <c r="B52" s="47">
        <v>4230</v>
      </c>
      <c r="C52" s="47">
        <v>71</v>
      </c>
      <c r="D52" s="48">
        <v>1.7071411396970426</v>
      </c>
      <c r="E52" s="47">
        <v>-768</v>
      </c>
      <c r="F52" s="48">
        <v>-15.366146458583433</v>
      </c>
      <c r="G52" s="47">
        <v>2281</v>
      </c>
      <c r="H52" s="47">
        <v>12</v>
      </c>
      <c r="I52" s="48">
        <v>0.52886734244160427</v>
      </c>
      <c r="J52" s="47">
        <v>-393</v>
      </c>
      <c r="K52" s="48">
        <v>-14.697083021690352</v>
      </c>
      <c r="L52" s="47">
        <v>1949</v>
      </c>
      <c r="M52" s="47">
        <v>59</v>
      </c>
      <c r="N52" s="48">
        <v>3.1216931216931219</v>
      </c>
      <c r="O52" s="47">
        <v>-375</v>
      </c>
      <c r="P52" s="48">
        <v>-16.135972461273667</v>
      </c>
    </row>
    <row r="53" spans="1:16" s="32" customFormat="1" ht="22.5" customHeight="1" x14ac:dyDescent="0.2">
      <c r="A53" s="49" t="s">
        <v>113</v>
      </c>
      <c r="B53" s="50">
        <v>15164</v>
      </c>
      <c r="C53" s="50">
        <v>123</v>
      </c>
      <c r="D53" s="51">
        <v>0.81776477627817301</v>
      </c>
      <c r="E53" s="50">
        <v>2171</v>
      </c>
      <c r="F53" s="51">
        <v>16.708997152312783</v>
      </c>
      <c r="G53" s="50">
        <v>1974</v>
      </c>
      <c r="H53" s="50">
        <v>2</v>
      </c>
      <c r="I53" s="51">
        <v>0.10141987829614604</v>
      </c>
      <c r="J53" s="50">
        <v>1021</v>
      </c>
      <c r="K53" s="51">
        <v>107.13536201469046</v>
      </c>
      <c r="L53" s="50">
        <v>13190</v>
      </c>
      <c r="M53" s="50">
        <v>121</v>
      </c>
      <c r="N53" s="51">
        <v>0.92585507689953328</v>
      </c>
      <c r="O53" s="50">
        <v>1150</v>
      </c>
      <c r="P53" s="51">
        <v>9.5514950166112964</v>
      </c>
    </row>
    <row r="54" spans="1:16" s="32" customFormat="1" ht="22.5" customHeight="1" x14ac:dyDescent="0.2">
      <c r="A54" s="46" t="s">
        <v>114</v>
      </c>
      <c r="B54" s="47">
        <v>57274</v>
      </c>
      <c r="C54" s="47">
        <v>1448</v>
      </c>
      <c r="D54" s="48">
        <v>2.5937735105506396</v>
      </c>
      <c r="E54" s="47">
        <v>-3695</v>
      </c>
      <c r="F54" s="48">
        <v>-6.0604569535337633</v>
      </c>
      <c r="G54" s="47">
        <v>48087</v>
      </c>
      <c r="H54" s="47">
        <v>1167</v>
      </c>
      <c r="I54" s="48">
        <v>2.4872122762148337</v>
      </c>
      <c r="J54" s="47">
        <v>-2070</v>
      </c>
      <c r="K54" s="48">
        <v>-4.1270410909743402</v>
      </c>
      <c r="L54" s="47">
        <v>9187</v>
      </c>
      <c r="M54" s="47">
        <v>281</v>
      </c>
      <c r="N54" s="48">
        <v>3.1551762856501235</v>
      </c>
      <c r="O54" s="47">
        <v>-1625</v>
      </c>
      <c r="P54" s="48">
        <v>-15.02959674435812</v>
      </c>
    </row>
    <row r="55" spans="1:16" s="32" customFormat="1" ht="22.5" customHeight="1" x14ac:dyDescent="0.2">
      <c r="A55" s="49" t="s">
        <v>115</v>
      </c>
      <c r="B55" s="50">
        <v>40238</v>
      </c>
      <c r="C55" s="50">
        <v>1387</v>
      </c>
      <c r="D55" s="51">
        <v>3.5700496769709917</v>
      </c>
      <c r="E55" s="50">
        <v>-1583</v>
      </c>
      <c r="F55" s="51">
        <v>-3.7851796944118985</v>
      </c>
      <c r="G55" s="50">
        <v>15506</v>
      </c>
      <c r="H55" s="50">
        <v>485</v>
      </c>
      <c r="I55" s="51">
        <v>3.228812995140137</v>
      </c>
      <c r="J55" s="50">
        <v>-896</v>
      </c>
      <c r="K55" s="51">
        <v>-5.4627484453115471</v>
      </c>
      <c r="L55" s="50">
        <v>24732</v>
      </c>
      <c r="M55" s="50">
        <v>902</v>
      </c>
      <c r="N55" s="51">
        <v>3.7851447754930758</v>
      </c>
      <c r="O55" s="50">
        <v>-687</v>
      </c>
      <c r="P55" s="51">
        <v>-2.7027027027027026</v>
      </c>
    </row>
    <row r="56" spans="1:16" s="32" customFormat="1" ht="22.5" customHeight="1" x14ac:dyDescent="0.2">
      <c r="A56" s="46" t="s">
        <v>116</v>
      </c>
      <c r="B56" s="47">
        <v>118</v>
      </c>
      <c r="C56" s="47">
        <v>9</v>
      </c>
      <c r="D56" s="48">
        <v>8.2568807339449535</v>
      </c>
      <c r="E56" s="47">
        <v>5</v>
      </c>
      <c r="F56" s="48">
        <v>4.4247787610619467</v>
      </c>
      <c r="G56" s="47">
        <v>36</v>
      </c>
      <c r="H56" s="47">
        <v>4</v>
      </c>
      <c r="I56" s="48">
        <v>12.5</v>
      </c>
      <c r="J56" s="47">
        <v>0</v>
      </c>
      <c r="K56" s="48">
        <v>0</v>
      </c>
      <c r="L56" s="47">
        <v>82</v>
      </c>
      <c r="M56" s="47">
        <v>5</v>
      </c>
      <c r="N56" s="48">
        <v>6.4935064935064934</v>
      </c>
      <c r="O56" s="47">
        <v>5</v>
      </c>
      <c r="P56" s="48">
        <v>6.4935064935064934</v>
      </c>
    </row>
    <row r="57" spans="1:16" x14ac:dyDescent="0.2">
      <c r="A57" s="43" t="s">
        <v>117</v>
      </c>
      <c r="B57" s="44">
        <v>426657</v>
      </c>
      <c r="C57" s="44">
        <v>8626</v>
      </c>
      <c r="D57" s="45">
        <v>2.0634833301836468</v>
      </c>
      <c r="E57" s="44">
        <v>-31321</v>
      </c>
      <c r="F57" s="45">
        <v>-6.8389747979160571</v>
      </c>
      <c r="G57" s="44">
        <v>251949</v>
      </c>
      <c r="H57" s="44">
        <v>4904</v>
      </c>
      <c r="I57" s="45">
        <v>1.9850634499787487</v>
      </c>
      <c r="J57" s="44">
        <v>-17155</v>
      </c>
      <c r="K57" s="45">
        <v>-6.3748587906534278</v>
      </c>
      <c r="L57" s="44">
        <v>174708</v>
      </c>
      <c r="M57" s="44">
        <v>3722</v>
      </c>
      <c r="N57" s="45">
        <v>2.1767864035652043</v>
      </c>
      <c r="O57" s="44">
        <v>-14166</v>
      </c>
      <c r="P57" s="45">
        <v>-7.5002382540741444</v>
      </c>
    </row>
    <row r="58" spans="1:16" ht="15.75" customHeight="1" x14ac:dyDescent="0.2">
      <c r="A58" s="49" t="s">
        <v>118</v>
      </c>
      <c r="B58" s="50">
        <v>356413</v>
      </c>
      <c r="C58" s="50">
        <v>5471</v>
      </c>
      <c r="D58" s="51">
        <v>1.5589470624775603</v>
      </c>
      <c r="E58" s="50">
        <v>-32887</v>
      </c>
      <c r="F58" s="51">
        <v>-8.4477266889288458</v>
      </c>
      <c r="G58" s="50">
        <v>211237</v>
      </c>
      <c r="H58" s="50">
        <v>2754</v>
      </c>
      <c r="I58" s="51">
        <v>1.3209710144232383</v>
      </c>
      <c r="J58" s="50">
        <v>-18825</v>
      </c>
      <c r="K58" s="51">
        <v>-8.1825768705827127</v>
      </c>
      <c r="L58" s="50">
        <v>145176</v>
      </c>
      <c r="M58" s="50">
        <v>2717</v>
      </c>
      <c r="N58" s="51">
        <v>1.9072154093458469</v>
      </c>
      <c r="O58" s="50">
        <v>-14062</v>
      </c>
      <c r="P58" s="51">
        <v>-8.8308067169896631</v>
      </c>
    </row>
    <row r="59" spans="1:16" ht="15.75" customHeight="1" x14ac:dyDescent="0.2">
      <c r="A59" s="57" t="s">
        <v>119</v>
      </c>
      <c r="B59" s="58">
        <v>70244</v>
      </c>
      <c r="C59" s="58">
        <v>3155</v>
      </c>
      <c r="D59" s="59">
        <v>4.7027083426493164</v>
      </c>
      <c r="E59" s="58">
        <v>1566</v>
      </c>
      <c r="F59" s="59">
        <v>2.2802061795625965</v>
      </c>
      <c r="G59" s="58">
        <v>40712</v>
      </c>
      <c r="H59" s="58">
        <v>2150</v>
      </c>
      <c r="I59" s="59">
        <v>5.5754369586639694</v>
      </c>
      <c r="J59" s="58">
        <v>1670</v>
      </c>
      <c r="K59" s="59">
        <v>4.2774448030326315</v>
      </c>
      <c r="L59" s="58">
        <v>29532</v>
      </c>
      <c r="M59" s="58">
        <v>1005</v>
      </c>
      <c r="N59" s="59">
        <v>3.5229782311494375</v>
      </c>
      <c r="O59" s="58">
        <v>-104</v>
      </c>
      <c r="P59" s="59">
        <v>-0.35092455122148736</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f>'3.2'!C9</f>
        <v>418031</v>
      </c>
      <c r="C62" s="68">
        <f>100*B62/$B$62</f>
        <v>100</v>
      </c>
      <c r="D62" s="69"/>
      <c r="E62" s="70"/>
      <c r="F62" s="70"/>
      <c r="G62" s="66"/>
      <c r="H62" s="66"/>
      <c r="I62" s="66"/>
      <c r="J62" s="66"/>
      <c r="K62" s="66"/>
      <c r="L62" s="66"/>
      <c r="M62" s="66"/>
      <c r="N62" s="69"/>
      <c r="O62" s="70"/>
      <c r="P62" s="70"/>
    </row>
    <row r="63" spans="1:16" s="32" customFormat="1" ht="33.75" x14ac:dyDescent="0.2">
      <c r="A63" s="49" t="s">
        <v>123</v>
      </c>
      <c r="B63" s="50">
        <f>'3.2'!C10</f>
        <v>373374</v>
      </c>
      <c r="C63" s="51">
        <f t="shared" ref="C63:C67" si="0">100*B63/$B$62</f>
        <v>89.317299434730913</v>
      </c>
      <c r="D63" s="69"/>
      <c r="E63" s="71"/>
      <c r="F63" s="71"/>
      <c r="G63" s="66"/>
      <c r="H63" s="66"/>
      <c r="I63" s="66"/>
      <c r="J63" s="66"/>
      <c r="K63" s="66"/>
      <c r="L63" s="66"/>
      <c r="M63" s="66"/>
      <c r="N63" s="69"/>
      <c r="O63" s="71"/>
      <c r="P63" s="71"/>
    </row>
    <row r="64" spans="1:16" s="32" customFormat="1" ht="22.5" x14ac:dyDescent="0.2">
      <c r="A64" s="49" t="s">
        <v>124</v>
      </c>
      <c r="B64" s="50">
        <f>SUM(B65:B67)</f>
        <v>44657</v>
      </c>
      <c r="C64" s="51">
        <f>100*B64/$B$62</f>
        <v>10.682700565269084</v>
      </c>
      <c r="D64" s="69"/>
      <c r="E64" s="71"/>
      <c r="F64" s="71"/>
      <c r="G64" s="66"/>
      <c r="H64" s="66"/>
      <c r="I64" s="66"/>
      <c r="J64" s="66"/>
      <c r="K64" s="66"/>
      <c r="L64" s="66"/>
      <c r="M64" s="66"/>
      <c r="N64" s="69"/>
      <c r="O64" s="71"/>
      <c r="P64" s="71"/>
    </row>
    <row r="65" spans="1:16" s="32" customFormat="1" ht="15.75" customHeight="1" x14ac:dyDescent="0.2">
      <c r="A65" s="72" t="s">
        <v>125</v>
      </c>
      <c r="B65" s="73">
        <f>'3.2'!C15</f>
        <v>27014</v>
      </c>
      <c r="C65" s="74">
        <f>100*B65/$B$62</f>
        <v>6.4622001717575968</v>
      </c>
      <c r="D65" s="69"/>
      <c r="E65" s="71"/>
      <c r="F65" s="71"/>
      <c r="G65" s="66"/>
      <c r="H65" s="66"/>
      <c r="I65" s="66"/>
      <c r="J65" s="66"/>
      <c r="K65" s="66"/>
      <c r="L65" s="66"/>
      <c r="M65" s="66"/>
      <c r="N65" s="69"/>
      <c r="O65" s="71"/>
      <c r="P65" s="71"/>
    </row>
    <row r="66" spans="1:16" s="32" customFormat="1" ht="15.75" customHeight="1" x14ac:dyDescent="0.2">
      <c r="A66" s="72" t="s">
        <v>126</v>
      </c>
      <c r="B66" s="73">
        <f>'3.2'!C14</f>
        <v>13735</v>
      </c>
      <c r="C66" s="74">
        <f t="shared" si="0"/>
        <v>3.2856414954871767</v>
      </c>
      <c r="D66" s="69"/>
      <c r="E66" s="71"/>
      <c r="F66" s="71"/>
      <c r="G66" s="66"/>
      <c r="H66" s="66"/>
      <c r="I66" s="66"/>
      <c r="J66" s="66"/>
      <c r="K66" s="66"/>
      <c r="L66" s="66"/>
      <c r="M66" s="66"/>
      <c r="N66" s="69"/>
      <c r="O66" s="71"/>
      <c r="P66" s="71"/>
    </row>
    <row r="67" spans="1:16" s="32" customFormat="1" ht="15.75" customHeight="1" x14ac:dyDescent="0.2">
      <c r="A67" s="72" t="s">
        <v>127</v>
      </c>
      <c r="B67" s="73">
        <f>SUM('3.2'!C16:C18)</f>
        <v>3908</v>
      </c>
      <c r="C67" s="74">
        <f t="shared" si="0"/>
        <v>0.93485889802430922</v>
      </c>
      <c r="D67" s="69"/>
      <c r="E67" s="71"/>
      <c r="F67" s="71"/>
      <c r="G67" s="66"/>
      <c r="H67" s="66"/>
      <c r="I67" s="66"/>
      <c r="J67" s="66"/>
      <c r="K67" s="66"/>
      <c r="L67" s="66"/>
      <c r="M67" s="66"/>
      <c r="N67" s="69"/>
      <c r="O67" s="71"/>
      <c r="P67" s="71"/>
    </row>
    <row r="68" spans="1:16" s="32" customFormat="1" ht="24.75" customHeight="1" x14ac:dyDescent="0.2">
      <c r="A68" s="52" t="s">
        <v>128</v>
      </c>
      <c r="B68" s="75">
        <f>'3.1'!C9</f>
        <v>426657</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383237</v>
      </c>
      <c r="C69" s="51">
        <f>100*B69/$B$68</f>
        <v>89.823206932032051</v>
      </c>
      <c r="D69" s="78"/>
      <c r="E69" s="79"/>
      <c r="F69" s="79"/>
      <c r="G69" s="66"/>
      <c r="H69" s="66"/>
      <c r="I69" s="66"/>
      <c r="J69" s="66"/>
      <c r="K69" s="66"/>
      <c r="L69" s="66"/>
      <c r="M69" s="66"/>
      <c r="N69" s="78"/>
      <c r="O69" s="79"/>
      <c r="P69" s="79"/>
    </row>
    <row r="70" spans="1:16" s="32" customFormat="1" ht="18" x14ac:dyDescent="0.2">
      <c r="A70" s="72" t="s">
        <v>130</v>
      </c>
      <c r="B70" s="73">
        <f>'3.1'!C10</f>
        <v>373374</v>
      </c>
      <c r="C70" s="74">
        <f>100*B70/$B$68</f>
        <v>87.511513932737543</v>
      </c>
      <c r="D70" s="78"/>
      <c r="E70" s="79"/>
      <c r="F70" s="79"/>
      <c r="G70" s="66"/>
      <c r="H70" s="66"/>
      <c r="I70" s="66"/>
      <c r="J70" s="66"/>
      <c r="K70" s="66"/>
      <c r="L70" s="66"/>
      <c r="M70" s="66"/>
      <c r="N70" s="78"/>
      <c r="O70" s="79"/>
      <c r="P70" s="79"/>
    </row>
    <row r="71" spans="1:16" ht="28.5" customHeight="1" x14ac:dyDescent="0.2">
      <c r="A71" s="72" t="s">
        <v>131</v>
      </c>
      <c r="B71" s="73">
        <f>'3.1'!C17</f>
        <v>9863</v>
      </c>
      <c r="C71" s="74">
        <f>100*B71/$B$68</f>
        <v>2.3116929992945154</v>
      </c>
      <c r="D71" s="78"/>
      <c r="E71" s="79"/>
      <c r="F71" s="80"/>
      <c r="G71" s="66"/>
      <c r="H71" s="66"/>
      <c r="I71" s="66"/>
      <c r="J71" s="66"/>
      <c r="K71" s="66"/>
      <c r="L71" s="66"/>
      <c r="M71" s="66"/>
      <c r="N71" s="78"/>
      <c r="O71" s="79"/>
      <c r="P71" s="80"/>
    </row>
    <row r="72" spans="1:16" ht="22.5" x14ac:dyDescent="0.2">
      <c r="A72" s="49" t="s">
        <v>132</v>
      </c>
      <c r="B72" s="50">
        <f>SUM('3.1'!C13,'3.1'!C16)</f>
        <v>43420</v>
      </c>
      <c r="C72" s="51">
        <f t="shared" ref="C72:C75" si="1">100*B72/$B$68</f>
        <v>10.176793067967946</v>
      </c>
      <c r="D72" s="78"/>
      <c r="E72" s="79"/>
      <c r="F72" s="80"/>
      <c r="G72" s="66"/>
      <c r="H72" s="66"/>
      <c r="I72" s="66"/>
      <c r="J72" s="66"/>
      <c r="K72" s="66"/>
      <c r="L72" s="66"/>
      <c r="M72" s="66"/>
      <c r="N72" s="78"/>
      <c r="O72" s="79"/>
      <c r="P72" s="80"/>
    </row>
    <row r="73" spans="1:16" ht="15.75" customHeight="1" x14ac:dyDescent="0.2">
      <c r="A73" s="72" t="s">
        <v>133</v>
      </c>
      <c r="B73" s="73">
        <f>'3.1'!C15</f>
        <v>35682</v>
      </c>
      <c r="C73" s="74">
        <f>100*B73/$B$68</f>
        <v>8.3631582278035985</v>
      </c>
      <c r="D73" s="78"/>
      <c r="E73" s="79"/>
      <c r="F73" s="80"/>
      <c r="G73" s="66"/>
      <c r="H73" s="66"/>
      <c r="I73" s="66"/>
      <c r="J73" s="66"/>
      <c r="K73" s="66"/>
      <c r="L73" s="66"/>
      <c r="M73" s="66"/>
      <c r="N73" s="78"/>
      <c r="O73" s="79"/>
      <c r="P73" s="80"/>
    </row>
    <row r="74" spans="1:16" ht="15.75" customHeight="1" x14ac:dyDescent="0.2">
      <c r="A74" s="72" t="s">
        <v>134</v>
      </c>
      <c r="B74" s="73">
        <f>'3.1'!C14</f>
        <v>7003</v>
      </c>
      <c r="C74" s="74">
        <f>100*B74/$B$68</f>
        <v>1.6413653121828542</v>
      </c>
      <c r="D74" s="81"/>
      <c r="E74" s="71"/>
      <c r="F74" s="71"/>
      <c r="G74" s="66"/>
      <c r="H74" s="66"/>
      <c r="I74" s="66"/>
      <c r="J74" s="66"/>
      <c r="K74" s="66"/>
      <c r="L74" s="66"/>
      <c r="M74" s="66"/>
      <c r="N74" s="81"/>
      <c r="O74" s="71"/>
      <c r="P74" s="71"/>
    </row>
    <row r="75" spans="1:16" ht="15.75" customHeight="1" x14ac:dyDescent="0.2">
      <c r="A75" s="82" t="s">
        <v>127</v>
      </c>
      <c r="B75" s="83">
        <f>'3.1'!C16</f>
        <v>735</v>
      </c>
      <c r="C75" s="84">
        <f t="shared" si="1"/>
        <v>0.17226952798149334</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66"/>
      <c r="B79" s="66"/>
      <c r="C79" s="86"/>
      <c r="D79" s="87"/>
      <c r="E79" s="87"/>
      <c r="F79" s="87"/>
      <c r="G79" s="66"/>
      <c r="H79" s="86"/>
      <c r="I79" s="87"/>
      <c r="J79" s="87"/>
      <c r="K79" s="87"/>
      <c r="L79" s="66"/>
      <c r="M79" s="86"/>
      <c r="N79" s="87"/>
      <c r="O79" s="87"/>
      <c r="P79" s="87"/>
    </row>
    <row r="80" spans="1:16" s="85" customFormat="1" ht="12.75" x14ac:dyDescent="0.2">
      <c r="A80" s="66"/>
      <c r="B80" s="66"/>
      <c r="C80" s="86"/>
      <c r="D80" s="87"/>
      <c r="E80" s="87"/>
      <c r="F80" s="87"/>
      <c r="G80" s="66"/>
      <c r="H80" s="86"/>
      <c r="I80" s="87"/>
      <c r="J80" s="87"/>
      <c r="K80" s="87"/>
      <c r="L80" s="66"/>
      <c r="M80" s="86"/>
      <c r="N80" s="87"/>
      <c r="O80" s="87"/>
      <c r="P80" s="87"/>
    </row>
    <row r="81" spans="1:7" s="85" customFormat="1" ht="12.75" x14ac:dyDescent="0.2">
      <c r="A81" s="88"/>
      <c r="B81" s="88"/>
      <c r="C81" s="88"/>
      <c r="D81" s="88"/>
      <c r="E81" s="88"/>
      <c r="F81" s="88"/>
      <c r="G81" s="89" t="s">
        <v>60</v>
      </c>
    </row>
    <row r="82" spans="1:7"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91"/>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653</v>
      </c>
    </row>
    <row r="5" spans="1:18" s="32" customFormat="1" ht="15.75" x14ac:dyDescent="0.25">
      <c r="A5" s="90" t="s">
        <v>136</v>
      </c>
      <c r="B5" s="90"/>
      <c r="C5" s="90"/>
      <c r="D5" s="90"/>
      <c r="E5" s="90"/>
      <c r="F5" s="90"/>
      <c r="G5" s="90"/>
      <c r="H5" s="90"/>
      <c r="I5" s="90"/>
      <c r="J5" s="90"/>
      <c r="K5" s="90"/>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313969</v>
      </c>
      <c r="C10" s="44">
        <v>5040</v>
      </c>
      <c r="D10" s="68">
        <v>1.6314428234319212</v>
      </c>
      <c r="E10" s="44">
        <v>-26218</v>
      </c>
      <c r="F10" s="68">
        <v>-7.7069376548780522</v>
      </c>
      <c r="G10" s="44">
        <v>186035</v>
      </c>
      <c r="H10" s="44">
        <v>3011</v>
      </c>
      <c r="I10" s="68">
        <v>1.6451394352653204</v>
      </c>
      <c r="J10" s="44">
        <v>-15792</v>
      </c>
      <c r="K10" s="68">
        <v>-7.8245229825543658</v>
      </c>
      <c r="L10" s="44">
        <v>127934</v>
      </c>
      <c r="M10" s="44">
        <v>2029</v>
      </c>
      <c r="N10" s="68">
        <v>1.6115325046662166</v>
      </c>
      <c r="O10" s="44">
        <v>-10426</v>
      </c>
      <c r="P10" s="68">
        <v>-7.5354148597860657</v>
      </c>
      <c r="R10" s="91"/>
    </row>
    <row r="11" spans="1:18" s="32" customFormat="1" ht="15.75" customHeight="1" x14ac:dyDescent="0.2">
      <c r="A11" s="46" t="s">
        <v>71</v>
      </c>
      <c r="B11" s="47">
        <v>22142</v>
      </c>
      <c r="C11" s="47">
        <v>2002</v>
      </c>
      <c r="D11" s="48">
        <v>9.9404170804369407</v>
      </c>
      <c r="E11" s="47">
        <v>200</v>
      </c>
      <c r="F11" s="48">
        <v>0.91149393856530858</v>
      </c>
      <c r="G11" s="47">
        <v>10421</v>
      </c>
      <c r="H11" s="47">
        <v>970</v>
      </c>
      <c r="I11" s="48">
        <v>10.263464183684267</v>
      </c>
      <c r="J11" s="47">
        <v>-227</v>
      </c>
      <c r="K11" s="48">
        <v>-2.1318557475582267</v>
      </c>
      <c r="L11" s="47">
        <v>11721</v>
      </c>
      <c r="M11" s="47">
        <v>1032</v>
      </c>
      <c r="N11" s="48">
        <v>9.6547852932921696</v>
      </c>
      <c r="O11" s="47">
        <v>427</v>
      </c>
      <c r="P11" s="48">
        <v>3.7807685496723926</v>
      </c>
    </row>
    <row r="12" spans="1:18" s="32" customFormat="1" ht="15.75" customHeight="1" x14ac:dyDescent="0.2">
      <c r="A12" s="49" t="s">
        <v>72</v>
      </c>
      <c r="B12" s="50">
        <v>45548</v>
      </c>
      <c r="C12" s="50">
        <v>2629</v>
      </c>
      <c r="D12" s="51">
        <v>6.1254922062489809</v>
      </c>
      <c r="E12" s="50">
        <v>-2299</v>
      </c>
      <c r="F12" s="51">
        <v>-4.8048989487324176</v>
      </c>
      <c r="G12" s="50">
        <v>23162</v>
      </c>
      <c r="H12" s="50">
        <v>1238</v>
      </c>
      <c r="I12" s="51">
        <v>5.6467797847108194</v>
      </c>
      <c r="J12" s="50">
        <v>-2011</v>
      </c>
      <c r="K12" s="51">
        <v>-7.9887180709490329</v>
      </c>
      <c r="L12" s="50">
        <v>22386</v>
      </c>
      <c r="M12" s="50">
        <v>1391</v>
      </c>
      <c r="N12" s="51">
        <v>6.6253869969040249</v>
      </c>
      <c r="O12" s="50">
        <v>-288</v>
      </c>
      <c r="P12" s="51">
        <v>-1.2701772955808415</v>
      </c>
    </row>
    <row r="13" spans="1:18" s="32" customFormat="1" ht="15.75" customHeight="1" x14ac:dyDescent="0.2">
      <c r="A13" s="46" t="s">
        <v>73</v>
      </c>
      <c r="B13" s="47">
        <v>170611</v>
      </c>
      <c r="C13" s="47">
        <v>1766</v>
      </c>
      <c r="D13" s="48">
        <v>1.0459296988362108</v>
      </c>
      <c r="E13" s="47">
        <v>-21849</v>
      </c>
      <c r="F13" s="48">
        <v>-11.352488828847553</v>
      </c>
      <c r="G13" s="47">
        <v>104582</v>
      </c>
      <c r="H13" s="47">
        <v>1192</v>
      </c>
      <c r="I13" s="48">
        <v>1.1529161427604218</v>
      </c>
      <c r="J13" s="47">
        <v>-13534</v>
      </c>
      <c r="K13" s="48">
        <v>-11.458227505164414</v>
      </c>
      <c r="L13" s="47">
        <v>66029</v>
      </c>
      <c r="M13" s="47">
        <v>574</v>
      </c>
      <c r="N13" s="48">
        <v>0.87693835459475977</v>
      </c>
      <c r="O13" s="47">
        <v>-8315</v>
      </c>
      <c r="P13" s="48">
        <v>-11.184493704939202</v>
      </c>
    </row>
    <row r="14" spans="1:18" s="32" customFormat="1" ht="15.75" customHeight="1" x14ac:dyDescent="0.2">
      <c r="A14" s="49" t="s">
        <v>74</v>
      </c>
      <c r="B14" s="50">
        <v>97810</v>
      </c>
      <c r="C14" s="50">
        <v>645</v>
      </c>
      <c r="D14" s="51">
        <v>0.66381927648844752</v>
      </c>
      <c r="E14" s="50">
        <v>-2070</v>
      </c>
      <c r="F14" s="51">
        <v>-2.0724869843812574</v>
      </c>
      <c r="G14" s="50">
        <v>58291</v>
      </c>
      <c r="H14" s="50">
        <v>581</v>
      </c>
      <c r="I14" s="51">
        <v>1.0067579275688789</v>
      </c>
      <c r="J14" s="50">
        <v>-247</v>
      </c>
      <c r="K14" s="51">
        <v>-0.42194813625337385</v>
      </c>
      <c r="L14" s="50">
        <v>39519</v>
      </c>
      <c r="M14" s="50">
        <v>64</v>
      </c>
      <c r="N14" s="51">
        <v>0.16221011278671904</v>
      </c>
      <c r="O14" s="50">
        <v>-1823</v>
      </c>
      <c r="P14" s="51">
        <v>-4.4095592859561705</v>
      </c>
    </row>
    <row r="15" spans="1:18" s="32" customFormat="1" ht="15.75" customHeight="1" x14ac:dyDescent="0.2">
      <c r="A15" s="46" t="s">
        <v>75</v>
      </c>
      <c r="B15" s="47">
        <v>313969</v>
      </c>
      <c r="C15" s="47">
        <v>5040</v>
      </c>
      <c r="D15" s="48">
        <v>1.6314428234319212</v>
      </c>
      <c r="E15" s="47">
        <v>-26218</v>
      </c>
      <c r="F15" s="48">
        <v>-7.7069376548780522</v>
      </c>
      <c r="G15" s="47">
        <v>186035</v>
      </c>
      <c r="H15" s="47">
        <v>3011</v>
      </c>
      <c r="I15" s="48">
        <v>1.6451394352653204</v>
      </c>
      <c r="J15" s="47">
        <v>-15792</v>
      </c>
      <c r="K15" s="48">
        <v>-7.8245229825543658</v>
      </c>
      <c r="L15" s="47">
        <v>127934</v>
      </c>
      <c r="M15" s="47">
        <v>2029</v>
      </c>
      <c r="N15" s="48">
        <v>1.6115325046662166</v>
      </c>
      <c r="O15" s="47">
        <v>-10426</v>
      </c>
      <c r="P15" s="48">
        <v>-7.5354148597860657</v>
      </c>
    </row>
    <row r="16" spans="1:18" s="32" customFormat="1" ht="15.75" customHeight="1" x14ac:dyDescent="0.2">
      <c r="A16" s="49" t="s">
        <v>76</v>
      </c>
      <c r="B16" s="50">
        <v>313969</v>
      </c>
      <c r="C16" s="50">
        <v>5040</v>
      </c>
      <c r="D16" s="51">
        <v>1.6314428234319212</v>
      </c>
      <c r="E16" s="50">
        <v>-26218</v>
      </c>
      <c r="F16" s="51">
        <v>-7.7069376548780522</v>
      </c>
      <c r="G16" s="50">
        <v>186035</v>
      </c>
      <c r="H16" s="50">
        <v>3011</v>
      </c>
      <c r="I16" s="51">
        <v>1.6451394352653204</v>
      </c>
      <c r="J16" s="50">
        <v>-15792</v>
      </c>
      <c r="K16" s="51">
        <v>-7.8245229825543658</v>
      </c>
      <c r="L16" s="50">
        <v>127934</v>
      </c>
      <c r="M16" s="50">
        <v>2029</v>
      </c>
      <c r="N16" s="51">
        <v>1.6115325046662166</v>
      </c>
      <c r="O16" s="50">
        <v>-10426</v>
      </c>
      <c r="P16" s="51">
        <v>-7.5354148597860657</v>
      </c>
    </row>
    <row r="17" spans="1:18" s="32" customFormat="1" ht="25.5" customHeight="1" x14ac:dyDescent="0.2">
      <c r="A17" s="92" t="s">
        <v>77</v>
      </c>
      <c r="B17" s="44">
        <v>313969</v>
      </c>
      <c r="C17" s="44">
        <v>5040</v>
      </c>
      <c r="D17" s="68">
        <v>1.6314428234319212</v>
      </c>
      <c r="E17" s="44">
        <v>-26218</v>
      </c>
      <c r="F17" s="68">
        <v>-7.7069376548780522</v>
      </c>
      <c r="G17" s="44">
        <v>186035</v>
      </c>
      <c r="H17" s="44">
        <v>3011</v>
      </c>
      <c r="I17" s="68">
        <v>1.6451394352653204</v>
      </c>
      <c r="J17" s="44">
        <v>-15792</v>
      </c>
      <c r="K17" s="68">
        <v>-7.8245229825543658</v>
      </c>
      <c r="L17" s="44">
        <v>127934</v>
      </c>
      <c r="M17" s="44">
        <v>2029</v>
      </c>
      <c r="N17" s="68">
        <v>1.6115325046662166</v>
      </c>
      <c r="O17" s="44">
        <v>-10426</v>
      </c>
      <c r="P17" s="68">
        <v>-7.5354148597860657</v>
      </c>
      <c r="R17" s="93"/>
    </row>
    <row r="18" spans="1:18" s="32" customFormat="1" ht="15.75" customHeight="1" x14ac:dyDescent="0.2">
      <c r="A18" s="46" t="s">
        <v>78</v>
      </c>
      <c r="B18" s="47">
        <v>198210</v>
      </c>
      <c r="C18" s="47">
        <v>5965</v>
      </c>
      <c r="D18" s="48">
        <v>3.1028115165543966</v>
      </c>
      <c r="E18" s="47">
        <v>29773</v>
      </c>
      <c r="F18" s="48">
        <v>17.676045049484376</v>
      </c>
      <c r="G18" s="47">
        <v>111361</v>
      </c>
      <c r="H18" s="47">
        <v>3743</v>
      </c>
      <c r="I18" s="48">
        <v>3.4780427066104185</v>
      </c>
      <c r="J18" s="47">
        <v>20262</v>
      </c>
      <c r="K18" s="48">
        <v>22.241737011383222</v>
      </c>
      <c r="L18" s="47">
        <v>86849</v>
      </c>
      <c r="M18" s="47">
        <v>2222</v>
      </c>
      <c r="N18" s="48">
        <v>2.625639571295213</v>
      </c>
      <c r="O18" s="47">
        <v>9511</v>
      </c>
      <c r="P18" s="48">
        <v>12.297964777987536</v>
      </c>
    </row>
    <row r="19" spans="1:18" s="32" customFormat="1" ht="12.75" customHeight="1" x14ac:dyDescent="0.2">
      <c r="A19" s="53" t="s">
        <v>79</v>
      </c>
      <c r="B19" s="54">
        <v>152645</v>
      </c>
      <c r="C19" s="54">
        <v>5734</v>
      </c>
      <c r="D19" s="55">
        <v>3.9030433391645283</v>
      </c>
      <c r="E19" s="54">
        <v>23279</v>
      </c>
      <c r="F19" s="55">
        <v>17.994681755639039</v>
      </c>
      <c r="G19" s="54">
        <v>84367</v>
      </c>
      <c r="H19" s="54">
        <v>3489</v>
      </c>
      <c r="I19" s="55">
        <v>4.3139048937906477</v>
      </c>
      <c r="J19" s="54">
        <v>15483</v>
      </c>
      <c r="K19" s="55">
        <v>22.476917716741188</v>
      </c>
      <c r="L19" s="54">
        <v>68278</v>
      </c>
      <c r="M19" s="54">
        <v>2245</v>
      </c>
      <c r="N19" s="55">
        <v>3.399815243893205</v>
      </c>
      <c r="O19" s="54">
        <v>7796</v>
      </c>
      <c r="P19" s="55">
        <v>12.889785390694753</v>
      </c>
    </row>
    <row r="20" spans="1:18" s="32" customFormat="1" ht="12.75" customHeight="1" x14ac:dyDescent="0.2">
      <c r="A20" s="53" t="s">
        <v>80</v>
      </c>
      <c r="B20" s="54">
        <v>45565</v>
      </c>
      <c r="C20" s="54">
        <v>231</v>
      </c>
      <c r="D20" s="55">
        <v>0.50955133012749809</v>
      </c>
      <c r="E20" s="54">
        <v>6494</v>
      </c>
      <c r="F20" s="55">
        <v>16.621023265337463</v>
      </c>
      <c r="G20" s="54">
        <v>26994</v>
      </c>
      <c r="H20" s="54">
        <v>254</v>
      </c>
      <c r="I20" s="55">
        <v>0.94988780852655197</v>
      </c>
      <c r="J20" s="54">
        <v>4779</v>
      </c>
      <c r="K20" s="55">
        <v>21.512491559756921</v>
      </c>
      <c r="L20" s="54">
        <v>18571</v>
      </c>
      <c r="M20" s="54">
        <v>-23</v>
      </c>
      <c r="N20" s="55">
        <v>-0.12369581585457674</v>
      </c>
      <c r="O20" s="54">
        <v>1715</v>
      </c>
      <c r="P20" s="55">
        <v>10.174418604651162</v>
      </c>
    </row>
    <row r="21" spans="1:18" s="32" customFormat="1" ht="15.75" customHeight="1" x14ac:dyDescent="0.2">
      <c r="A21" s="46" t="s">
        <v>81</v>
      </c>
      <c r="B21" s="47">
        <v>115759</v>
      </c>
      <c r="C21" s="47">
        <v>-925</v>
      </c>
      <c r="D21" s="48">
        <v>-0.79273936443728366</v>
      </c>
      <c r="E21" s="47">
        <v>-55991</v>
      </c>
      <c r="F21" s="48">
        <v>-32.600291120815136</v>
      </c>
      <c r="G21" s="47">
        <v>74674</v>
      </c>
      <c r="H21" s="47">
        <v>-732</v>
      </c>
      <c r="I21" s="48">
        <v>-0.97074503355170672</v>
      </c>
      <c r="J21" s="47">
        <v>-36054</v>
      </c>
      <c r="K21" s="48">
        <v>-32.560869879343976</v>
      </c>
      <c r="L21" s="47">
        <v>41085</v>
      </c>
      <c r="M21" s="47">
        <v>-193</v>
      </c>
      <c r="N21" s="48">
        <v>-0.46756141285915015</v>
      </c>
      <c r="O21" s="47">
        <v>-19937</v>
      </c>
      <c r="P21" s="48">
        <v>-32.671823276850972</v>
      </c>
    </row>
    <row r="22" spans="1:18" s="32" customFormat="1" ht="12.75" customHeight="1" x14ac:dyDescent="0.2">
      <c r="A22" s="53" t="s">
        <v>82</v>
      </c>
      <c r="B22" s="54">
        <v>32127</v>
      </c>
      <c r="C22" s="54">
        <v>451</v>
      </c>
      <c r="D22" s="55">
        <v>1.4237908826872079</v>
      </c>
      <c r="E22" s="54">
        <v>-19017</v>
      </c>
      <c r="F22" s="55">
        <v>-37.183247301736273</v>
      </c>
      <c r="G22" s="54">
        <v>19577</v>
      </c>
      <c r="H22" s="54">
        <v>329</v>
      </c>
      <c r="I22" s="55">
        <v>1.7092684954280963</v>
      </c>
      <c r="J22" s="54">
        <v>-11296</v>
      </c>
      <c r="K22" s="55">
        <v>-36.588604929874002</v>
      </c>
      <c r="L22" s="54">
        <v>12550</v>
      </c>
      <c r="M22" s="54">
        <v>122</v>
      </c>
      <c r="N22" s="55">
        <v>0.98165432893466364</v>
      </c>
      <c r="O22" s="54">
        <v>-7721</v>
      </c>
      <c r="P22" s="55">
        <v>-38.088895466429875</v>
      </c>
    </row>
    <row r="23" spans="1:18" s="32" customFormat="1" ht="12.75" customHeight="1" x14ac:dyDescent="0.2">
      <c r="A23" s="53" t="s">
        <v>83</v>
      </c>
      <c r="B23" s="54">
        <v>83632</v>
      </c>
      <c r="C23" s="54">
        <v>-1376</v>
      </c>
      <c r="D23" s="55">
        <v>-1.6186711838885752</v>
      </c>
      <c r="E23" s="54">
        <v>-36974</v>
      </c>
      <c r="F23" s="55">
        <v>-30.656849576306321</v>
      </c>
      <c r="G23" s="54">
        <v>55097</v>
      </c>
      <c r="H23" s="54">
        <v>-1061</v>
      </c>
      <c r="I23" s="55">
        <v>-1.8893122974464902</v>
      </c>
      <c r="J23" s="54">
        <v>-24758</v>
      </c>
      <c r="K23" s="55">
        <v>-31.003694195729761</v>
      </c>
      <c r="L23" s="54">
        <v>28535</v>
      </c>
      <c r="M23" s="54">
        <v>-315</v>
      </c>
      <c r="N23" s="55">
        <v>-1.0918544194107451</v>
      </c>
      <c r="O23" s="54">
        <v>-12216</v>
      </c>
      <c r="P23" s="55">
        <v>-29.977178474147873</v>
      </c>
    </row>
    <row r="24" spans="1:18" s="32" customFormat="1" ht="24" customHeight="1" x14ac:dyDescent="0.2">
      <c r="A24" s="92" t="s">
        <v>84</v>
      </c>
      <c r="B24" s="44">
        <v>313969</v>
      </c>
      <c r="C24" s="44">
        <v>5040</v>
      </c>
      <c r="D24" s="68">
        <v>1.6314428234319212</v>
      </c>
      <c r="E24" s="44">
        <v>-26218</v>
      </c>
      <c r="F24" s="68">
        <v>-7.7069376548780522</v>
      </c>
      <c r="G24" s="44">
        <v>186035</v>
      </c>
      <c r="H24" s="44">
        <v>3011</v>
      </c>
      <c r="I24" s="68">
        <v>1.6451394352653204</v>
      </c>
      <c r="J24" s="44">
        <v>-15792</v>
      </c>
      <c r="K24" s="68">
        <v>-7.8245229825543658</v>
      </c>
      <c r="L24" s="44">
        <v>127934</v>
      </c>
      <c r="M24" s="44">
        <v>2029</v>
      </c>
      <c r="N24" s="68">
        <v>1.6115325046662166</v>
      </c>
      <c r="O24" s="44">
        <v>-10426</v>
      </c>
      <c r="P24" s="68">
        <v>-7.5354148597860657</v>
      </c>
    </row>
    <row r="25" spans="1:18" s="32" customFormat="1" ht="15.75" customHeight="1" x14ac:dyDescent="0.2">
      <c r="A25" s="46" t="s">
        <v>85</v>
      </c>
      <c r="B25" s="47">
        <v>2451</v>
      </c>
      <c r="C25" s="47">
        <v>39</v>
      </c>
      <c r="D25" s="48">
        <v>1.6169154228855722</v>
      </c>
      <c r="E25" s="47">
        <v>-311</v>
      </c>
      <c r="F25" s="48">
        <v>-11.259956553222302</v>
      </c>
      <c r="G25" s="47">
        <v>1067</v>
      </c>
      <c r="H25" s="47">
        <v>-7</v>
      </c>
      <c r="I25" s="48">
        <v>-0.65176908752327745</v>
      </c>
      <c r="J25" s="47">
        <v>-84</v>
      </c>
      <c r="K25" s="48">
        <v>-7.2980017376194617</v>
      </c>
      <c r="L25" s="47">
        <v>1384</v>
      </c>
      <c r="M25" s="47">
        <v>46</v>
      </c>
      <c r="N25" s="48">
        <v>3.4379671150971598</v>
      </c>
      <c r="O25" s="47">
        <v>-227</v>
      </c>
      <c r="P25" s="48">
        <v>-14.090626939788951</v>
      </c>
    </row>
    <row r="26" spans="1:18" s="32" customFormat="1" ht="15.75" customHeight="1" x14ac:dyDescent="0.2">
      <c r="A26" s="49" t="s">
        <v>86</v>
      </c>
      <c r="B26" s="50">
        <v>17725</v>
      </c>
      <c r="C26" s="50">
        <v>-58</v>
      </c>
      <c r="D26" s="51">
        <v>-0.32615419220603947</v>
      </c>
      <c r="E26" s="50">
        <v>-2091</v>
      </c>
      <c r="F26" s="51">
        <v>-10.552079127977391</v>
      </c>
      <c r="G26" s="50">
        <v>8323</v>
      </c>
      <c r="H26" s="50">
        <v>13</v>
      </c>
      <c r="I26" s="51">
        <v>0.15643802647412755</v>
      </c>
      <c r="J26" s="50">
        <v>-1119</v>
      </c>
      <c r="K26" s="51">
        <v>-11.851302690108028</v>
      </c>
      <c r="L26" s="50">
        <v>9402</v>
      </c>
      <c r="M26" s="50">
        <v>-71</v>
      </c>
      <c r="N26" s="51">
        <v>-0.74949857489707594</v>
      </c>
      <c r="O26" s="50">
        <v>-972</v>
      </c>
      <c r="P26" s="51">
        <v>-9.369577790630423</v>
      </c>
    </row>
    <row r="27" spans="1:18" s="32" customFormat="1" ht="15.75" customHeight="1" x14ac:dyDescent="0.2">
      <c r="A27" s="46" t="s">
        <v>87</v>
      </c>
      <c r="B27" s="47">
        <v>22776</v>
      </c>
      <c r="C27" s="47">
        <v>-101</v>
      </c>
      <c r="D27" s="48">
        <v>-0.44149145429907766</v>
      </c>
      <c r="E27" s="47">
        <v>-2226</v>
      </c>
      <c r="F27" s="48">
        <v>-8.9032877369810421</v>
      </c>
      <c r="G27" s="47">
        <v>4133</v>
      </c>
      <c r="H27" s="47">
        <v>-25</v>
      </c>
      <c r="I27" s="48">
        <v>-0.60125060125060126</v>
      </c>
      <c r="J27" s="47">
        <v>-409</v>
      </c>
      <c r="K27" s="48">
        <v>-9.0048436811977108</v>
      </c>
      <c r="L27" s="47">
        <v>18643</v>
      </c>
      <c r="M27" s="47">
        <v>-76</v>
      </c>
      <c r="N27" s="48">
        <v>-0.40600459426251401</v>
      </c>
      <c r="O27" s="47">
        <v>-1817</v>
      </c>
      <c r="P27" s="48">
        <v>-8.8807429130009776</v>
      </c>
    </row>
    <row r="28" spans="1:18" s="32" customFormat="1" ht="15.75" customHeight="1" x14ac:dyDescent="0.2">
      <c r="A28" s="49" t="s">
        <v>88</v>
      </c>
      <c r="B28" s="50">
        <v>249595</v>
      </c>
      <c r="C28" s="50">
        <v>4058</v>
      </c>
      <c r="D28" s="51">
        <v>1.6527040731132172</v>
      </c>
      <c r="E28" s="50">
        <v>-21925</v>
      </c>
      <c r="F28" s="51">
        <v>-8.0749116087212727</v>
      </c>
      <c r="G28" s="50">
        <v>158389</v>
      </c>
      <c r="H28" s="50">
        <v>2379</v>
      </c>
      <c r="I28" s="51">
        <v>1.5249022498557785</v>
      </c>
      <c r="J28" s="50">
        <v>-14463</v>
      </c>
      <c r="K28" s="51">
        <v>-8.3672737370698638</v>
      </c>
      <c r="L28" s="50">
        <v>91206</v>
      </c>
      <c r="M28" s="50">
        <v>1679</v>
      </c>
      <c r="N28" s="51">
        <v>1.8754118869167959</v>
      </c>
      <c r="O28" s="50">
        <v>-7462</v>
      </c>
      <c r="P28" s="51">
        <v>-7.5627356387075855</v>
      </c>
    </row>
    <row r="29" spans="1:18" s="32" customFormat="1" ht="15.75" customHeight="1" x14ac:dyDescent="0.2">
      <c r="A29" s="46" t="s">
        <v>89</v>
      </c>
      <c r="B29" s="47">
        <v>21422</v>
      </c>
      <c r="C29" s="47">
        <v>1102</v>
      </c>
      <c r="D29" s="48">
        <v>5.4232283464566926</v>
      </c>
      <c r="E29" s="47">
        <v>335</v>
      </c>
      <c r="F29" s="48">
        <v>1.5886565182339831</v>
      </c>
      <c r="G29" s="47">
        <v>14123</v>
      </c>
      <c r="H29" s="47">
        <v>651</v>
      </c>
      <c r="I29" s="48">
        <v>4.832244655581948</v>
      </c>
      <c r="J29" s="47">
        <v>283</v>
      </c>
      <c r="K29" s="48">
        <v>2.0447976878612715</v>
      </c>
      <c r="L29" s="47">
        <v>7299</v>
      </c>
      <c r="M29" s="47">
        <v>451</v>
      </c>
      <c r="N29" s="48">
        <v>6.5858644859813085</v>
      </c>
      <c r="O29" s="47">
        <v>52</v>
      </c>
      <c r="P29" s="48">
        <v>0.71753829170691319</v>
      </c>
    </row>
    <row r="30" spans="1:18" s="32" customFormat="1" ht="12.75" customHeight="1" x14ac:dyDescent="0.2">
      <c r="A30" s="43" t="s">
        <v>90</v>
      </c>
      <c r="B30" s="44">
        <v>313969</v>
      </c>
      <c r="C30" s="44">
        <v>5040</v>
      </c>
      <c r="D30" s="68">
        <v>1.6314428234319212</v>
      </c>
      <c r="E30" s="44">
        <v>-26218</v>
      </c>
      <c r="F30" s="68">
        <v>-7.7069376548780522</v>
      </c>
      <c r="G30" s="44">
        <v>186035</v>
      </c>
      <c r="H30" s="44">
        <v>3011</v>
      </c>
      <c r="I30" s="68">
        <v>1.6451394352653204</v>
      </c>
      <c r="J30" s="44">
        <v>-15792</v>
      </c>
      <c r="K30" s="68">
        <v>-7.8245229825543658</v>
      </c>
      <c r="L30" s="44">
        <v>127934</v>
      </c>
      <c r="M30" s="44">
        <v>2029</v>
      </c>
      <c r="N30" s="68">
        <v>1.6115325046662166</v>
      </c>
      <c r="O30" s="44">
        <v>-10426</v>
      </c>
      <c r="P30" s="68">
        <v>-7.5354148597860657</v>
      </c>
    </row>
    <row r="31" spans="1:18" s="32" customFormat="1" ht="15.75" customHeight="1" x14ac:dyDescent="0.2">
      <c r="A31" s="46" t="s">
        <v>91</v>
      </c>
      <c r="B31" s="47">
        <v>116819</v>
      </c>
      <c r="C31" s="47">
        <v>3522</v>
      </c>
      <c r="D31" s="48">
        <v>3.1086436534065331</v>
      </c>
      <c r="E31" s="47">
        <v>-2048</v>
      </c>
      <c r="F31" s="48">
        <v>-1.7229340355186888</v>
      </c>
      <c r="G31" s="47">
        <v>65730</v>
      </c>
      <c r="H31" s="47">
        <v>2306</v>
      </c>
      <c r="I31" s="48">
        <v>3.6358476286579213</v>
      </c>
      <c r="J31" s="47">
        <v>-892</v>
      </c>
      <c r="K31" s="48">
        <v>-1.3388970610308908</v>
      </c>
      <c r="L31" s="47">
        <v>51089</v>
      </c>
      <c r="M31" s="47">
        <v>1216</v>
      </c>
      <c r="N31" s="48">
        <v>2.438193010246025</v>
      </c>
      <c r="O31" s="47">
        <v>-1156</v>
      </c>
      <c r="P31" s="48">
        <v>-2.2126519284142021</v>
      </c>
    </row>
    <row r="32" spans="1:18" s="32" customFormat="1" ht="15.75" customHeight="1" x14ac:dyDescent="0.2">
      <c r="A32" s="46" t="s">
        <v>92</v>
      </c>
      <c r="B32" s="47">
        <v>138248</v>
      </c>
      <c r="C32" s="47">
        <v>1782</v>
      </c>
      <c r="D32" s="48">
        <v>1.3058197646300178</v>
      </c>
      <c r="E32" s="47">
        <v>-16713</v>
      </c>
      <c r="F32" s="48">
        <v>-10.785294364388459</v>
      </c>
      <c r="G32" s="47">
        <v>81979</v>
      </c>
      <c r="H32" s="47">
        <v>1041</v>
      </c>
      <c r="I32" s="48">
        <v>1.2861696607279647</v>
      </c>
      <c r="J32" s="47">
        <v>-9991</v>
      </c>
      <c r="K32" s="48">
        <v>-10.863324997281723</v>
      </c>
      <c r="L32" s="47">
        <v>56269</v>
      </c>
      <c r="M32" s="47">
        <v>741</v>
      </c>
      <c r="N32" s="48">
        <v>1.3344618930989771</v>
      </c>
      <c r="O32" s="47">
        <v>-6722</v>
      </c>
      <c r="P32" s="48">
        <v>-10.671365750662794</v>
      </c>
    </row>
    <row r="33" spans="1:16" s="32" customFormat="1" ht="12.75" customHeight="1" x14ac:dyDescent="0.2">
      <c r="A33" s="56" t="s">
        <v>93</v>
      </c>
      <c r="B33" s="54">
        <v>20820</v>
      </c>
      <c r="C33" s="54">
        <v>303</v>
      </c>
      <c r="D33" s="55">
        <v>1.4768240970902178</v>
      </c>
      <c r="E33" s="54">
        <v>-1719</v>
      </c>
      <c r="F33" s="55">
        <v>-7.6267802475708768</v>
      </c>
      <c r="G33" s="54">
        <v>13962</v>
      </c>
      <c r="H33" s="54">
        <v>141</v>
      </c>
      <c r="I33" s="55">
        <v>1.0201866724549598</v>
      </c>
      <c r="J33" s="54">
        <v>-1073</v>
      </c>
      <c r="K33" s="55">
        <v>-7.136681077485866</v>
      </c>
      <c r="L33" s="54">
        <v>6858</v>
      </c>
      <c r="M33" s="54">
        <v>162</v>
      </c>
      <c r="N33" s="55">
        <v>2.4193548387096775</v>
      </c>
      <c r="O33" s="54">
        <v>-646</v>
      </c>
      <c r="P33" s="55">
        <v>-8.6087420042643927</v>
      </c>
    </row>
    <row r="34" spans="1:16" s="32" customFormat="1" ht="12.75" customHeight="1" x14ac:dyDescent="0.2">
      <c r="A34" s="56" t="s">
        <v>94</v>
      </c>
      <c r="B34" s="54">
        <v>117428</v>
      </c>
      <c r="C34" s="54">
        <v>1479</v>
      </c>
      <c r="D34" s="55">
        <v>1.2755608069064848</v>
      </c>
      <c r="E34" s="54">
        <v>-14994</v>
      </c>
      <c r="F34" s="55">
        <v>-11.322891966591653</v>
      </c>
      <c r="G34" s="54">
        <v>68017</v>
      </c>
      <c r="H34" s="54">
        <v>900</v>
      </c>
      <c r="I34" s="55">
        <v>1.3409419372141187</v>
      </c>
      <c r="J34" s="54">
        <v>-8918</v>
      </c>
      <c r="K34" s="55">
        <v>-11.59160330148827</v>
      </c>
      <c r="L34" s="54">
        <v>49411</v>
      </c>
      <c r="M34" s="54">
        <v>579</v>
      </c>
      <c r="N34" s="55">
        <v>1.1856979030144168</v>
      </c>
      <c r="O34" s="54">
        <v>-6076</v>
      </c>
      <c r="P34" s="55">
        <v>-10.950312685854344</v>
      </c>
    </row>
    <row r="35" spans="1:16" s="32" customFormat="1" ht="15.75" customHeight="1" x14ac:dyDescent="0.2">
      <c r="A35" s="46" t="s">
        <v>95</v>
      </c>
      <c r="B35" s="47">
        <v>58902</v>
      </c>
      <c r="C35" s="47">
        <v>-264</v>
      </c>
      <c r="D35" s="48">
        <v>-0.44620221072913496</v>
      </c>
      <c r="E35" s="47">
        <v>-7457</v>
      </c>
      <c r="F35" s="48">
        <v>-11.237360418330596</v>
      </c>
      <c r="G35" s="47">
        <v>38326</v>
      </c>
      <c r="H35" s="47">
        <v>-336</v>
      </c>
      <c r="I35" s="48">
        <v>-0.86907040504888522</v>
      </c>
      <c r="J35" s="47">
        <v>-4909</v>
      </c>
      <c r="K35" s="48">
        <v>-11.354226899502718</v>
      </c>
      <c r="L35" s="47">
        <v>20576</v>
      </c>
      <c r="M35" s="47">
        <v>72</v>
      </c>
      <c r="N35" s="48">
        <v>0.35115099492781898</v>
      </c>
      <c r="O35" s="47">
        <v>-2548</v>
      </c>
      <c r="P35" s="48">
        <v>-11.018854869399759</v>
      </c>
    </row>
    <row r="36" spans="1:16" s="32" customFormat="1" ht="12.75" customHeight="1" x14ac:dyDescent="0.2">
      <c r="A36" s="56" t="s">
        <v>96</v>
      </c>
      <c r="B36" s="54">
        <v>18150</v>
      </c>
      <c r="C36" s="54">
        <v>174</v>
      </c>
      <c r="D36" s="55">
        <v>0.96795727636849127</v>
      </c>
      <c r="E36" s="54">
        <v>-1766</v>
      </c>
      <c r="F36" s="55">
        <v>-8.8672424181562555</v>
      </c>
      <c r="G36" s="54">
        <v>11267</v>
      </c>
      <c r="H36" s="54">
        <v>72</v>
      </c>
      <c r="I36" s="55">
        <v>0.64314426083072795</v>
      </c>
      <c r="J36" s="54">
        <v>-1191</v>
      </c>
      <c r="K36" s="55">
        <v>-9.5601220099534441</v>
      </c>
      <c r="L36" s="54">
        <v>6883</v>
      </c>
      <c r="M36" s="54">
        <v>102</v>
      </c>
      <c r="N36" s="55">
        <v>1.5042029199233151</v>
      </c>
      <c r="O36" s="54">
        <v>-575</v>
      </c>
      <c r="P36" s="55">
        <v>-7.7098417806382411</v>
      </c>
    </row>
    <row r="37" spans="1:16" s="32" customFormat="1" ht="12.75" customHeight="1" x14ac:dyDescent="0.2">
      <c r="A37" s="56" t="s">
        <v>97</v>
      </c>
      <c r="B37" s="54">
        <v>40752</v>
      </c>
      <c r="C37" s="54">
        <v>-438</v>
      </c>
      <c r="D37" s="55">
        <v>-1.0633648943918428</v>
      </c>
      <c r="E37" s="54">
        <v>-5691</v>
      </c>
      <c r="F37" s="55">
        <v>-12.253730379174472</v>
      </c>
      <c r="G37" s="54">
        <v>27059</v>
      </c>
      <c r="H37" s="54">
        <v>-408</v>
      </c>
      <c r="I37" s="55">
        <v>-1.4854188662758947</v>
      </c>
      <c r="J37" s="54">
        <v>-3718</v>
      </c>
      <c r="K37" s="55">
        <v>-12.08044968645417</v>
      </c>
      <c r="L37" s="54">
        <v>13693</v>
      </c>
      <c r="M37" s="54">
        <v>-30</v>
      </c>
      <c r="N37" s="55">
        <v>-0.21861109086934344</v>
      </c>
      <c r="O37" s="54">
        <v>-1973</v>
      </c>
      <c r="P37" s="55">
        <v>-12.594152942678411</v>
      </c>
    </row>
    <row r="38" spans="1:16" s="32" customFormat="1" ht="12.75" customHeight="1" x14ac:dyDescent="0.2">
      <c r="A38" s="43" t="s">
        <v>99</v>
      </c>
      <c r="B38" s="44">
        <v>313969</v>
      </c>
      <c r="C38" s="44">
        <v>5040</v>
      </c>
      <c r="D38" s="68">
        <v>1.6314428234319212</v>
      </c>
      <c r="E38" s="44">
        <v>-26218</v>
      </c>
      <c r="F38" s="68">
        <v>-7.7069376548780522</v>
      </c>
      <c r="G38" s="44">
        <v>186035</v>
      </c>
      <c r="H38" s="44">
        <v>3011</v>
      </c>
      <c r="I38" s="68">
        <v>1.6451394352653204</v>
      </c>
      <c r="J38" s="44">
        <v>-15792</v>
      </c>
      <c r="K38" s="68">
        <v>-7.8245229825543658</v>
      </c>
      <c r="L38" s="44">
        <v>127934</v>
      </c>
      <c r="M38" s="44">
        <v>2029</v>
      </c>
      <c r="N38" s="68">
        <v>1.6115325046662166</v>
      </c>
      <c r="O38" s="44">
        <v>-10426</v>
      </c>
      <c r="P38" s="68">
        <v>-7.5354148597860657</v>
      </c>
    </row>
    <row r="39" spans="1:16" s="32" customFormat="1" ht="15.75" customHeight="1" x14ac:dyDescent="0.2">
      <c r="A39" s="46" t="s">
        <v>100</v>
      </c>
      <c r="B39" s="47">
        <v>5717</v>
      </c>
      <c r="C39" s="47">
        <v>32</v>
      </c>
      <c r="D39" s="48">
        <v>0.56288478452066848</v>
      </c>
      <c r="E39" s="47">
        <v>-378</v>
      </c>
      <c r="F39" s="48">
        <v>-6.2018047579983593</v>
      </c>
      <c r="G39" s="47">
        <v>2030</v>
      </c>
      <c r="H39" s="47">
        <v>1</v>
      </c>
      <c r="I39" s="48">
        <v>4.928536224741252E-2</v>
      </c>
      <c r="J39" s="47">
        <v>-20</v>
      </c>
      <c r="K39" s="48">
        <v>-0.97560975609756095</v>
      </c>
      <c r="L39" s="47">
        <v>3687</v>
      </c>
      <c r="M39" s="47">
        <v>31</v>
      </c>
      <c r="N39" s="48">
        <v>0.84792122538293213</v>
      </c>
      <c r="O39" s="47">
        <v>-358</v>
      </c>
      <c r="P39" s="48">
        <v>-8.8504326328800982</v>
      </c>
    </row>
    <row r="40" spans="1:16" s="32" customFormat="1" ht="15.75" customHeight="1" x14ac:dyDescent="0.2">
      <c r="A40" s="49" t="s">
        <v>101</v>
      </c>
      <c r="B40" s="50">
        <v>9556</v>
      </c>
      <c r="C40" s="50">
        <v>-226</v>
      </c>
      <c r="D40" s="51">
        <v>-2.3103659783275403</v>
      </c>
      <c r="E40" s="50">
        <v>-982</v>
      </c>
      <c r="F40" s="51">
        <v>-9.3186562915164171</v>
      </c>
      <c r="G40" s="50">
        <v>7580</v>
      </c>
      <c r="H40" s="50">
        <v>-172</v>
      </c>
      <c r="I40" s="51">
        <v>-2.2187822497420022</v>
      </c>
      <c r="J40" s="50">
        <v>-673</v>
      </c>
      <c r="K40" s="51">
        <v>-8.1546104446867798</v>
      </c>
      <c r="L40" s="50">
        <v>1976</v>
      </c>
      <c r="M40" s="50">
        <v>-54</v>
      </c>
      <c r="N40" s="51">
        <v>-2.6600985221674875</v>
      </c>
      <c r="O40" s="50">
        <v>-309</v>
      </c>
      <c r="P40" s="51">
        <v>-13.522975929978118</v>
      </c>
    </row>
    <row r="41" spans="1:16" s="32" customFormat="1" ht="15.75" customHeight="1" x14ac:dyDescent="0.2">
      <c r="A41" s="46" t="s">
        <v>102</v>
      </c>
      <c r="B41" s="47">
        <v>28241</v>
      </c>
      <c r="C41" s="47">
        <v>138</v>
      </c>
      <c r="D41" s="48">
        <v>0.49105077749706438</v>
      </c>
      <c r="E41" s="47">
        <v>-3785</v>
      </c>
      <c r="F41" s="48">
        <v>-11.818522450508961</v>
      </c>
      <c r="G41" s="47">
        <v>15338</v>
      </c>
      <c r="H41" s="47">
        <v>17</v>
      </c>
      <c r="I41" s="48">
        <v>0.11095881469877945</v>
      </c>
      <c r="J41" s="47">
        <v>-2329</v>
      </c>
      <c r="K41" s="48">
        <v>-13.18277013641252</v>
      </c>
      <c r="L41" s="47">
        <v>12903</v>
      </c>
      <c r="M41" s="47">
        <v>121</v>
      </c>
      <c r="N41" s="48">
        <v>0.94664371772805511</v>
      </c>
      <c r="O41" s="47">
        <v>-1456</v>
      </c>
      <c r="P41" s="48">
        <v>-10.139981892889477</v>
      </c>
    </row>
    <row r="42" spans="1:16" s="32" customFormat="1" ht="15.75" customHeight="1" x14ac:dyDescent="0.2">
      <c r="A42" s="49" t="s">
        <v>103</v>
      </c>
      <c r="B42" s="50">
        <v>28899</v>
      </c>
      <c r="C42" s="50">
        <v>288</v>
      </c>
      <c r="D42" s="51">
        <v>1.0066058508965083</v>
      </c>
      <c r="E42" s="50">
        <v>-3000</v>
      </c>
      <c r="F42" s="51">
        <v>-9.4046835323991349</v>
      </c>
      <c r="G42" s="50">
        <v>14099</v>
      </c>
      <c r="H42" s="50">
        <v>96</v>
      </c>
      <c r="I42" s="51">
        <v>0.68556737841891024</v>
      </c>
      <c r="J42" s="50">
        <v>-1608</v>
      </c>
      <c r="K42" s="51">
        <v>-10.237473737823899</v>
      </c>
      <c r="L42" s="50">
        <v>14800</v>
      </c>
      <c r="M42" s="50">
        <v>192</v>
      </c>
      <c r="N42" s="51">
        <v>1.3143483023001095</v>
      </c>
      <c r="O42" s="50">
        <v>-1392</v>
      </c>
      <c r="P42" s="51">
        <v>-8.5968379446640313</v>
      </c>
    </row>
    <row r="43" spans="1:16" s="32" customFormat="1" ht="15.75" customHeight="1" x14ac:dyDescent="0.2">
      <c r="A43" s="46" t="s">
        <v>104</v>
      </c>
      <c r="B43" s="47">
        <v>35110</v>
      </c>
      <c r="C43" s="47">
        <v>452</v>
      </c>
      <c r="D43" s="48">
        <v>1.3041721968953777</v>
      </c>
      <c r="E43" s="47">
        <v>-3366</v>
      </c>
      <c r="F43" s="48">
        <v>-8.7483106352011646</v>
      </c>
      <c r="G43" s="47">
        <v>27705</v>
      </c>
      <c r="H43" s="47">
        <v>325</v>
      </c>
      <c r="I43" s="48">
        <v>1.1869978086194302</v>
      </c>
      <c r="J43" s="47">
        <v>-2772</v>
      </c>
      <c r="K43" s="48">
        <v>-9.0953834038783352</v>
      </c>
      <c r="L43" s="47">
        <v>7405</v>
      </c>
      <c r="M43" s="47">
        <v>127</v>
      </c>
      <c r="N43" s="48">
        <v>1.7449848859576806</v>
      </c>
      <c r="O43" s="47">
        <v>-594</v>
      </c>
      <c r="P43" s="48">
        <v>-7.4259282410301291</v>
      </c>
    </row>
    <row r="44" spans="1:16" s="32" customFormat="1" ht="15.75" customHeight="1" x14ac:dyDescent="0.2">
      <c r="A44" s="49" t="s">
        <v>105</v>
      </c>
      <c r="B44" s="50">
        <v>13468</v>
      </c>
      <c r="C44" s="50">
        <v>203</v>
      </c>
      <c r="D44" s="51">
        <v>1.5303430079155673</v>
      </c>
      <c r="E44" s="50">
        <v>-537</v>
      </c>
      <c r="F44" s="51">
        <v>-3.8343448768297037</v>
      </c>
      <c r="G44" s="50">
        <v>10668</v>
      </c>
      <c r="H44" s="50">
        <v>189</v>
      </c>
      <c r="I44" s="51">
        <v>1.8036072144288577</v>
      </c>
      <c r="J44" s="50">
        <v>-553</v>
      </c>
      <c r="K44" s="51">
        <v>-4.9282595134123515</v>
      </c>
      <c r="L44" s="50">
        <v>2800</v>
      </c>
      <c r="M44" s="50">
        <v>14</v>
      </c>
      <c r="N44" s="51">
        <v>0.50251256281407031</v>
      </c>
      <c r="O44" s="50">
        <v>16</v>
      </c>
      <c r="P44" s="51">
        <v>0.57471264367816088</v>
      </c>
    </row>
    <row r="45" spans="1:16" s="32" customFormat="1" ht="15.75" customHeight="1" x14ac:dyDescent="0.2">
      <c r="A45" s="46" t="s">
        <v>106</v>
      </c>
      <c r="B45" s="47">
        <v>50053</v>
      </c>
      <c r="C45" s="47">
        <v>1411</v>
      </c>
      <c r="D45" s="48">
        <v>2.9007853295505943</v>
      </c>
      <c r="E45" s="47">
        <v>-4957</v>
      </c>
      <c r="F45" s="48">
        <v>-9.0110888929285586</v>
      </c>
      <c r="G45" s="47">
        <v>35770</v>
      </c>
      <c r="H45" s="47">
        <v>931</v>
      </c>
      <c r="I45" s="48">
        <v>2.6722925457102673</v>
      </c>
      <c r="J45" s="47">
        <v>-3878</v>
      </c>
      <c r="K45" s="48">
        <v>-9.7810734463276834</v>
      </c>
      <c r="L45" s="47">
        <v>14283</v>
      </c>
      <c r="M45" s="47">
        <v>480</v>
      </c>
      <c r="N45" s="48">
        <v>3.477504890241252</v>
      </c>
      <c r="O45" s="47">
        <v>-1079</v>
      </c>
      <c r="P45" s="48">
        <v>-7.023825022783492</v>
      </c>
    </row>
    <row r="46" spans="1:16" s="32" customFormat="1" ht="22.5" x14ac:dyDescent="0.2">
      <c r="A46" s="49" t="s">
        <v>107</v>
      </c>
      <c r="B46" s="50">
        <v>22435</v>
      </c>
      <c r="C46" s="50">
        <v>521</v>
      </c>
      <c r="D46" s="51">
        <v>2.3774755863831341</v>
      </c>
      <c r="E46" s="50">
        <v>-1069</v>
      </c>
      <c r="F46" s="51">
        <v>-4.5481620149761746</v>
      </c>
      <c r="G46" s="50">
        <v>17716</v>
      </c>
      <c r="H46" s="50">
        <v>427</v>
      </c>
      <c r="I46" s="51">
        <v>2.4697784718607205</v>
      </c>
      <c r="J46" s="50">
        <v>-925</v>
      </c>
      <c r="K46" s="51">
        <v>-4.9621801405503998</v>
      </c>
      <c r="L46" s="50">
        <v>4719</v>
      </c>
      <c r="M46" s="50">
        <v>94</v>
      </c>
      <c r="N46" s="51">
        <v>2.0324324324324325</v>
      </c>
      <c r="O46" s="50">
        <v>-144</v>
      </c>
      <c r="P46" s="51">
        <v>-2.9611351017890191</v>
      </c>
    </row>
    <row r="47" spans="1:16" s="32" customFormat="1" ht="15.75" customHeight="1" x14ac:dyDescent="0.2">
      <c r="A47" s="46" t="s">
        <v>108</v>
      </c>
      <c r="B47" s="47">
        <v>3816</v>
      </c>
      <c r="C47" s="47">
        <v>95</v>
      </c>
      <c r="D47" s="48">
        <v>2.5530771298038162</v>
      </c>
      <c r="E47" s="47">
        <v>-398</v>
      </c>
      <c r="F47" s="48">
        <v>-9.4447081158044615</v>
      </c>
      <c r="G47" s="47">
        <v>1120</v>
      </c>
      <c r="H47" s="47">
        <v>34</v>
      </c>
      <c r="I47" s="48">
        <v>3.1307550644567219</v>
      </c>
      <c r="J47" s="47">
        <v>-107</v>
      </c>
      <c r="K47" s="48">
        <v>-8.7204563977180118</v>
      </c>
      <c r="L47" s="47">
        <v>2696</v>
      </c>
      <c r="M47" s="47">
        <v>61</v>
      </c>
      <c r="N47" s="48">
        <v>2.3149905123339658</v>
      </c>
      <c r="O47" s="47">
        <v>-291</v>
      </c>
      <c r="P47" s="48">
        <v>-9.7422162705055246</v>
      </c>
    </row>
    <row r="48" spans="1:16" s="32" customFormat="1" ht="22.5" x14ac:dyDescent="0.2">
      <c r="A48" s="49" t="s">
        <v>109</v>
      </c>
      <c r="B48" s="50">
        <v>3428</v>
      </c>
      <c r="C48" s="50">
        <v>42</v>
      </c>
      <c r="D48" s="51">
        <v>1.2404016538688718</v>
      </c>
      <c r="E48" s="50">
        <v>-241</v>
      </c>
      <c r="F48" s="51">
        <v>-6.5685472880893974</v>
      </c>
      <c r="G48" s="50">
        <v>837</v>
      </c>
      <c r="H48" s="50">
        <v>10</v>
      </c>
      <c r="I48" s="51">
        <v>1.2091898428053205</v>
      </c>
      <c r="J48" s="50">
        <v>-84</v>
      </c>
      <c r="K48" s="51">
        <v>-9.120521172638437</v>
      </c>
      <c r="L48" s="50">
        <v>2591</v>
      </c>
      <c r="M48" s="50">
        <v>32</v>
      </c>
      <c r="N48" s="51">
        <v>1.2504884720593983</v>
      </c>
      <c r="O48" s="50">
        <v>-157</v>
      </c>
      <c r="P48" s="51">
        <v>-5.7132459970887917</v>
      </c>
    </row>
    <row r="49" spans="1:16" s="32" customFormat="1" ht="22.5" x14ac:dyDescent="0.2">
      <c r="A49" s="46" t="s">
        <v>110</v>
      </c>
      <c r="B49" s="47">
        <v>15201</v>
      </c>
      <c r="C49" s="47">
        <v>79</v>
      </c>
      <c r="D49" s="48">
        <v>0.52241766962042058</v>
      </c>
      <c r="E49" s="47">
        <v>-1525</v>
      </c>
      <c r="F49" s="48">
        <v>-9.1175415520746146</v>
      </c>
      <c r="G49" s="47">
        <v>244</v>
      </c>
      <c r="H49" s="47">
        <v>9</v>
      </c>
      <c r="I49" s="48">
        <v>3.8297872340425534</v>
      </c>
      <c r="J49" s="47">
        <v>26</v>
      </c>
      <c r="K49" s="48">
        <v>11.926605504587156</v>
      </c>
      <c r="L49" s="47">
        <v>14957</v>
      </c>
      <c r="M49" s="47">
        <v>70</v>
      </c>
      <c r="N49" s="48">
        <v>0.47020890710015451</v>
      </c>
      <c r="O49" s="47">
        <v>-1551</v>
      </c>
      <c r="P49" s="48">
        <v>-9.3954446329052583</v>
      </c>
    </row>
    <row r="50" spans="1:16" s="32" customFormat="1" ht="21.75" customHeight="1" x14ac:dyDescent="0.2">
      <c r="A50" s="49" t="s">
        <v>111</v>
      </c>
      <c r="B50" s="50">
        <v>11005</v>
      </c>
      <c r="C50" s="50">
        <v>99</v>
      </c>
      <c r="D50" s="51">
        <v>0.90775719787273057</v>
      </c>
      <c r="E50" s="50">
        <v>-1191</v>
      </c>
      <c r="F50" s="51">
        <v>-9.7654968842243353</v>
      </c>
      <c r="G50" s="50">
        <v>2009</v>
      </c>
      <c r="H50" s="50">
        <v>30</v>
      </c>
      <c r="I50" s="51">
        <v>1.5159171298635674</v>
      </c>
      <c r="J50" s="50">
        <v>-117</v>
      </c>
      <c r="K50" s="51">
        <v>-5.5032925682031983</v>
      </c>
      <c r="L50" s="50">
        <v>8996</v>
      </c>
      <c r="M50" s="50">
        <v>69</v>
      </c>
      <c r="N50" s="51">
        <v>0.77293603674246669</v>
      </c>
      <c r="O50" s="50">
        <v>-1074</v>
      </c>
      <c r="P50" s="51">
        <v>-10.665342601787488</v>
      </c>
    </row>
    <row r="51" spans="1:16" s="32" customFormat="1" ht="22.5" x14ac:dyDescent="0.2">
      <c r="A51" s="46" t="s">
        <v>112</v>
      </c>
      <c r="B51" s="47">
        <v>3100</v>
      </c>
      <c r="C51" s="47">
        <v>43</v>
      </c>
      <c r="D51" s="48">
        <v>1.4066077854105332</v>
      </c>
      <c r="E51" s="47">
        <v>-486</v>
      </c>
      <c r="F51" s="48">
        <v>-13.552704963747908</v>
      </c>
      <c r="G51" s="47">
        <v>1678</v>
      </c>
      <c r="H51" s="47">
        <v>15</v>
      </c>
      <c r="I51" s="48">
        <v>0.90198436560432949</v>
      </c>
      <c r="J51" s="47">
        <v>-332</v>
      </c>
      <c r="K51" s="48">
        <v>-16.517412935323382</v>
      </c>
      <c r="L51" s="47">
        <v>1422</v>
      </c>
      <c r="M51" s="47">
        <v>28</v>
      </c>
      <c r="N51" s="48">
        <v>2.0086083213773316</v>
      </c>
      <c r="O51" s="47">
        <v>-154</v>
      </c>
      <c r="P51" s="48">
        <v>-9.7715736040609134</v>
      </c>
    </row>
    <row r="52" spans="1:16" s="32" customFormat="1" ht="15.75" customHeight="1" x14ac:dyDescent="0.2">
      <c r="A52" s="49" t="s">
        <v>113</v>
      </c>
      <c r="B52" s="50">
        <v>8862</v>
      </c>
      <c r="C52" s="50">
        <v>73</v>
      </c>
      <c r="D52" s="51">
        <v>0.83058368415064288</v>
      </c>
      <c r="E52" s="50">
        <v>-170</v>
      </c>
      <c r="F52" s="51">
        <v>-1.8821966341895482</v>
      </c>
      <c r="G52" s="50">
        <v>760</v>
      </c>
      <c r="H52" s="50">
        <v>26</v>
      </c>
      <c r="I52" s="51">
        <v>3.542234332425068</v>
      </c>
      <c r="J52" s="50">
        <v>184</v>
      </c>
      <c r="K52" s="51">
        <v>31.944444444444443</v>
      </c>
      <c r="L52" s="50">
        <v>8102</v>
      </c>
      <c r="M52" s="50">
        <v>47</v>
      </c>
      <c r="N52" s="51">
        <v>0.58348851644941035</v>
      </c>
      <c r="O52" s="50">
        <v>-354</v>
      </c>
      <c r="P52" s="51">
        <v>-4.1863765373699149</v>
      </c>
    </row>
    <row r="53" spans="1:16" s="32" customFormat="1" ht="22.5" x14ac:dyDescent="0.2">
      <c r="A53" s="46" t="s">
        <v>114</v>
      </c>
      <c r="B53" s="47">
        <v>43050</v>
      </c>
      <c r="C53" s="47">
        <v>965</v>
      </c>
      <c r="D53" s="48">
        <v>2.2929784959011523</v>
      </c>
      <c r="E53" s="47">
        <v>-2065</v>
      </c>
      <c r="F53" s="48">
        <v>-4.5771916214119477</v>
      </c>
      <c r="G53" s="47">
        <v>36183</v>
      </c>
      <c r="H53" s="47">
        <v>772</v>
      </c>
      <c r="I53" s="48">
        <v>2.1801135240462002</v>
      </c>
      <c r="J53" s="47">
        <v>-1635</v>
      </c>
      <c r="K53" s="48">
        <v>-4.3233380929716008</v>
      </c>
      <c r="L53" s="47">
        <v>6867</v>
      </c>
      <c r="M53" s="47">
        <v>193</v>
      </c>
      <c r="N53" s="48">
        <v>2.8918189991009888</v>
      </c>
      <c r="O53" s="47">
        <v>-430</v>
      </c>
      <c r="P53" s="48">
        <v>-5.8928326709606687</v>
      </c>
    </row>
    <row r="54" spans="1:16" s="32" customFormat="1" ht="22.5" x14ac:dyDescent="0.2">
      <c r="A54" s="49" t="s">
        <v>115</v>
      </c>
      <c r="B54" s="50">
        <v>31938</v>
      </c>
      <c r="C54" s="50">
        <v>820</v>
      </c>
      <c r="D54" s="51">
        <v>2.6351307924673821</v>
      </c>
      <c r="E54" s="50">
        <v>-2069</v>
      </c>
      <c r="F54" s="51">
        <v>-6.0840415208633516</v>
      </c>
      <c r="G54" s="50">
        <v>12273</v>
      </c>
      <c r="H54" s="50">
        <v>300</v>
      </c>
      <c r="I54" s="51">
        <v>2.5056376847907793</v>
      </c>
      <c r="J54" s="50">
        <v>-965</v>
      </c>
      <c r="K54" s="51">
        <v>-7.2896207886387669</v>
      </c>
      <c r="L54" s="50">
        <v>19665</v>
      </c>
      <c r="M54" s="50">
        <v>520</v>
      </c>
      <c r="N54" s="51">
        <v>2.7161138678506136</v>
      </c>
      <c r="O54" s="50">
        <v>-1104</v>
      </c>
      <c r="P54" s="51">
        <v>-5.3156146179401995</v>
      </c>
    </row>
    <row r="55" spans="1:16" s="32" customFormat="1" ht="15.75" customHeight="1" x14ac:dyDescent="0.2">
      <c r="A55" s="46" t="s">
        <v>116</v>
      </c>
      <c r="B55" s="47">
        <v>90</v>
      </c>
      <c r="C55" s="47">
        <v>5</v>
      </c>
      <c r="D55" s="48">
        <v>5.882352941176471</v>
      </c>
      <c r="E55" s="47">
        <v>1</v>
      </c>
      <c r="F55" s="48">
        <v>1.1235955056179776</v>
      </c>
      <c r="G55" s="47">
        <v>25</v>
      </c>
      <c r="H55" s="47">
        <v>1</v>
      </c>
      <c r="I55" s="48">
        <v>4.166666666666667</v>
      </c>
      <c r="J55" s="47">
        <v>-4</v>
      </c>
      <c r="K55" s="48">
        <v>-13.793103448275861</v>
      </c>
      <c r="L55" s="47">
        <v>65</v>
      </c>
      <c r="M55" s="47">
        <v>4</v>
      </c>
      <c r="N55" s="48">
        <v>6.557377049180328</v>
      </c>
      <c r="O55" s="47">
        <v>5</v>
      </c>
      <c r="P55" s="48">
        <v>8.3333333333333339</v>
      </c>
    </row>
    <row r="56" spans="1:16" x14ac:dyDescent="0.2">
      <c r="A56" s="43" t="s">
        <v>117</v>
      </c>
      <c r="B56" s="44">
        <v>313969</v>
      </c>
      <c r="C56" s="44">
        <v>5040</v>
      </c>
      <c r="D56" s="68">
        <v>1.6314428234319212</v>
      </c>
      <c r="E56" s="44">
        <v>-26218</v>
      </c>
      <c r="F56" s="68">
        <v>-7.7069376548780522</v>
      </c>
      <c r="G56" s="44">
        <v>186035</v>
      </c>
      <c r="H56" s="44">
        <v>3011</v>
      </c>
      <c r="I56" s="68">
        <v>1.6451394352653204</v>
      </c>
      <c r="J56" s="44">
        <v>-15792</v>
      </c>
      <c r="K56" s="68">
        <v>-7.8245229825543658</v>
      </c>
      <c r="L56" s="44">
        <v>127934</v>
      </c>
      <c r="M56" s="44">
        <v>2029</v>
      </c>
      <c r="N56" s="68">
        <v>1.6115325046662166</v>
      </c>
      <c r="O56" s="44">
        <v>-10426</v>
      </c>
      <c r="P56" s="68">
        <v>-7.5354148597860657</v>
      </c>
    </row>
    <row r="57" spans="1:16" ht="15.75" customHeight="1" x14ac:dyDescent="0.2">
      <c r="A57" s="49" t="s">
        <v>118</v>
      </c>
      <c r="B57" s="50">
        <v>261044</v>
      </c>
      <c r="C57" s="50">
        <v>3148</v>
      </c>
      <c r="D57" s="51">
        <v>1.2206470825449018</v>
      </c>
      <c r="E57" s="50">
        <v>-25177</v>
      </c>
      <c r="F57" s="51">
        <v>-8.7963496738534204</v>
      </c>
      <c r="G57" s="50">
        <v>155463</v>
      </c>
      <c r="H57" s="50">
        <v>1663</v>
      </c>
      <c r="I57" s="51">
        <v>1.0812743823146944</v>
      </c>
      <c r="J57" s="50">
        <v>-15757</v>
      </c>
      <c r="K57" s="51">
        <v>-9.2027800490596885</v>
      </c>
      <c r="L57" s="50">
        <v>105581</v>
      </c>
      <c r="M57" s="50">
        <v>1485</v>
      </c>
      <c r="N57" s="51">
        <v>1.4265677835843837</v>
      </c>
      <c r="O57" s="50">
        <v>-9420</v>
      </c>
      <c r="P57" s="51">
        <v>-8.1912331197120025</v>
      </c>
    </row>
    <row r="58" spans="1:16" ht="15.75" customHeight="1" x14ac:dyDescent="0.2">
      <c r="A58" s="94" t="s">
        <v>119</v>
      </c>
      <c r="B58" s="58">
        <v>52925</v>
      </c>
      <c r="C58" s="58">
        <v>1892</v>
      </c>
      <c r="D58" s="59">
        <v>3.707405012442929</v>
      </c>
      <c r="E58" s="58">
        <v>-1041</v>
      </c>
      <c r="F58" s="59">
        <v>-1.9289923285031316</v>
      </c>
      <c r="G58" s="58">
        <v>30572</v>
      </c>
      <c r="H58" s="58">
        <v>1348</v>
      </c>
      <c r="I58" s="59">
        <v>4.6126471393375308</v>
      </c>
      <c r="J58" s="58">
        <v>-35</v>
      </c>
      <c r="K58" s="59">
        <v>-0.11435292580128728</v>
      </c>
      <c r="L58" s="58">
        <v>22353</v>
      </c>
      <c r="M58" s="58">
        <v>544</v>
      </c>
      <c r="N58" s="59">
        <v>2.4943830528680819</v>
      </c>
      <c r="O58" s="58">
        <v>-1006</v>
      </c>
      <c r="P58" s="59">
        <v>-4.3066912110963651</v>
      </c>
    </row>
    <row r="59" spans="1:16" s="95"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6" t="s">
        <v>70</v>
      </c>
      <c r="C60" s="97" t="s">
        <v>121</v>
      </c>
      <c r="D60" s="65"/>
      <c r="E60" s="61"/>
      <c r="F60" s="65"/>
      <c r="G60" s="32"/>
      <c r="H60" s="32"/>
      <c r="I60" s="32"/>
      <c r="J60" s="32"/>
      <c r="K60" s="32"/>
      <c r="L60" s="32"/>
      <c r="M60" s="32"/>
      <c r="N60" s="65"/>
      <c r="O60" s="61"/>
      <c r="P60" s="65"/>
    </row>
    <row r="61" spans="1:16" s="32" customFormat="1" ht="23.25" customHeight="1" x14ac:dyDescent="0.2">
      <c r="A61" s="67" t="s">
        <v>138</v>
      </c>
      <c r="B61" s="44">
        <f>'3.2'!D9</f>
        <v>308929</v>
      </c>
      <c r="C61" s="68">
        <f>100*B61/$B$61</f>
        <v>100</v>
      </c>
      <c r="D61" s="70"/>
      <c r="E61" s="98">
        <v>377444</v>
      </c>
      <c r="F61" s="70"/>
      <c r="N61" s="70"/>
      <c r="O61" s="98"/>
      <c r="P61" s="70"/>
    </row>
    <row r="62" spans="1:16" s="32" customFormat="1" ht="22.5" x14ac:dyDescent="0.2">
      <c r="A62" s="99" t="s">
        <v>139</v>
      </c>
      <c r="B62" s="71">
        <f>'3.2'!D11</f>
        <v>273636</v>
      </c>
      <c r="C62" s="100">
        <f t="shared" ref="C62:C67" si="0">100*B62/$B$61</f>
        <v>88.575692149328816</v>
      </c>
      <c r="D62" s="71"/>
      <c r="E62" s="101"/>
      <c r="F62" s="71"/>
      <c r="N62" s="71"/>
      <c r="O62" s="101"/>
      <c r="P62" s="71"/>
    </row>
    <row r="63" spans="1:16" s="32" customFormat="1" ht="15.75" customHeight="1" x14ac:dyDescent="0.2">
      <c r="A63" s="99" t="s">
        <v>140</v>
      </c>
      <c r="B63" s="71">
        <f>SUM(B64:B67)</f>
        <v>35293</v>
      </c>
      <c r="C63" s="100">
        <f>100*B63/B61</f>
        <v>11.424307850671189</v>
      </c>
      <c r="D63" s="71"/>
      <c r="E63" s="101"/>
      <c r="F63" s="71"/>
      <c r="N63" s="71"/>
      <c r="O63" s="101"/>
      <c r="P63" s="71"/>
    </row>
    <row r="64" spans="1:16" s="32" customFormat="1" ht="15.75" customHeight="1" x14ac:dyDescent="0.2">
      <c r="A64" s="72" t="s">
        <v>125</v>
      </c>
      <c r="B64" s="73">
        <f>'3.2'!D15</f>
        <v>19941</v>
      </c>
      <c r="C64" s="74">
        <f t="shared" si="0"/>
        <v>6.4548812186618933</v>
      </c>
      <c r="D64" s="71"/>
      <c r="E64" s="101"/>
      <c r="F64" s="71"/>
      <c r="N64" s="71"/>
      <c r="O64" s="101"/>
      <c r="P64" s="71"/>
    </row>
    <row r="65" spans="1:16" s="32" customFormat="1" ht="15.75" customHeight="1" x14ac:dyDescent="0.2">
      <c r="A65" s="72" t="s">
        <v>126</v>
      </c>
      <c r="B65" s="73">
        <f>'3.2'!D14</f>
        <v>9122</v>
      </c>
      <c r="C65" s="74">
        <f t="shared" si="0"/>
        <v>2.952782030822616</v>
      </c>
      <c r="D65" s="71"/>
      <c r="E65" s="101"/>
      <c r="F65" s="71"/>
      <c r="N65" s="71"/>
      <c r="O65" s="101"/>
      <c r="P65" s="71"/>
    </row>
    <row r="66" spans="1:16" s="32" customFormat="1" ht="15.75" customHeight="1" x14ac:dyDescent="0.2">
      <c r="A66" s="72" t="s">
        <v>141</v>
      </c>
      <c r="B66" s="73">
        <f>'3.2'!D12</f>
        <v>3705</v>
      </c>
      <c r="C66" s="74"/>
      <c r="D66" s="71"/>
      <c r="E66" s="101"/>
      <c r="F66" s="71"/>
      <c r="N66" s="71"/>
      <c r="O66" s="101"/>
      <c r="P66" s="71"/>
    </row>
    <row r="67" spans="1:16" s="32" customFormat="1" ht="15.75" customHeight="1" x14ac:dyDescent="0.2">
      <c r="A67" s="72" t="s">
        <v>142</v>
      </c>
      <c r="B67" s="73">
        <f>SUM('3.2'!D17,'3.2'!D16,'3.2'!D18)</f>
        <v>2525</v>
      </c>
      <c r="C67" s="74">
        <f t="shared" si="0"/>
        <v>0.81733990658047639</v>
      </c>
      <c r="D67" s="71"/>
      <c r="E67" s="101"/>
      <c r="F67" s="71"/>
      <c r="N67" s="71"/>
      <c r="O67" s="101"/>
      <c r="P67" s="71"/>
    </row>
    <row r="68" spans="1:16" s="32" customFormat="1" ht="12.75" customHeight="1" x14ac:dyDescent="0.2">
      <c r="A68" s="102" t="s">
        <v>143</v>
      </c>
      <c r="B68" s="75">
        <f>'3.1'!D9</f>
        <v>313969</v>
      </c>
      <c r="C68" s="76">
        <f>100*B68/$B$68</f>
        <v>100</v>
      </c>
      <c r="D68" s="77"/>
      <c r="E68" s="103"/>
      <c r="F68" s="77"/>
      <c r="N68" s="77"/>
      <c r="O68" s="103"/>
      <c r="P68" s="77"/>
    </row>
    <row r="69" spans="1:16" ht="21.75" customHeight="1" x14ac:dyDescent="0.2">
      <c r="A69" s="99" t="s">
        <v>144</v>
      </c>
      <c r="B69" s="50">
        <f>'3.1'!D11</f>
        <v>273636</v>
      </c>
      <c r="C69" s="51">
        <f t="shared" ref="C69:C74" si="1">100*B69/$B$68</f>
        <v>87.15382728868137</v>
      </c>
      <c r="D69" s="71"/>
      <c r="E69" s="101"/>
      <c r="F69" s="71"/>
      <c r="G69" s="32"/>
      <c r="H69" s="32"/>
      <c r="I69" s="32"/>
      <c r="J69" s="32"/>
      <c r="K69" s="32"/>
      <c r="L69" s="32"/>
      <c r="M69" s="32"/>
      <c r="N69" s="71"/>
      <c r="O69" s="101"/>
      <c r="P69" s="71"/>
    </row>
    <row r="70" spans="1:16" ht="15.75" customHeight="1" x14ac:dyDescent="0.2">
      <c r="A70" s="49" t="s">
        <v>145</v>
      </c>
      <c r="B70" s="50">
        <f>SUM(B71:B73)</f>
        <v>34023</v>
      </c>
      <c r="C70" s="51">
        <f t="shared" si="1"/>
        <v>10.836420156130064</v>
      </c>
      <c r="D70" s="71"/>
      <c r="E70" s="101"/>
      <c r="F70" s="71"/>
      <c r="G70" s="32"/>
      <c r="H70" s="32"/>
      <c r="I70" s="32"/>
      <c r="J70" s="32"/>
      <c r="K70" s="32"/>
      <c r="L70" s="32"/>
      <c r="M70" s="32"/>
      <c r="N70" s="71"/>
      <c r="O70" s="101"/>
      <c r="P70" s="71"/>
    </row>
    <row r="71" spans="1:16" ht="15.75" customHeight="1" x14ac:dyDescent="0.2">
      <c r="A71" s="72" t="s">
        <v>133</v>
      </c>
      <c r="B71" s="73">
        <f>'3.1'!D15</f>
        <v>25689</v>
      </c>
      <c r="C71" s="74">
        <f t="shared" si="1"/>
        <v>8.1820179699269673</v>
      </c>
      <c r="D71" s="71"/>
      <c r="E71" s="101"/>
      <c r="F71" s="71"/>
      <c r="G71" s="32"/>
      <c r="H71" s="32"/>
      <c r="I71" s="32"/>
      <c r="J71" s="32"/>
      <c r="K71" s="32"/>
      <c r="L71" s="32"/>
      <c r="M71" s="32"/>
      <c r="N71" s="71"/>
      <c r="O71" s="101"/>
      <c r="P71" s="71"/>
    </row>
    <row r="72" spans="1:16" ht="15.75" customHeight="1" x14ac:dyDescent="0.2">
      <c r="A72" s="72" t="s">
        <v>146</v>
      </c>
      <c r="B72" s="73">
        <f>'3.1'!D12</f>
        <v>2520</v>
      </c>
      <c r="C72" s="74"/>
      <c r="D72" s="71"/>
      <c r="E72" s="101"/>
      <c r="F72" s="71"/>
      <c r="G72" s="32"/>
      <c r="H72" s="32"/>
      <c r="I72" s="32"/>
      <c r="J72" s="32"/>
      <c r="K72" s="32"/>
      <c r="L72" s="32"/>
      <c r="M72" s="32"/>
      <c r="N72" s="71"/>
      <c r="O72" s="101"/>
      <c r="P72" s="71"/>
    </row>
    <row r="73" spans="1:16" ht="15.75" customHeight="1" x14ac:dyDescent="0.2">
      <c r="A73" s="72" t="s">
        <v>134</v>
      </c>
      <c r="B73" s="73">
        <f>'3.1'!D14</f>
        <v>5814</v>
      </c>
      <c r="C73" s="74">
        <f t="shared" si="1"/>
        <v>1.8517751752561558</v>
      </c>
      <c r="D73" s="71"/>
      <c r="E73" s="101"/>
      <c r="F73" s="71"/>
      <c r="G73" s="32"/>
      <c r="H73" s="32"/>
      <c r="I73" s="32"/>
      <c r="J73" s="32"/>
      <c r="K73" s="32"/>
      <c r="L73" s="32"/>
      <c r="M73" s="32"/>
      <c r="N73" s="71"/>
      <c r="O73" s="101"/>
      <c r="P73" s="71"/>
    </row>
    <row r="74" spans="1:16" ht="21.75" customHeight="1" x14ac:dyDescent="0.2">
      <c r="A74" s="94" t="s">
        <v>147</v>
      </c>
      <c r="B74" s="58">
        <f>'3.1'!D17</f>
        <v>6310</v>
      </c>
      <c r="C74" s="59">
        <f t="shared" si="1"/>
        <v>2.0097525551885695</v>
      </c>
      <c r="D74" s="71"/>
      <c r="E74" s="101"/>
      <c r="F74" s="71"/>
      <c r="G74" s="32"/>
      <c r="H74" s="32"/>
      <c r="I74" s="32"/>
      <c r="J74" s="32"/>
      <c r="K74" s="32"/>
      <c r="L74" s="32"/>
      <c r="M74" s="32"/>
      <c r="N74" s="71"/>
      <c r="O74" s="101"/>
      <c r="P74" s="71"/>
    </row>
    <row r="75" spans="1:16" ht="9.9499999999999993" customHeight="1" x14ac:dyDescent="0.2">
      <c r="E75" s="104"/>
      <c r="J75" s="104"/>
      <c r="O75" s="104"/>
    </row>
    <row r="76" spans="1:16" x14ac:dyDescent="0.2">
      <c r="A76" s="66" t="s">
        <v>148</v>
      </c>
    </row>
    <row r="78" spans="1:16" x14ac:dyDescent="0.2">
      <c r="A78" s="29"/>
    </row>
    <row r="79" spans="1:16" x14ac:dyDescent="0.2">
      <c r="C79" s="65"/>
      <c r="D79" s="65"/>
      <c r="E79" s="65"/>
      <c r="F79" s="65"/>
      <c r="H79" s="65"/>
      <c r="I79" s="65"/>
      <c r="J79" s="65"/>
      <c r="K79" s="65"/>
      <c r="M79" s="65"/>
      <c r="N79" s="65"/>
      <c r="O79" s="65"/>
      <c r="P79" s="65"/>
    </row>
    <row r="81" spans="1:16" s="85" customFormat="1" ht="12.75" x14ac:dyDescent="0.2">
      <c r="B81" s="66"/>
      <c r="C81" s="66"/>
      <c r="D81" s="66"/>
      <c r="E81" s="66"/>
      <c r="F81" s="66"/>
      <c r="G81" s="66"/>
      <c r="H81" s="66"/>
      <c r="I81" s="66"/>
      <c r="J81" s="66"/>
      <c r="K81" s="66"/>
      <c r="L81" s="66"/>
      <c r="M81" s="66"/>
      <c r="N81" s="66"/>
      <c r="O81" s="66"/>
      <c r="P81" s="66"/>
    </row>
    <row r="82" spans="1:16" s="85" customFormat="1" ht="12.75" x14ac:dyDescent="0.2">
      <c r="A82" s="66"/>
      <c r="B82" s="66"/>
      <c r="C82" s="86"/>
      <c r="D82" s="87"/>
      <c r="E82" s="87"/>
      <c r="F82" s="87"/>
      <c r="G82" s="66"/>
      <c r="H82" s="86"/>
      <c r="I82" s="87"/>
      <c r="J82" s="87"/>
      <c r="K82" s="87"/>
      <c r="L82" s="66"/>
      <c r="M82" s="86"/>
      <c r="N82" s="87"/>
      <c r="O82" s="87"/>
      <c r="P82" s="87"/>
    </row>
    <row r="83" spans="1:16" s="85" customFormat="1" ht="12.75" x14ac:dyDescent="0.2">
      <c r="B83" s="66"/>
      <c r="D83" s="87"/>
      <c r="E83" s="87"/>
      <c r="F83" s="87" t="s">
        <v>149</v>
      </c>
      <c r="G83" s="66"/>
      <c r="I83" s="87"/>
      <c r="J83" s="87"/>
      <c r="K83" s="87" t="s">
        <v>149</v>
      </c>
      <c r="L83" s="66"/>
      <c r="N83" s="87"/>
      <c r="O83" s="87"/>
      <c r="P83" s="87" t="s">
        <v>149</v>
      </c>
    </row>
    <row r="91" spans="1:16" x14ac:dyDescent="0.2">
      <c r="B91" s="88"/>
      <c r="C91" s="88"/>
      <c r="D91" s="88"/>
      <c r="E91" s="105" t="s">
        <v>60</v>
      </c>
      <c r="F91" s="8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8"/>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653</v>
      </c>
    </row>
    <row r="5" spans="1:11" s="32" customFormat="1" ht="48.75" customHeight="1" x14ac:dyDescent="0.25">
      <c r="A5" s="106" t="s">
        <v>10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153</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5.75" customHeight="1" x14ac:dyDescent="0.2">
      <c r="A11" s="46" t="s">
        <v>154</v>
      </c>
      <c r="B11" s="47">
        <v>6926</v>
      </c>
      <c r="C11" s="47">
        <v>747</v>
      </c>
      <c r="D11" s="48">
        <v>12.089334843825862</v>
      </c>
      <c r="E11" s="47">
        <v>731</v>
      </c>
      <c r="F11" s="48">
        <v>11.799838579499596</v>
      </c>
      <c r="G11" s="47">
        <v>5510</v>
      </c>
      <c r="H11" s="47">
        <v>720</v>
      </c>
      <c r="I11" s="48">
        <v>15.031315240083508</v>
      </c>
      <c r="J11" s="47">
        <v>357</v>
      </c>
      <c r="K11" s="48">
        <v>6.9280031049873863</v>
      </c>
    </row>
    <row r="12" spans="1:11" s="32" customFormat="1" ht="15.75" customHeight="1" x14ac:dyDescent="0.2">
      <c r="A12" s="49" t="s">
        <v>155</v>
      </c>
      <c r="B12" s="50">
        <v>23046</v>
      </c>
      <c r="C12" s="50">
        <v>1662</v>
      </c>
      <c r="D12" s="51">
        <v>7.7721661054994389</v>
      </c>
      <c r="E12" s="50">
        <v>1483</v>
      </c>
      <c r="F12" s="51">
        <v>6.8775216806566801</v>
      </c>
      <c r="G12" s="50">
        <v>16632</v>
      </c>
      <c r="H12" s="50">
        <v>1282</v>
      </c>
      <c r="I12" s="51">
        <v>8.3517915309446256</v>
      </c>
      <c r="J12" s="50">
        <v>-157</v>
      </c>
      <c r="K12" s="51">
        <v>-0.93513610101852407</v>
      </c>
    </row>
    <row r="13" spans="1:11" s="32" customFormat="1" ht="15.75" customHeight="1" x14ac:dyDescent="0.2">
      <c r="A13" s="46" t="s">
        <v>156</v>
      </c>
      <c r="B13" s="47">
        <v>31073</v>
      </c>
      <c r="C13" s="47">
        <v>974</v>
      </c>
      <c r="D13" s="48">
        <v>3.2359879065749695</v>
      </c>
      <c r="E13" s="47">
        <v>-1273</v>
      </c>
      <c r="F13" s="48">
        <v>-3.9355716317318987</v>
      </c>
      <c r="G13" s="47">
        <v>23406</v>
      </c>
      <c r="H13" s="47">
        <v>627</v>
      </c>
      <c r="I13" s="48">
        <v>2.7525352298169365</v>
      </c>
      <c r="J13" s="47">
        <v>-2499</v>
      </c>
      <c r="K13" s="48">
        <v>-9.6467863346844247</v>
      </c>
    </row>
    <row r="14" spans="1:11" s="32" customFormat="1" ht="15.75" customHeight="1" x14ac:dyDescent="0.2">
      <c r="A14" s="49" t="s">
        <v>157</v>
      </c>
      <c r="B14" s="50">
        <v>36278</v>
      </c>
      <c r="C14" s="50">
        <v>808</v>
      </c>
      <c r="D14" s="51">
        <v>2.2779813927262476</v>
      </c>
      <c r="E14" s="50">
        <v>-2200</v>
      </c>
      <c r="F14" s="51">
        <v>-5.7175528873642083</v>
      </c>
      <c r="G14" s="50">
        <v>27254</v>
      </c>
      <c r="H14" s="50">
        <v>480</v>
      </c>
      <c r="I14" s="51">
        <v>1.7927840442220064</v>
      </c>
      <c r="J14" s="50">
        <v>-2431</v>
      </c>
      <c r="K14" s="51">
        <v>-8.1893212059962952</v>
      </c>
    </row>
    <row r="15" spans="1:11" s="32" customFormat="1" ht="15.75" customHeight="1" x14ac:dyDescent="0.2">
      <c r="A15" s="46" t="s">
        <v>158</v>
      </c>
      <c r="B15" s="47">
        <v>39725</v>
      </c>
      <c r="C15" s="47">
        <v>799</v>
      </c>
      <c r="D15" s="48">
        <v>2.0526126496429122</v>
      </c>
      <c r="E15" s="47">
        <v>-5107</v>
      </c>
      <c r="F15" s="48">
        <v>-11.391416845110635</v>
      </c>
      <c r="G15" s="47">
        <v>29519</v>
      </c>
      <c r="H15" s="47">
        <v>367</v>
      </c>
      <c r="I15" s="48">
        <v>1.2589187705817784</v>
      </c>
      <c r="J15" s="47">
        <v>-3973</v>
      </c>
      <c r="K15" s="48">
        <v>-11.862534336557983</v>
      </c>
    </row>
    <row r="16" spans="1:11" s="32" customFormat="1" ht="15.75" customHeight="1" x14ac:dyDescent="0.2">
      <c r="A16" s="49" t="s">
        <v>159</v>
      </c>
      <c r="B16" s="50">
        <v>45337</v>
      </c>
      <c r="C16" s="50">
        <v>722</v>
      </c>
      <c r="D16" s="51">
        <v>1.6182898128432142</v>
      </c>
      <c r="E16" s="50">
        <v>-7424</v>
      </c>
      <c r="F16" s="51">
        <v>-14.070999412444799</v>
      </c>
      <c r="G16" s="50">
        <v>33476</v>
      </c>
      <c r="H16" s="50">
        <v>132</v>
      </c>
      <c r="I16" s="51">
        <v>0.39587332053742802</v>
      </c>
      <c r="J16" s="50">
        <v>-5316</v>
      </c>
      <c r="K16" s="51">
        <v>-13.703856465250567</v>
      </c>
    </row>
    <row r="17" spans="1:11" s="32" customFormat="1" ht="15.75" customHeight="1" x14ac:dyDescent="0.2">
      <c r="A17" s="46" t="s">
        <v>160</v>
      </c>
      <c r="B17" s="47">
        <v>51304</v>
      </c>
      <c r="C17" s="47">
        <v>1014</v>
      </c>
      <c r="D17" s="48">
        <v>2.0163054285146154</v>
      </c>
      <c r="E17" s="47">
        <v>-7465</v>
      </c>
      <c r="F17" s="48">
        <v>-12.702275008933281</v>
      </c>
      <c r="G17" s="47">
        <v>38328</v>
      </c>
      <c r="H17" s="47">
        <v>446</v>
      </c>
      <c r="I17" s="48">
        <v>1.1773401615543002</v>
      </c>
      <c r="J17" s="47">
        <v>-5410</v>
      </c>
      <c r="K17" s="48">
        <v>-12.369106955050528</v>
      </c>
    </row>
    <row r="18" spans="1:11" s="32" customFormat="1" ht="15.75" customHeight="1" x14ac:dyDescent="0.2">
      <c r="A18" s="49" t="s">
        <v>161</v>
      </c>
      <c r="B18" s="50">
        <v>54817</v>
      </c>
      <c r="C18" s="50">
        <v>800</v>
      </c>
      <c r="D18" s="51">
        <v>1.4810152359442397</v>
      </c>
      <c r="E18" s="50">
        <v>-5793</v>
      </c>
      <c r="F18" s="51">
        <v>-9.5578287411318268</v>
      </c>
      <c r="G18" s="50">
        <v>42034</v>
      </c>
      <c r="H18" s="50">
        <v>341</v>
      </c>
      <c r="I18" s="51">
        <v>0.81788309788213853</v>
      </c>
      <c r="J18" s="50">
        <v>-4719</v>
      </c>
      <c r="K18" s="51">
        <v>-10.093469937758005</v>
      </c>
    </row>
    <row r="19" spans="1:11" s="32" customFormat="1" ht="15.75" customHeight="1" x14ac:dyDescent="0.2">
      <c r="A19" s="46" t="s">
        <v>162</v>
      </c>
      <c r="B19" s="47">
        <v>62416</v>
      </c>
      <c r="C19" s="47">
        <v>528</v>
      </c>
      <c r="D19" s="48">
        <v>0.85315408479834542</v>
      </c>
      <c r="E19" s="47">
        <v>-3008</v>
      </c>
      <c r="F19" s="48">
        <v>-4.5977011494252871</v>
      </c>
      <c r="G19" s="47">
        <v>49106</v>
      </c>
      <c r="H19" s="47">
        <v>211</v>
      </c>
      <c r="I19" s="48">
        <v>0.43153696697003785</v>
      </c>
      <c r="J19" s="47">
        <v>-1948</v>
      </c>
      <c r="K19" s="48">
        <v>-3.8155678301406355</v>
      </c>
    </row>
    <row r="20" spans="1:11" s="32" customFormat="1" ht="15.75" customHeight="1" x14ac:dyDescent="0.2">
      <c r="A20" s="49" t="s">
        <v>163</v>
      </c>
      <c r="B20" s="50">
        <v>62069</v>
      </c>
      <c r="C20" s="50">
        <v>323</v>
      </c>
      <c r="D20" s="51">
        <v>0.52311080879733096</v>
      </c>
      <c r="E20" s="50">
        <v>-1862</v>
      </c>
      <c r="F20" s="51">
        <v>-2.9125150552939889</v>
      </c>
      <c r="G20" s="50">
        <v>48704</v>
      </c>
      <c r="H20" s="50">
        <v>434</v>
      </c>
      <c r="I20" s="51">
        <v>0.89910917754298736</v>
      </c>
      <c r="J20" s="50">
        <v>-122</v>
      </c>
      <c r="K20" s="51">
        <v>-0.24986687420636547</v>
      </c>
    </row>
    <row r="21" spans="1:11" s="32" customFormat="1" ht="15.75" customHeight="1" x14ac:dyDescent="0.2">
      <c r="A21" s="46" t="s">
        <v>164</v>
      </c>
      <c r="B21" s="47">
        <v>13666</v>
      </c>
      <c r="C21" s="47">
        <v>249</v>
      </c>
      <c r="D21" s="48">
        <v>1.8558545129313557</v>
      </c>
      <c r="E21" s="47">
        <v>597</v>
      </c>
      <c r="F21" s="48">
        <v>4.5680618256943912</v>
      </c>
      <c r="G21" s="47">
        <v>0</v>
      </c>
      <c r="H21" s="47">
        <v>0</v>
      </c>
      <c r="I21" s="48" t="s">
        <v>654</v>
      </c>
      <c r="J21" s="47">
        <v>0</v>
      </c>
      <c r="K21" s="48" t="s">
        <v>654</v>
      </c>
    </row>
    <row r="22" spans="1:11" s="32" customFormat="1" ht="15.75" customHeight="1" x14ac:dyDescent="0.2">
      <c r="A22" s="112" t="s">
        <v>71</v>
      </c>
      <c r="B22" s="113">
        <v>29972</v>
      </c>
      <c r="C22" s="113">
        <v>2409</v>
      </c>
      <c r="D22" s="114">
        <v>8.739977506076988</v>
      </c>
      <c r="E22" s="113">
        <v>2214</v>
      </c>
      <c r="F22" s="114">
        <v>7.9760789682253765</v>
      </c>
      <c r="G22" s="113">
        <v>22142</v>
      </c>
      <c r="H22" s="113">
        <v>2002</v>
      </c>
      <c r="I22" s="114">
        <v>9.9404170804369407</v>
      </c>
      <c r="J22" s="113">
        <v>200</v>
      </c>
      <c r="K22" s="114">
        <v>0.91149393856530858</v>
      </c>
    </row>
    <row r="23" spans="1:11" s="32" customFormat="1" ht="15.75" customHeight="1" x14ac:dyDescent="0.2">
      <c r="A23" s="49" t="s">
        <v>72</v>
      </c>
      <c r="B23" s="50">
        <v>61045</v>
      </c>
      <c r="C23" s="50">
        <v>3383</v>
      </c>
      <c r="D23" s="51">
        <v>5.8669487704207279</v>
      </c>
      <c r="E23" s="50">
        <v>941</v>
      </c>
      <c r="F23" s="51">
        <v>1.5656195927059764</v>
      </c>
      <c r="G23" s="50">
        <v>45548</v>
      </c>
      <c r="H23" s="50">
        <v>2629</v>
      </c>
      <c r="I23" s="51">
        <v>6.1254922062489809</v>
      </c>
      <c r="J23" s="50">
        <v>-2299</v>
      </c>
      <c r="K23" s="51">
        <v>-4.8048989487324176</v>
      </c>
    </row>
    <row r="24" spans="1:11" s="32" customFormat="1" ht="15.75" customHeight="1" x14ac:dyDescent="0.2">
      <c r="A24" s="46" t="s">
        <v>73</v>
      </c>
      <c r="B24" s="47">
        <v>227461</v>
      </c>
      <c r="C24" s="47">
        <v>4143</v>
      </c>
      <c r="D24" s="48">
        <v>1.8552019989432109</v>
      </c>
      <c r="E24" s="47">
        <v>-27989</v>
      </c>
      <c r="F24" s="48">
        <v>-10.956743002544529</v>
      </c>
      <c r="G24" s="47">
        <v>170611</v>
      </c>
      <c r="H24" s="47">
        <v>1766</v>
      </c>
      <c r="I24" s="48">
        <v>1.0459296988362108</v>
      </c>
      <c r="J24" s="47">
        <v>-21849</v>
      </c>
      <c r="K24" s="48">
        <v>-11.352488828847553</v>
      </c>
    </row>
    <row r="25" spans="1:11" s="32" customFormat="1" ht="15.75" customHeight="1" x14ac:dyDescent="0.2">
      <c r="A25" s="49" t="s">
        <v>74</v>
      </c>
      <c r="B25" s="50">
        <v>124485</v>
      </c>
      <c r="C25" s="50">
        <v>851</v>
      </c>
      <c r="D25" s="51">
        <v>0.68832198262613842</v>
      </c>
      <c r="E25" s="50">
        <v>-4870</v>
      </c>
      <c r="F25" s="51">
        <v>-3.7648332109311586</v>
      </c>
      <c r="G25" s="50">
        <v>97810</v>
      </c>
      <c r="H25" s="50">
        <v>645</v>
      </c>
      <c r="I25" s="51">
        <v>0.66381927648844752</v>
      </c>
      <c r="J25" s="50">
        <v>-2070</v>
      </c>
      <c r="K25" s="51">
        <v>-2.0724869843812574</v>
      </c>
    </row>
    <row r="26" spans="1:11" s="32" customFormat="1" ht="15.75" customHeight="1" x14ac:dyDescent="0.2">
      <c r="A26" s="46" t="s">
        <v>75</v>
      </c>
      <c r="B26" s="47">
        <v>412991</v>
      </c>
      <c r="C26" s="47">
        <v>8377</v>
      </c>
      <c r="D26" s="48">
        <v>2.0703683016405758</v>
      </c>
      <c r="E26" s="47">
        <v>-31918</v>
      </c>
      <c r="F26" s="48">
        <v>-7.174051322854786</v>
      </c>
      <c r="G26" s="47">
        <v>313969</v>
      </c>
      <c r="H26" s="47">
        <v>5040</v>
      </c>
      <c r="I26" s="48">
        <v>1.6314428234319212</v>
      </c>
      <c r="J26" s="47">
        <v>-26218</v>
      </c>
      <c r="K26" s="48">
        <v>-7.7069376548780522</v>
      </c>
    </row>
    <row r="27" spans="1:11" s="32" customFormat="1" ht="15.75" customHeight="1" x14ac:dyDescent="0.2">
      <c r="A27" s="115" t="s">
        <v>76</v>
      </c>
      <c r="B27" s="50">
        <v>426657</v>
      </c>
      <c r="C27" s="50">
        <v>8626</v>
      </c>
      <c r="D27" s="51">
        <v>2.0634833301836468</v>
      </c>
      <c r="E27" s="50">
        <v>-31321</v>
      </c>
      <c r="F27" s="51">
        <v>-6.8389747979160571</v>
      </c>
      <c r="G27" s="50">
        <v>313969</v>
      </c>
      <c r="H27" s="50">
        <v>5040</v>
      </c>
      <c r="I27" s="51">
        <v>1.6314428234319212</v>
      </c>
      <c r="J27" s="50">
        <v>-26218</v>
      </c>
      <c r="K27" s="51">
        <v>-7.7069376548780522</v>
      </c>
    </row>
    <row r="28" spans="1:11" s="32" customFormat="1" ht="15.75" customHeight="1" x14ac:dyDescent="0.2">
      <c r="A28" s="109" t="s">
        <v>165</v>
      </c>
      <c r="B28" s="110">
        <v>251949</v>
      </c>
      <c r="C28" s="110">
        <v>4904</v>
      </c>
      <c r="D28" s="111">
        <v>1.9850634499787487</v>
      </c>
      <c r="E28" s="110">
        <v>-17155</v>
      </c>
      <c r="F28" s="111">
        <v>-6.3748587906534278</v>
      </c>
      <c r="G28" s="110">
        <v>186035</v>
      </c>
      <c r="H28" s="110">
        <v>3011</v>
      </c>
      <c r="I28" s="111">
        <v>1.6451394352653204</v>
      </c>
      <c r="J28" s="110">
        <v>-15792</v>
      </c>
      <c r="K28" s="111">
        <v>-7.8245229825543658</v>
      </c>
    </row>
    <row r="29" spans="1:11" s="32" customFormat="1" ht="15.75" customHeight="1" x14ac:dyDescent="0.2">
      <c r="A29" s="46" t="s">
        <v>154</v>
      </c>
      <c r="B29" s="47">
        <v>2959</v>
      </c>
      <c r="C29" s="47">
        <v>356</v>
      </c>
      <c r="D29" s="48">
        <v>13.676527084133692</v>
      </c>
      <c r="E29" s="47">
        <v>186</v>
      </c>
      <c r="F29" s="48">
        <v>6.7075369635773532</v>
      </c>
      <c r="G29" s="47">
        <v>2327</v>
      </c>
      <c r="H29" s="47">
        <v>350</v>
      </c>
      <c r="I29" s="48">
        <v>17.703591299949419</v>
      </c>
      <c r="J29" s="47">
        <v>51</v>
      </c>
      <c r="K29" s="48">
        <v>2.240773286467487</v>
      </c>
    </row>
    <row r="30" spans="1:11" s="32" customFormat="1" ht="15.75" customHeight="1" x14ac:dyDescent="0.2">
      <c r="A30" s="49" t="s">
        <v>155</v>
      </c>
      <c r="B30" s="50">
        <v>11315</v>
      </c>
      <c r="C30" s="50">
        <v>822</v>
      </c>
      <c r="D30" s="51">
        <v>7.8337939578766793</v>
      </c>
      <c r="E30" s="50">
        <v>441</v>
      </c>
      <c r="F30" s="51">
        <v>4.0555453375022994</v>
      </c>
      <c r="G30" s="50">
        <v>8094</v>
      </c>
      <c r="H30" s="50">
        <v>620</v>
      </c>
      <c r="I30" s="51">
        <v>8.2954241370082951</v>
      </c>
      <c r="J30" s="50">
        <v>-278</v>
      </c>
      <c r="K30" s="51">
        <v>-3.3205924510272338</v>
      </c>
    </row>
    <row r="31" spans="1:11" s="32" customFormat="1" ht="15.75" customHeight="1" x14ac:dyDescent="0.2">
      <c r="A31" s="46" t="s">
        <v>156</v>
      </c>
      <c r="B31" s="47">
        <v>16883</v>
      </c>
      <c r="C31" s="47">
        <v>472</v>
      </c>
      <c r="D31" s="48">
        <v>2.876119675827189</v>
      </c>
      <c r="E31" s="47">
        <v>-1310</v>
      </c>
      <c r="F31" s="48">
        <v>-7.2005716484362114</v>
      </c>
      <c r="G31" s="47">
        <v>12741</v>
      </c>
      <c r="H31" s="47">
        <v>268</v>
      </c>
      <c r="I31" s="48">
        <v>2.1486410646997514</v>
      </c>
      <c r="J31" s="47">
        <v>-1784</v>
      </c>
      <c r="K31" s="48">
        <v>-12.282271944922547</v>
      </c>
    </row>
    <row r="32" spans="1:11" s="32" customFormat="1" ht="15.75" customHeight="1" x14ac:dyDescent="0.2">
      <c r="A32" s="49" t="s">
        <v>157</v>
      </c>
      <c r="B32" s="50">
        <v>21040</v>
      </c>
      <c r="C32" s="50">
        <v>453</v>
      </c>
      <c r="D32" s="51">
        <v>2.2004177393500752</v>
      </c>
      <c r="E32" s="50">
        <v>-1821</v>
      </c>
      <c r="F32" s="51">
        <v>-7.9655308166746863</v>
      </c>
      <c r="G32" s="50">
        <v>16081</v>
      </c>
      <c r="H32" s="50">
        <v>248</v>
      </c>
      <c r="I32" s="51">
        <v>1.5663487652371628</v>
      </c>
      <c r="J32" s="50">
        <v>-1841</v>
      </c>
      <c r="K32" s="51">
        <v>-10.272291038946546</v>
      </c>
    </row>
    <row r="33" spans="1:11" s="32" customFormat="1" ht="15.75" customHeight="1" x14ac:dyDescent="0.2">
      <c r="A33" s="46" t="s">
        <v>158</v>
      </c>
      <c r="B33" s="47">
        <v>24108</v>
      </c>
      <c r="C33" s="47">
        <v>414</v>
      </c>
      <c r="D33" s="48">
        <v>1.7472777918460369</v>
      </c>
      <c r="E33" s="47">
        <v>-3252</v>
      </c>
      <c r="F33" s="48">
        <v>-11.885964912280702</v>
      </c>
      <c r="G33" s="47">
        <v>18319</v>
      </c>
      <c r="H33" s="47">
        <v>193</v>
      </c>
      <c r="I33" s="48">
        <v>1.0647688403398434</v>
      </c>
      <c r="J33" s="47">
        <v>-2633</v>
      </c>
      <c r="K33" s="48">
        <v>-12.566819396716303</v>
      </c>
    </row>
    <row r="34" spans="1:11" s="32" customFormat="1" ht="15.75" customHeight="1" x14ac:dyDescent="0.2">
      <c r="A34" s="49" t="s">
        <v>159</v>
      </c>
      <c r="B34" s="50">
        <v>27977</v>
      </c>
      <c r="C34" s="50">
        <v>465</v>
      </c>
      <c r="D34" s="51">
        <v>1.6901715615004362</v>
      </c>
      <c r="E34" s="50">
        <v>-4224</v>
      </c>
      <c r="F34" s="51">
        <v>-13.117605043321635</v>
      </c>
      <c r="G34" s="50">
        <v>20968</v>
      </c>
      <c r="H34" s="50">
        <v>149</v>
      </c>
      <c r="I34" s="51">
        <v>0.71569239636870163</v>
      </c>
      <c r="J34" s="50">
        <v>-3339</v>
      </c>
      <c r="K34" s="51">
        <v>-13.736783642572098</v>
      </c>
    </row>
    <row r="35" spans="1:11" s="32" customFormat="1" ht="15.75" customHeight="1" x14ac:dyDescent="0.2">
      <c r="A35" s="46" t="s">
        <v>160</v>
      </c>
      <c r="B35" s="47">
        <v>31427</v>
      </c>
      <c r="C35" s="47">
        <v>693</v>
      </c>
      <c r="D35" s="48">
        <v>2.2548317823908377</v>
      </c>
      <c r="E35" s="47">
        <v>-4007</v>
      </c>
      <c r="F35" s="48">
        <v>-11.308347914432465</v>
      </c>
      <c r="G35" s="47">
        <v>23722</v>
      </c>
      <c r="H35" s="47">
        <v>466</v>
      </c>
      <c r="I35" s="48">
        <v>2.003783969728242</v>
      </c>
      <c r="J35" s="47">
        <v>-3164</v>
      </c>
      <c r="K35" s="48">
        <v>-11.768206501524958</v>
      </c>
    </row>
    <row r="36" spans="1:11" s="32" customFormat="1" ht="15.75" customHeight="1" x14ac:dyDescent="0.2">
      <c r="A36" s="49" t="s">
        <v>161</v>
      </c>
      <c r="B36" s="50">
        <v>33423</v>
      </c>
      <c r="C36" s="50">
        <v>293</v>
      </c>
      <c r="D36" s="51">
        <v>0.88439480833081796</v>
      </c>
      <c r="E36" s="50">
        <v>-2844</v>
      </c>
      <c r="F36" s="51">
        <v>-7.8418396889734465</v>
      </c>
      <c r="G36" s="50">
        <v>25492</v>
      </c>
      <c r="H36" s="50">
        <v>136</v>
      </c>
      <c r="I36" s="51">
        <v>0.536362202240101</v>
      </c>
      <c r="J36" s="50">
        <v>-2557</v>
      </c>
      <c r="K36" s="51">
        <v>-9.1161895254732794</v>
      </c>
    </row>
    <row r="37" spans="1:11" s="32" customFormat="1" ht="15.75" customHeight="1" x14ac:dyDescent="0.2">
      <c r="A37" s="46" t="s">
        <v>162</v>
      </c>
      <c r="B37" s="47">
        <v>37487</v>
      </c>
      <c r="C37" s="47">
        <v>412</v>
      </c>
      <c r="D37" s="48">
        <v>1.1112609575185435</v>
      </c>
      <c r="E37" s="47">
        <v>-849</v>
      </c>
      <c r="F37" s="48">
        <v>-2.2146285475792986</v>
      </c>
      <c r="G37" s="47">
        <v>29325</v>
      </c>
      <c r="H37" s="47">
        <v>236</v>
      </c>
      <c r="I37" s="48">
        <v>0.81130324177524149</v>
      </c>
      <c r="J37" s="47">
        <v>-637</v>
      </c>
      <c r="K37" s="48">
        <v>-2.1260262999799746</v>
      </c>
    </row>
    <row r="38" spans="1:11" s="32" customFormat="1" ht="15.75" customHeight="1" x14ac:dyDescent="0.2">
      <c r="A38" s="49" t="s">
        <v>163</v>
      </c>
      <c r="B38" s="50">
        <v>36434</v>
      </c>
      <c r="C38" s="50">
        <v>338</v>
      </c>
      <c r="D38" s="51">
        <v>0.93639184397163122</v>
      </c>
      <c r="E38" s="50">
        <v>-121</v>
      </c>
      <c r="F38" s="51">
        <v>-0.33100807003145943</v>
      </c>
      <c r="G38" s="50">
        <v>28966</v>
      </c>
      <c r="H38" s="50">
        <v>345</v>
      </c>
      <c r="I38" s="51">
        <v>1.2054086160511512</v>
      </c>
      <c r="J38" s="50">
        <v>390</v>
      </c>
      <c r="K38" s="51">
        <v>1.3647816349384099</v>
      </c>
    </row>
    <row r="39" spans="1:11" s="32" customFormat="1" ht="15.75" customHeight="1" x14ac:dyDescent="0.2">
      <c r="A39" s="46" t="s">
        <v>164</v>
      </c>
      <c r="B39" s="47">
        <v>8896</v>
      </c>
      <c r="C39" s="47">
        <v>186</v>
      </c>
      <c r="D39" s="48">
        <v>2.1354764638346726</v>
      </c>
      <c r="E39" s="47">
        <v>646</v>
      </c>
      <c r="F39" s="48">
        <v>7.8303030303030301</v>
      </c>
      <c r="G39" s="47">
        <v>0</v>
      </c>
      <c r="H39" s="47">
        <v>0</v>
      </c>
      <c r="I39" s="48" t="s">
        <v>654</v>
      </c>
      <c r="J39" s="47">
        <v>0</v>
      </c>
      <c r="K39" s="48" t="s">
        <v>654</v>
      </c>
    </row>
    <row r="40" spans="1:11" s="32" customFormat="1" ht="15.75" customHeight="1" x14ac:dyDescent="0.2">
      <c r="A40" s="112" t="s">
        <v>71</v>
      </c>
      <c r="B40" s="113">
        <v>14274</v>
      </c>
      <c r="C40" s="113">
        <v>1178</v>
      </c>
      <c r="D40" s="114">
        <v>8.9951130116065983</v>
      </c>
      <c r="E40" s="113">
        <v>627</v>
      </c>
      <c r="F40" s="114">
        <v>4.5944163552429105</v>
      </c>
      <c r="G40" s="113">
        <v>10421</v>
      </c>
      <c r="H40" s="113">
        <v>970</v>
      </c>
      <c r="I40" s="114">
        <v>10.263464183684267</v>
      </c>
      <c r="J40" s="113">
        <v>-227</v>
      </c>
      <c r="K40" s="114">
        <v>-2.1318557475582267</v>
      </c>
    </row>
    <row r="41" spans="1:11" s="32" customFormat="1" ht="15.75" customHeight="1" x14ac:dyDescent="0.2">
      <c r="A41" s="49" t="s">
        <v>72</v>
      </c>
      <c r="B41" s="50">
        <v>31157</v>
      </c>
      <c r="C41" s="50">
        <v>1650</v>
      </c>
      <c r="D41" s="51">
        <v>5.5918934490120984</v>
      </c>
      <c r="E41" s="50">
        <v>-683</v>
      </c>
      <c r="F41" s="51">
        <v>-2.1451005025125629</v>
      </c>
      <c r="G41" s="50">
        <v>23162</v>
      </c>
      <c r="H41" s="50">
        <v>1238</v>
      </c>
      <c r="I41" s="51">
        <v>5.6467797847108194</v>
      </c>
      <c r="J41" s="50">
        <v>-2011</v>
      </c>
      <c r="K41" s="51">
        <v>-7.9887180709490329</v>
      </c>
    </row>
    <row r="42" spans="1:11" s="32" customFormat="1" ht="15.75" customHeight="1" x14ac:dyDescent="0.2">
      <c r="A42" s="46" t="s">
        <v>73</v>
      </c>
      <c r="B42" s="47">
        <v>137975</v>
      </c>
      <c r="C42" s="47">
        <v>2318</v>
      </c>
      <c r="D42" s="48">
        <v>1.7087212602372159</v>
      </c>
      <c r="E42" s="47">
        <v>-16148</v>
      </c>
      <c r="F42" s="48">
        <v>-10.477346015844487</v>
      </c>
      <c r="G42" s="47">
        <v>104582</v>
      </c>
      <c r="H42" s="47">
        <v>1192</v>
      </c>
      <c r="I42" s="48">
        <v>1.1529161427604218</v>
      </c>
      <c r="J42" s="47">
        <v>-13534</v>
      </c>
      <c r="K42" s="48">
        <v>-11.458227505164414</v>
      </c>
    </row>
    <row r="43" spans="1:11" s="32" customFormat="1" ht="15.75" customHeight="1" x14ac:dyDescent="0.2">
      <c r="A43" s="49" t="s">
        <v>74</v>
      </c>
      <c r="B43" s="50">
        <v>73921</v>
      </c>
      <c r="C43" s="50">
        <v>750</v>
      </c>
      <c r="D43" s="51">
        <v>1.0249962416804472</v>
      </c>
      <c r="E43" s="50">
        <v>-970</v>
      </c>
      <c r="F43" s="51">
        <v>-1.2952157135036253</v>
      </c>
      <c r="G43" s="50">
        <v>58291</v>
      </c>
      <c r="H43" s="50">
        <v>581</v>
      </c>
      <c r="I43" s="51">
        <v>1.0067579275688789</v>
      </c>
      <c r="J43" s="50">
        <v>-247</v>
      </c>
      <c r="K43" s="51">
        <v>-0.42194813625337385</v>
      </c>
    </row>
    <row r="44" spans="1:11" s="32" customFormat="1" ht="15.75" customHeight="1" x14ac:dyDescent="0.2">
      <c r="A44" s="46" t="s">
        <v>75</v>
      </c>
      <c r="B44" s="47">
        <v>243053</v>
      </c>
      <c r="C44" s="47">
        <v>4718</v>
      </c>
      <c r="D44" s="48">
        <v>1.9795665764575072</v>
      </c>
      <c r="E44" s="47">
        <v>-17801</v>
      </c>
      <c r="F44" s="48">
        <v>-6.8241238393890837</v>
      </c>
      <c r="G44" s="47">
        <v>186035</v>
      </c>
      <c r="H44" s="47">
        <v>3011</v>
      </c>
      <c r="I44" s="48">
        <v>1.6451394352653204</v>
      </c>
      <c r="J44" s="47">
        <v>-15792</v>
      </c>
      <c r="K44" s="48">
        <v>-7.8245229825543658</v>
      </c>
    </row>
    <row r="45" spans="1:11" s="32" customFormat="1" ht="15.75" customHeight="1" x14ac:dyDescent="0.2">
      <c r="A45" s="115" t="s">
        <v>76</v>
      </c>
      <c r="B45" s="50">
        <v>251949</v>
      </c>
      <c r="C45" s="50">
        <v>4904</v>
      </c>
      <c r="D45" s="51">
        <v>1.9850634499787487</v>
      </c>
      <c r="E45" s="50">
        <v>-17155</v>
      </c>
      <c r="F45" s="51">
        <v>-6.3748587906534278</v>
      </c>
      <c r="G45" s="50">
        <v>186035</v>
      </c>
      <c r="H45" s="50">
        <v>3011</v>
      </c>
      <c r="I45" s="51">
        <v>1.6451394352653204</v>
      </c>
      <c r="J45" s="50">
        <v>-15792</v>
      </c>
      <c r="K45" s="51">
        <v>-7.8245229825543658</v>
      </c>
    </row>
    <row r="46" spans="1:11" s="32" customFormat="1" ht="15.75" customHeight="1" x14ac:dyDescent="0.2">
      <c r="A46" s="109" t="s">
        <v>166</v>
      </c>
      <c r="B46" s="110">
        <v>174708</v>
      </c>
      <c r="C46" s="110">
        <v>3722</v>
      </c>
      <c r="D46" s="111">
        <v>2.1767864035652043</v>
      </c>
      <c r="E46" s="110">
        <v>-14166</v>
      </c>
      <c r="F46" s="111">
        <v>-7.5002382540741444</v>
      </c>
      <c r="G46" s="110">
        <v>127934</v>
      </c>
      <c r="H46" s="110">
        <v>2029</v>
      </c>
      <c r="I46" s="111">
        <v>1.6115325046662166</v>
      </c>
      <c r="J46" s="110">
        <v>-10426</v>
      </c>
      <c r="K46" s="111">
        <v>-7.5354148597860657</v>
      </c>
    </row>
    <row r="47" spans="1:11" s="32" customFormat="1" ht="15.75" customHeight="1" x14ac:dyDescent="0.2">
      <c r="A47" s="46" t="s">
        <v>154</v>
      </c>
      <c r="B47" s="47">
        <v>3967</v>
      </c>
      <c r="C47" s="47">
        <v>391</v>
      </c>
      <c r="D47" s="48">
        <v>10.93400447427293</v>
      </c>
      <c r="E47" s="47">
        <v>545</v>
      </c>
      <c r="F47" s="48">
        <v>15.92635885447107</v>
      </c>
      <c r="G47" s="47">
        <v>3183</v>
      </c>
      <c r="H47" s="47">
        <v>370</v>
      </c>
      <c r="I47" s="48">
        <v>13.153217205830074</v>
      </c>
      <c r="J47" s="47">
        <v>306</v>
      </c>
      <c r="K47" s="48">
        <v>10.636079249217936</v>
      </c>
    </row>
    <row r="48" spans="1:11" s="32" customFormat="1" ht="15.75" customHeight="1" x14ac:dyDescent="0.2">
      <c r="A48" s="49" t="s">
        <v>155</v>
      </c>
      <c r="B48" s="50">
        <v>11731</v>
      </c>
      <c r="C48" s="50">
        <v>840</v>
      </c>
      <c r="D48" s="51">
        <v>7.7127903773758151</v>
      </c>
      <c r="E48" s="50">
        <v>1042</v>
      </c>
      <c r="F48" s="51">
        <v>9.7483394143512019</v>
      </c>
      <c r="G48" s="50">
        <v>8538</v>
      </c>
      <c r="H48" s="50">
        <v>662</v>
      </c>
      <c r="I48" s="51">
        <v>8.4052818689690199</v>
      </c>
      <c r="J48" s="50">
        <v>121</v>
      </c>
      <c r="K48" s="51">
        <v>1.4375668290364738</v>
      </c>
    </row>
    <row r="49" spans="1:11" s="32" customFormat="1" ht="15.75" customHeight="1" x14ac:dyDescent="0.2">
      <c r="A49" s="46" t="s">
        <v>156</v>
      </c>
      <c r="B49" s="47">
        <v>14190</v>
      </c>
      <c r="C49" s="47">
        <v>502</v>
      </c>
      <c r="D49" s="48">
        <v>3.6674459380479254</v>
      </c>
      <c r="E49" s="47">
        <v>37</v>
      </c>
      <c r="F49" s="48">
        <v>0.26142867236628275</v>
      </c>
      <c r="G49" s="47">
        <v>10665</v>
      </c>
      <c r="H49" s="47">
        <v>359</v>
      </c>
      <c r="I49" s="48">
        <v>3.4834077236561227</v>
      </c>
      <c r="J49" s="47">
        <v>-715</v>
      </c>
      <c r="K49" s="48">
        <v>-6.2829525483304041</v>
      </c>
    </row>
    <row r="50" spans="1:11" s="32" customFormat="1" ht="15.75" customHeight="1" x14ac:dyDescent="0.2">
      <c r="A50" s="49" t="s">
        <v>157</v>
      </c>
      <c r="B50" s="50">
        <v>15238</v>
      </c>
      <c r="C50" s="50">
        <v>355</v>
      </c>
      <c r="D50" s="51">
        <v>2.3852717866021633</v>
      </c>
      <c r="E50" s="50">
        <v>-379</v>
      </c>
      <c r="F50" s="51">
        <v>-2.4268425433822118</v>
      </c>
      <c r="G50" s="50">
        <v>11173</v>
      </c>
      <c r="H50" s="50">
        <v>232</v>
      </c>
      <c r="I50" s="51">
        <v>2.1204643085641166</v>
      </c>
      <c r="J50" s="50">
        <v>-590</v>
      </c>
      <c r="K50" s="51">
        <v>-5.0157272804556658</v>
      </c>
    </row>
    <row r="51" spans="1:11" s="32" customFormat="1" ht="15.75" customHeight="1" x14ac:dyDescent="0.2">
      <c r="A51" s="46" t="s">
        <v>158</v>
      </c>
      <c r="B51" s="47">
        <v>15617</v>
      </c>
      <c r="C51" s="47">
        <v>385</v>
      </c>
      <c r="D51" s="48">
        <v>2.5275735294117645</v>
      </c>
      <c r="E51" s="47">
        <v>-1855</v>
      </c>
      <c r="F51" s="48">
        <v>-10.616987179487179</v>
      </c>
      <c r="G51" s="47">
        <v>11200</v>
      </c>
      <c r="H51" s="47">
        <v>174</v>
      </c>
      <c r="I51" s="48">
        <v>1.5780881552693633</v>
      </c>
      <c r="J51" s="47">
        <v>-1340</v>
      </c>
      <c r="K51" s="48">
        <v>-10.685805422647528</v>
      </c>
    </row>
    <row r="52" spans="1:11" s="32" customFormat="1" ht="15.75" customHeight="1" x14ac:dyDescent="0.2">
      <c r="A52" s="49" t="s">
        <v>159</v>
      </c>
      <c r="B52" s="50">
        <v>17360</v>
      </c>
      <c r="C52" s="50">
        <v>257</v>
      </c>
      <c r="D52" s="51">
        <v>1.5026603519850319</v>
      </c>
      <c r="E52" s="50">
        <v>-3200</v>
      </c>
      <c r="F52" s="51">
        <v>-15.56420233463035</v>
      </c>
      <c r="G52" s="50">
        <v>12508</v>
      </c>
      <c r="H52" s="50">
        <v>-17</v>
      </c>
      <c r="I52" s="51">
        <v>-0.13572854291417166</v>
      </c>
      <c r="J52" s="50">
        <v>-1977</v>
      </c>
      <c r="K52" s="51">
        <v>-13.648602002071108</v>
      </c>
    </row>
    <row r="53" spans="1:11" s="32" customFormat="1" ht="15.75" customHeight="1" x14ac:dyDescent="0.2">
      <c r="A53" s="46" t="s">
        <v>160</v>
      </c>
      <c r="B53" s="47">
        <v>19877</v>
      </c>
      <c r="C53" s="47">
        <v>321</v>
      </c>
      <c r="D53" s="48">
        <v>1.641439967273471</v>
      </c>
      <c r="E53" s="47">
        <v>-3458</v>
      </c>
      <c r="F53" s="48">
        <v>-14.818941504178273</v>
      </c>
      <c r="G53" s="47">
        <v>14606</v>
      </c>
      <c r="H53" s="47">
        <v>-20</v>
      </c>
      <c r="I53" s="48">
        <v>-0.13674278681799534</v>
      </c>
      <c r="J53" s="47">
        <v>-2246</v>
      </c>
      <c r="K53" s="48">
        <v>-13.327794920484216</v>
      </c>
    </row>
    <row r="54" spans="1:11" s="32" customFormat="1" ht="15.75" customHeight="1" x14ac:dyDescent="0.2">
      <c r="A54" s="49" t="s">
        <v>161</v>
      </c>
      <c r="B54" s="50">
        <v>21394</v>
      </c>
      <c r="C54" s="50">
        <v>507</v>
      </c>
      <c r="D54" s="51">
        <v>2.4273471537319864</v>
      </c>
      <c r="E54" s="50">
        <v>-2949</v>
      </c>
      <c r="F54" s="51">
        <v>-12.114365526023908</v>
      </c>
      <c r="G54" s="50">
        <v>16542</v>
      </c>
      <c r="H54" s="50">
        <v>205</v>
      </c>
      <c r="I54" s="51">
        <v>1.2548203464528371</v>
      </c>
      <c r="J54" s="50">
        <v>-2162</v>
      </c>
      <c r="K54" s="51">
        <v>-11.559024807527802</v>
      </c>
    </row>
    <row r="55" spans="1:11" s="32" customFormat="1" ht="15.75" customHeight="1" x14ac:dyDescent="0.2">
      <c r="A55" s="46" t="s">
        <v>162</v>
      </c>
      <c r="B55" s="47">
        <v>24929</v>
      </c>
      <c r="C55" s="47">
        <v>116</v>
      </c>
      <c r="D55" s="48">
        <v>0.46749687663724659</v>
      </c>
      <c r="E55" s="47">
        <v>-2159</v>
      </c>
      <c r="F55" s="48">
        <v>-7.9703189604252804</v>
      </c>
      <c r="G55" s="47">
        <v>19781</v>
      </c>
      <c r="H55" s="47">
        <v>-25</v>
      </c>
      <c r="I55" s="48">
        <v>-0.12622437645158033</v>
      </c>
      <c r="J55" s="47">
        <v>-1311</v>
      </c>
      <c r="K55" s="48">
        <v>-6.2156267779252801</v>
      </c>
    </row>
    <row r="56" spans="1:11" s="32" customFormat="1" ht="15.75" customHeight="1" x14ac:dyDescent="0.2">
      <c r="A56" s="49" t="s">
        <v>163</v>
      </c>
      <c r="B56" s="50">
        <v>25635</v>
      </c>
      <c r="C56" s="50">
        <v>-15</v>
      </c>
      <c r="D56" s="51">
        <v>-5.8479532163742687E-2</v>
      </c>
      <c r="E56" s="50">
        <v>-1741</v>
      </c>
      <c r="F56" s="51">
        <v>-6.35958503798948</v>
      </c>
      <c r="G56" s="50">
        <v>19738</v>
      </c>
      <c r="H56" s="50">
        <v>89</v>
      </c>
      <c r="I56" s="51">
        <v>0.45294925950430048</v>
      </c>
      <c r="J56" s="50">
        <v>-512</v>
      </c>
      <c r="K56" s="51">
        <v>-2.528395061728395</v>
      </c>
    </row>
    <row r="57" spans="1:11" s="32" customFormat="1" ht="15.75" customHeight="1" x14ac:dyDescent="0.2">
      <c r="A57" s="46" t="s">
        <v>164</v>
      </c>
      <c r="B57" s="47">
        <v>4770</v>
      </c>
      <c r="C57" s="47">
        <v>63</v>
      </c>
      <c r="D57" s="48">
        <v>1.338432122370937</v>
      </c>
      <c r="E57" s="47">
        <v>-49</v>
      </c>
      <c r="F57" s="48">
        <v>-1.0168084664868229</v>
      </c>
      <c r="G57" s="47">
        <v>0</v>
      </c>
      <c r="H57" s="47">
        <v>0</v>
      </c>
      <c r="I57" s="48" t="s">
        <v>654</v>
      </c>
      <c r="J57" s="47">
        <v>0</v>
      </c>
      <c r="K57" s="48" t="s">
        <v>654</v>
      </c>
    </row>
    <row r="58" spans="1:11" s="32" customFormat="1" ht="15.75" customHeight="1" x14ac:dyDescent="0.2">
      <c r="A58" s="112" t="s">
        <v>71</v>
      </c>
      <c r="B58" s="113">
        <v>15698</v>
      </c>
      <c r="C58" s="113">
        <v>1231</v>
      </c>
      <c r="D58" s="114">
        <v>8.5090205294808872</v>
      </c>
      <c r="E58" s="113">
        <v>1587</v>
      </c>
      <c r="F58" s="114">
        <v>11.246545248387783</v>
      </c>
      <c r="G58" s="113">
        <v>11721</v>
      </c>
      <c r="H58" s="113">
        <v>1032</v>
      </c>
      <c r="I58" s="114">
        <v>9.6547852932921696</v>
      </c>
      <c r="J58" s="113">
        <v>427</v>
      </c>
      <c r="K58" s="114">
        <v>3.7807685496723926</v>
      </c>
    </row>
    <row r="59" spans="1:11" s="32" customFormat="1" ht="15.75" customHeight="1" x14ac:dyDescent="0.2">
      <c r="A59" s="49" t="s">
        <v>72</v>
      </c>
      <c r="B59" s="50">
        <v>29888</v>
      </c>
      <c r="C59" s="50">
        <v>1733</v>
      </c>
      <c r="D59" s="51">
        <v>6.1552122180784936</v>
      </c>
      <c r="E59" s="50">
        <v>1624</v>
      </c>
      <c r="F59" s="51">
        <v>5.7458250778375319</v>
      </c>
      <c r="G59" s="50">
        <v>22386</v>
      </c>
      <c r="H59" s="50">
        <v>1391</v>
      </c>
      <c r="I59" s="51">
        <v>6.6253869969040249</v>
      </c>
      <c r="J59" s="50">
        <v>-288</v>
      </c>
      <c r="K59" s="51">
        <v>-1.2701772955808415</v>
      </c>
    </row>
    <row r="60" spans="1:11" s="32" customFormat="1" ht="15.75" customHeight="1" x14ac:dyDescent="0.2">
      <c r="A60" s="46" t="s">
        <v>73</v>
      </c>
      <c r="B60" s="47">
        <v>89486</v>
      </c>
      <c r="C60" s="47">
        <v>1825</v>
      </c>
      <c r="D60" s="48">
        <v>2.0818836198537549</v>
      </c>
      <c r="E60" s="47">
        <v>-11841</v>
      </c>
      <c r="F60" s="48">
        <v>-11.685927738904734</v>
      </c>
      <c r="G60" s="47">
        <v>66029</v>
      </c>
      <c r="H60" s="47">
        <v>574</v>
      </c>
      <c r="I60" s="48">
        <v>0.87693835459475977</v>
      </c>
      <c r="J60" s="47">
        <v>-8315</v>
      </c>
      <c r="K60" s="48">
        <v>-11.184493704939202</v>
      </c>
    </row>
    <row r="61" spans="1:11" s="32" customFormat="1" ht="15.75" customHeight="1" x14ac:dyDescent="0.2">
      <c r="A61" s="49" t="s">
        <v>74</v>
      </c>
      <c r="B61" s="50">
        <v>50564</v>
      </c>
      <c r="C61" s="50">
        <v>101</v>
      </c>
      <c r="D61" s="51">
        <v>0.20014664209420763</v>
      </c>
      <c r="E61" s="50">
        <v>-3900</v>
      </c>
      <c r="F61" s="51">
        <v>-7.1606933019976502</v>
      </c>
      <c r="G61" s="50">
        <v>39519</v>
      </c>
      <c r="H61" s="50">
        <v>64</v>
      </c>
      <c r="I61" s="51">
        <v>0.16221011278671904</v>
      </c>
      <c r="J61" s="50">
        <v>-1823</v>
      </c>
      <c r="K61" s="51">
        <v>-4.4095592859561705</v>
      </c>
    </row>
    <row r="62" spans="1:11" s="32" customFormat="1" ht="15.75" customHeight="1" x14ac:dyDescent="0.2">
      <c r="A62" s="46" t="s">
        <v>75</v>
      </c>
      <c r="B62" s="47">
        <v>169938</v>
      </c>
      <c r="C62" s="47">
        <v>3659</v>
      </c>
      <c r="D62" s="48">
        <v>2.2005184058119185</v>
      </c>
      <c r="E62" s="47">
        <v>-14117</v>
      </c>
      <c r="F62" s="48">
        <v>-7.6699899486566512</v>
      </c>
      <c r="G62" s="47">
        <v>127934</v>
      </c>
      <c r="H62" s="47">
        <v>2029</v>
      </c>
      <c r="I62" s="48">
        <v>1.6115325046662166</v>
      </c>
      <c r="J62" s="47">
        <v>-10426</v>
      </c>
      <c r="K62" s="48">
        <v>-7.5354148597860657</v>
      </c>
    </row>
    <row r="63" spans="1:11" s="32" customFormat="1" ht="15.75" customHeight="1" x14ac:dyDescent="0.2">
      <c r="A63" s="94" t="s">
        <v>76</v>
      </c>
      <c r="B63" s="58">
        <v>174708</v>
      </c>
      <c r="C63" s="58">
        <v>3722</v>
      </c>
      <c r="D63" s="59">
        <v>2.1767864035652043</v>
      </c>
      <c r="E63" s="58">
        <v>-14166</v>
      </c>
      <c r="F63" s="59">
        <v>-7.5002382540741444</v>
      </c>
      <c r="G63" s="58">
        <v>127934</v>
      </c>
      <c r="H63" s="58">
        <v>2029</v>
      </c>
      <c r="I63" s="59">
        <v>1.6115325046662166</v>
      </c>
      <c r="J63" s="58">
        <v>-10426</v>
      </c>
      <c r="K63" s="59">
        <v>-7.5354148597860657</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s="85" customFormat="1" ht="15" customHeight="1" x14ac:dyDescent="0.2">
      <c r="A67" s="66"/>
      <c r="B67" s="66"/>
      <c r="D67" s="87"/>
    </row>
    <row r="68" spans="1:4" s="85" customFormat="1" ht="15" customHeight="1" x14ac:dyDescent="0.2">
      <c r="A68" s="66"/>
      <c r="B68" s="66"/>
      <c r="D68" s="87"/>
    </row>
    <row r="108" spans="3:3" x14ac:dyDescent="0.2">
      <c r="C108" s="86"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70"/>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653</v>
      </c>
    </row>
    <row r="5" spans="1:11" s="32" customFormat="1" ht="51" customHeight="1" x14ac:dyDescent="0.25">
      <c r="A5" s="106" t="s">
        <v>167</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5.75" customHeight="1" x14ac:dyDescent="0.2">
      <c r="A11" s="109" t="s">
        <v>168</v>
      </c>
      <c r="B11" s="110">
        <v>152161</v>
      </c>
      <c r="C11" s="110">
        <v>5453</v>
      </c>
      <c r="D11" s="111">
        <v>3.7169070534667501</v>
      </c>
      <c r="E11" s="110">
        <v>-2439</v>
      </c>
      <c r="F11" s="111">
        <v>-1.5776196636481241</v>
      </c>
      <c r="G11" s="110">
        <v>116819</v>
      </c>
      <c r="H11" s="110">
        <v>3522</v>
      </c>
      <c r="I11" s="111">
        <v>3.1086436534065331</v>
      </c>
      <c r="J11" s="110">
        <v>-2048</v>
      </c>
      <c r="K11" s="111">
        <v>-1.7229340355186888</v>
      </c>
    </row>
    <row r="12" spans="1:11" s="32" customFormat="1" ht="15.75" customHeight="1" x14ac:dyDescent="0.2">
      <c r="A12" s="46" t="s">
        <v>154</v>
      </c>
      <c r="B12" s="47">
        <v>3250</v>
      </c>
      <c r="C12" s="47">
        <v>415</v>
      </c>
      <c r="D12" s="48">
        <v>14.638447971781305</v>
      </c>
      <c r="E12" s="47">
        <v>578</v>
      </c>
      <c r="F12" s="48">
        <v>21.631736526946106</v>
      </c>
      <c r="G12" s="47">
        <v>2708</v>
      </c>
      <c r="H12" s="47">
        <v>374</v>
      </c>
      <c r="I12" s="48">
        <v>16.023993144815766</v>
      </c>
      <c r="J12" s="47">
        <v>382</v>
      </c>
      <c r="K12" s="48">
        <v>16.42304385210662</v>
      </c>
    </row>
    <row r="13" spans="1:11" s="32" customFormat="1" ht="15.75" customHeight="1" x14ac:dyDescent="0.2">
      <c r="A13" s="49" t="s">
        <v>155</v>
      </c>
      <c r="B13" s="50">
        <v>8780</v>
      </c>
      <c r="C13" s="50">
        <v>803</v>
      </c>
      <c r="D13" s="51">
        <v>10.06644101792654</v>
      </c>
      <c r="E13" s="50">
        <v>1066</v>
      </c>
      <c r="F13" s="51">
        <v>13.819030334456832</v>
      </c>
      <c r="G13" s="50">
        <v>6847</v>
      </c>
      <c r="H13" s="50">
        <v>619</v>
      </c>
      <c r="I13" s="51">
        <v>9.9389852280025686</v>
      </c>
      <c r="J13" s="50">
        <v>485</v>
      </c>
      <c r="K13" s="51">
        <v>7.6233888714240807</v>
      </c>
    </row>
    <row r="14" spans="1:11" s="32" customFormat="1" ht="15.75" customHeight="1" x14ac:dyDescent="0.2">
      <c r="A14" s="46" t="s">
        <v>156</v>
      </c>
      <c r="B14" s="47">
        <v>10915</v>
      </c>
      <c r="C14" s="47">
        <v>750</v>
      </c>
      <c r="D14" s="48">
        <v>7.378258730939498</v>
      </c>
      <c r="E14" s="47">
        <v>618</v>
      </c>
      <c r="F14" s="48">
        <v>6.001748081965621</v>
      </c>
      <c r="G14" s="47">
        <v>8649</v>
      </c>
      <c r="H14" s="47">
        <v>486</v>
      </c>
      <c r="I14" s="48">
        <v>5.9536934950385891</v>
      </c>
      <c r="J14" s="47">
        <v>255</v>
      </c>
      <c r="K14" s="48">
        <v>3.0378842030021445</v>
      </c>
    </row>
    <row r="15" spans="1:11" s="32" customFormat="1" ht="15.75" customHeight="1" x14ac:dyDescent="0.2">
      <c r="A15" s="49" t="s">
        <v>157</v>
      </c>
      <c r="B15" s="50">
        <v>12904</v>
      </c>
      <c r="C15" s="50">
        <v>629</v>
      </c>
      <c r="D15" s="51">
        <v>5.1242362525458249</v>
      </c>
      <c r="E15" s="50">
        <v>-29</v>
      </c>
      <c r="F15" s="51">
        <v>-0.22423258331400295</v>
      </c>
      <c r="G15" s="50">
        <v>10283</v>
      </c>
      <c r="H15" s="50">
        <v>397</v>
      </c>
      <c r="I15" s="51">
        <v>4.0157798907546027</v>
      </c>
      <c r="J15" s="50">
        <v>-201</v>
      </c>
      <c r="K15" s="51">
        <v>-1.9172071728347959</v>
      </c>
    </row>
    <row r="16" spans="1:11" s="32" customFormat="1" ht="15.75" customHeight="1" x14ac:dyDescent="0.2">
      <c r="A16" s="46" t="s">
        <v>158</v>
      </c>
      <c r="B16" s="47">
        <v>14637</v>
      </c>
      <c r="C16" s="47">
        <v>529</v>
      </c>
      <c r="D16" s="48">
        <v>3.7496455911539552</v>
      </c>
      <c r="E16" s="47">
        <v>-821</v>
      </c>
      <c r="F16" s="48">
        <v>-5.3111657394229521</v>
      </c>
      <c r="G16" s="47">
        <v>11659</v>
      </c>
      <c r="H16" s="47">
        <v>355</v>
      </c>
      <c r="I16" s="48">
        <v>3.1404812455767868</v>
      </c>
      <c r="J16" s="47">
        <v>-695</v>
      </c>
      <c r="K16" s="48">
        <v>-5.6257082726242515</v>
      </c>
    </row>
    <row r="17" spans="1:11" s="32" customFormat="1" ht="15.75" customHeight="1" x14ac:dyDescent="0.2">
      <c r="A17" s="49" t="s">
        <v>159</v>
      </c>
      <c r="B17" s="50">
        <v>16204</v>
      </c>
      <c r="C17" s="50">
        <v>478</v>
      </c>
      <c r="D17" s="51">
        <v>3.0395523337148669</v>
      </c>
      <c r="E17" s="50">
        <v>-1108</v>
      </c>
      <c r="F17" s="51">
        <v>-6.4001848428835491</v>
      </c>
      <c r="G17" s="50">
        <v>12888</v>
      </c>
      <c r="H17" s="50">
        <v>255</v>
      </c>
      <c r="I17" s="51">
        <v>2.0185229161719307</v>
      </c>
      <c r="J17" s="50">
        <v>-709</v>
      </c>
      <c r="K17" s="51">
        <v>-5.2143855262190186</v>
      </c>
    </row>
    <row r="18" spans="1:11" s="32" customFormat="1" ht="15.75" customHeight="1" x14ac:dyDescent="0.2">
      <c r="A18" s="46" t="s">
        <v>160</v>
      </c>
      <c r="B18" s="47">
        <v>16835</v>
      </c>
      <c r="C18" s="47">
        <v>505</v>
      </c>
      <c r="D18" s="48">
        <v>3.0924678505817513</v>
      </c>
      <c r="E18" s="47">
        <v>-1559</v>
      </c>
      <c r="F18" s="48">
        <v>-8.4755898662607372</v>
      </c>
      <c r="G18" s="47">
        <v>13332</v>
      </c>
      <c r="H18" s="47">
        <v>260</v>
      </c>
      <c r="I18" s="48">
        <v>1.9889840881272949</v>
      </c>
      <c r="J18" s="47">
        <v>-896</v>
      </c>
      <c r="K18" s="48">
        <v>-6.2974416643238689</v>
      </c>
    </row>
    <row r="19" spans="1:11" s="32" customFormat="1" ht="15.75" customHeight="1" x14ac:dyDescent="0.2">
      <c r="A19" s="49" t="s">
        <v>161</v>
      </c>
      <c r="B19" s="50">
        <v>17952</v>
      </c>
      <c r="C19" s="50">
        <v>420</v>
      </c>
      <c r="D19" s="51">
        <v>2.3956194387405887</v>
      </c>
      <c r="E19" s="50">
        <v>-1402</v>
      </c>
      <c r="F19" s="51">
        <v>-7.2439805724914743</v>
      </c>
      <c r="G19" s="50">
        <v>14303</v>
      </c>
      <c r="H19" s="50">
        <v>207</v>
      </c>
      <c r="I19" s="51">
        <v>1.4685017026106697</v>
      </c>
      <c r="J19" s="50">
        <v>-986</v>
      </c>
      <c r="K19" s="51">
        <v>-6.4490810386552422</v>
      </c>
    </row>
    <row r="20" spans="1:11" s="32" customFormat="1" ht="15.75" customHeight="1" x14ac:dyDescent="0.2">
      <c r="A20" s="46" t="s">
        <v>162</v>
      </c>
      <c r="B20" s="47">
        <v>20951</v>
      </c>
      <c r="C20" s="47">
        <v>450</v>
      </c>
      <c r="D20" s="48">
        <v>2.1950148773230573</v>
      </c>
      <c r="E20" s="47">
        <v>-235</v>
      </c>
      <c r="F20" s="48">
        <v>-1.1092230718398943</v>
      </c>
      <c r="G20" s="47">
        <v>17079</v>
      </c>
      <c r="H20" s="47">
        <v>269</v>
      </c>
      <c r="I20" s="48">
        <v>1.6002379535990481</v>
      </c>
      <c r="J20" s="47">
        <v>123</v>
      </c>
      <c r="K20" s="48">
        <v>0.72540693559801839</v>
      </c>
    </row>
    <row r="21" spans="1:11" s="32" customFormat="1" ht="15.75" customHeight="1" x14ac:dyDescent="0.2">
      <c r="A21" s="49" t="s">
        <v>163</v>
      </c>
      <c r="B21" s="50">
        <v>23438</v>
      </c>
      <c r="C21" s="50">
        <v>279</v>
      </c>
      <c r="D21" s="51">
        <v>1.2047152295004102</v>
      </c>
      <c r="E21" s="50">
        <v>-214</v>
      </c>
      <c r="F21" s="51">
        <v>-0.90478606460341615</v>
      </c>
      <c r="G21" s="50">
        <v>19071</v>
      </c>
      <c r="H21" s="50">
        <v>300</v>
      </c>
      <c r="I21" s="51">
        <v>1.5982100047946299</v>
      </c>
      <c r="J21" s="50">
        <v>194</v>
      </c>
      <c r="K21" s="51">
        <v>1.0277056735710124</v>
      </c>
    </row>
    <row r="22" spans="1:11" s="32" customFormat="1" ht="15.75" customHeight="1" x14ac:dyDescent="0.2">
      <c r="A22" s="46" t="s">
        <v>164</v>
      </c>
      <c r="B22" s="47">
        <v>6295</v>
      </c>
      <c r="C22" s="47">
        <v>195</v>
      </c>
      <c r="D22" s="48">
        <v>3.1967213114754101</v>
      </c>
      <c r="E22" s="47">
        <v>667</v>
      </c>
      <c r="F22" s="48">
        <v>11.851457000710733</v>
      </c>
      <c r="G22" s="47">
        <v>0</v>
      </c>
      <c r="H22" s="47">
        <v>0</v>
      </c>
      <c r="I22" s="48" t="s">
        <v>654</v>
      </c>
      <c r="J22" s="47">
        <v>0</v>
      </c>
      <c r="K22" s="48" t="s">
        <v>654</v>
      </c>
    </row>
    <row r="23" spans="1:11" s="32" customFormat="1" ht="15.75" customHeight="1" x14ac:dyDescent="0.2">
      <c r="A23" s="112" t="s">
        <v>71</v>
      </c>
      <c r="B23" s="113">
        <v>12030</v>
      </c>
      <c r="C23" s="113">
        <v>1218</v>
      </c>
      <c r="D23" s="114">
        <v>11.265260821309656</v>
      </c>
      <c r="E23" s="113">
        <v>1644</v>
      </c>
      <c r="F23" s="114">
        <v>15.829000577700752</v>
      </c>
      <c r="G23" s="113">
        <v>9555</v>
      </c>
      <c r="H23" s="113">
        <v>993</v>
      </c>
      <c r="I23" s="114">
        <v>11.597757533286615</v>
      </c>
      <c r="J23" s="113">
        <v>867</v>
      </c>
      <c r="K23" s="114">
        <v>9.9792817679558006</v>
      </c>
    </row>
    <row r="24" spans="1:11" s="32" customFormat="1" ht="15.75" customHeight="1" x14ac:dyDescent="0.2">
      <c r="A24" s="49" t="s">
        <v>72</v>
      </c>
      <c r="B24" s="50">
        <v>22945</v>
      </c>
      <c r="C24" s="50">
        <v>1968</v>
      </c>
      <c r="D24" s="51">
        <v>9.3817037707965873</v>
      </c>
      <c r="E24" s="50">
        <v>2262</v>
      </c>
      <c r="F24" s="51">
        <v>10.936517913262099</v>
      </c>
      <c r="G24" s="50">
        <v>18204</v>
      </c>
      <c r="H24" s="50">
        <v>1479</v>
      </c>
      <c r="I24" s="51">
        <v>8.8430493273542599</v>
      </c>
      <c r="J24" s="50">
        <v>1122</v>
      </c>
      <c r="K24" s="51">
        <v>6.5683175272216365</v>
      </c>
    </row>
    <row r="25" spans="1:11" s="32" customFormat="1" ht="15.75" customHeight="1" x14ac:dyDescent="0.2">
      <c r="A25" s="46" t="s">
        <v>73</v>
      </c>
      <c r="B25" s="47">
        <v>78532</v>
      </c>
      <c r="C25" s="47">
        <v>2561</v>
      </c>
      <c r="D25" s="48">
        <v>3.3710231535717576</v>
      </c>
      <c r="E25" s="47">
        <v>-4919</v>
      </c>
      <c r="F25" s="48">
        <v>-5.8944769984781491</v>
      </c>
      <c r="G25" s="47">
        <v>62465</v>
      </c>
      <c r="H25" s="47">
        <v>1474</v>
      </c>
      <c r="I25" s="48">
        <v>2.4167500122968963</v>
      </c>
      <c r="J25" s="47">
        <v>-3487</v>
      </c>
      <c r="K25" s="48">
        <v>-5.2871785540999516</v>
      </c>
    </row>
    <row r="26" spans="1:11" s="32" customFormat="1" ht="15.75" customHeight="1" x14ac:dyDescent="0.2">
      <c r="A26" s="49" t="s">
        <v>74</v>
      </c>
      <c r="B26" s="50">
        <v>44389</v>
      </c>
      <c r="C26" s="50">
        <v>729</v>
      </c>
      <c r="D26" s="51">
        <v>1.6697205680256528</v>
      </c>
      <c r="E26" s="50">
        <v>-449</v>
      </c>
      <c r="F26" s="51">
        <v>-1.0013827556982917</v>
      </c>
      <c r="G26" s="50">
        <v>36150</v>
      </c>
      <c r="H26" s="50">
        <v>569</v>
      </c>
      <c r="I26" s="51">
        <v>1.5991680953317782</v>
      </c>
      <c r="J26" s="50">
        <v>317</v>
      </c>
      <c r="K26" s="51">
        <v>0.88465939218039236</v>
      </c>
    </row>
    <row r="27" spans="1:11" s="32" customFormat="1" ht="15.75" customHeight="1" x14ac:dyDescent="0.2">
      <c r="A27" s="46" t="s">
        <v>75</v>
      </c>
      <c r="B27" s="47">
        <v>145866</v>
      </c>
      <c r="C27" s="47">
        <v>5258</v>
      </c>
      <c r="D27" s="48">
        <v>3.7394742831133363</v>
      </c>
      <c r="E27" s="47">
        <v>-3106</v>
      </c>
      <c r="F27" s="48">
        <v>-2.0849555621190561</v>
      </c>
      <c r="G27" s="47">
        <v>116819</v>
      </c>
      <c r="H27" s="47">
        <v>3522</v>
      </c>
      <c r="I27" s="48">
        <v>3.1086436534065331</v>
      </c>
      <c r="J27" s="47">
        <v>-2048</v>
      </c>
      <c r="K27" s="48">
        <v>-1.7229340355186888</v>
      </c>
    </row>
    <row r="28" spans="1:11" s="32" customFormat="1" ht="12.75" customHeight="1" x14ac:dyDescent="0.2">
      <c r="A28" s="115" t="s">
        <v>76</v>
      </c>
      <c r="B28" s="116">
        <v>152161</v>
      </c>
      <c r="C28" s="116">
        <v>5453</v>
      </c>
      <c r="D28" s="117">
        <v>3.7169070534667501</v>
      </c>
      <c r="E28" s="50">
        <v>-2439</v>
      </c>
      <c r="F28" s="51">
        <v>-1.5776196636481241</v>
      </c>
      <c r="G28" s="50">
        <v>116819</v>
      </c>
      <c r="H28" s="50">
        <v>3522</v>
      </c>
      <c r="I28" s="51">
        <v>3.1086436534065331</v>
      </c>
      <c r="J28" s="50">
        <v>-2048</v>
      </c>
      <c r="K28" s="51">
        <v>-1.7229340355186888</v>
      </c>
    </row>
    <row r="29" spans="1:11" s="32" customFormat="1" ht="23.25" customHeight="1" x14ac:dyDescent="0.2">
      <c r="A29" s="109" t="s">
        <v>169</v>
      </c>
      <c r="B29" s="110">
        <v>186365</v>
      </c>
      <c r="C29" s="110">
        <v>3109</v>
      </c>
      <c r="D29" s="111">
        <v>1.696533810625573</v>
      </c>
      <c r="E29" s="110">
        <v>-19734</v>
      </c>
      <c r="F29" s="111">
        <v>-9.5750100679770398</v>
      </c>
      <c r="G29" s="110">
        <v>138248</v>
      </c>
      <c r="H29" s="110">
        <v>1782</v>
      </c>
      <c r="I29" s="111">
        <v>1.3058197646300178</v>
      </c>
      <c r="J29" s="110">
        <v>-16713</v>
      </c>
      <c r="K29" s="111">
        <v>-10.785294364388459</v>
      </c>
    </row>
    <row r="30" spans="1:11" s="32" customFormat="1" ht="15.75" customHeight="1" x14ac:dyDescent="0.2">
      <c r="A30" s="46" t="s">
        <v>154</v>
      </c>
      <c r="B30" s="47">
        <v>3663</v>
      </c>
      <c r="C30" s="47">
        <v>331</v>
      </c>
      <c r="D30" s="48">
        <v>9.9339735894357748</v>
      </c>
      <c r="E30" s="47">
        <v>154</v>
      </c>
      <c r="F30" s="48">
        <v>4.3887147335423196</v>
      </c>
      <c r="G30" s="47">
        <v>2793</v>
      </c>
      <c r="H30" s="47">
        <v>343</v>
      </c>
      <c r="I30" s="48">
        <v>14</v>
      </c>
      <c r="J30" s="47">
        <v>-24</v>
      </c>
      <c r="K30" s="48">
        <v>-0.85197018104366351</v>
      </c>
    </row>
    <row r="31" spans="1:11" s="32" customFormat="1" ht="15.75" customHeight="1" x14ac:dyDescent="0.2">
      <c r="A31" s="49" t="s">
        <v>155</v>
      </c>
      <c r="B31" s="50">
        <v>10870</v>
      </c>
      <c r="C31" s="50">
        <v>683</v>
      </c>
      <c r="D31" s="51">
        <v>6.7046235398056346</v>
      </c>
      <c r="E31" s="50">
        <v>24</v>
      </c>
      <c r="F31" s="51">
        <v>0.22127973446431864</v>
      </c>
      <c r="G31" s="50">
        <v>7620</v>
      </c>
      <c r="H31" s="50">
        <v>526</v>
      </c>
      <c r="I31" s="51">
        <v>7.4147166619678604</v>
      </c>
      <c r="J31" s="50">
        <v>-671</v>
      </c>
      <c r="K31" s="51">
        <v>-8.0931130141116867</v>
      </c>
    </row>
    <row r="32" spans="1:11" s="32" customFormat="1" ht="15.75" customHeight="1" x14ac:dyDescent="0.2">
      <c r="A32" s="46" t="s">
        <v>156</v>
      </c>
      <c r="B32" s="47">
        <v>12386</v>
      </c>
      <c r="C32" s="47">
        <v>199</v>
      </c>
      <c r="D32" s="48">
        <v>1.6328875030770493</v>
      </c>
      <c r="E32" s="47">
        <v>-1307</v>
      </c>
      <c r="F32" s="48">
        <v>-9.5450230044548316</v>
      </c>
      <c r="G32" s="47">
        <v>9404</v>
      </c>
      <c r="H32" s="47">
        <v>115</v>
      </c>
      <c r="I32" s="48">
        <v>1.2380234686187965</v>
      </c>
      <c r="J32" s="47">
        <v>-1845</v>
      </c>
      <c r="K32" s="48">
        <v>-16.401457907369544</v>
      </c>
    </row>
    <row r="33" spans="1:11" s="32" customFormat="1" ht="15.75" customHeight="1" x14ac:dyDescent="0.2">
      <c r="A33" s="49" t="s">
        <v>157</v>
      </c>
      <c r="B33" s="50">
        <v>14441</v>
      </c>
      <c r="C33" s="50">
        <v>262</v>
      </c>
      <c r="D33" s="51">
        <v>1.8478030890753931</v>
      </c>
      <c r="E33" s="50">
        <v>-1256</v>
      </c>
      <c r="F33" s="51">
        <v>-8.0015289545773083</v>
      </c>
      <c r="G33" s="50">
        <v>11031</v>
      </c>
      <c r="H33" s="50">
        <v>176</v>
      </c>
      <c r="I33" s="51">
        <v>1.6213726393367112</v>
      </c>
      <c r="J33" s="50">
        <v>-1319</v>
      </c>
      <c r="K33" s="51">
        <v>-10.680161943319838</v>
      </c>
    </row>
    <row r="34" spans="1:11" s="32" customFormat="1" ht="15.75" customHeight="1" x14ac:dyDescent="0.2">
      <c r="A34" s="46" t="s">
        <v>158</v>
      </c>
      <c r="B34" s="47">
        <v>15791</v>
      </c>
      <c r="C34" s="47">
        <v>267</v>
      </c>
      <c r="D34" s="48">
        <v>1.7199175470239629</v>
      </c>
      <c r="E34" s="47">
        <v>-2955</v>
      </c>
      <c r="F34" s="48">
        <v>-15.763362850741492</v>
      </c>
      <c r="G34" s="47">
        <v>11777</v>
      </c>
      <c r="H34" s="47">
        <v>87</v>
      </c>
      <c r="I34" s="48">
        <v>0.74422583404619336</v>
      </c>
      <c r="J34" s="47">
        <v>-2202</v>
      </c>
      <c r="K34" s="48">
        <v>-15.752199728163674</v>
      </c>
    </row>
    <row r="35" spans="1:11" s="32" customFormat="1" ht="15.75" customHeight="1" x14ac:dyDescent="0.2">
      <c r="A35" s="49" t="s">
        <v>159</v>
      </c>
      <c r="B35" s="50">
        <v>18339</v>
      </c>
      <c r="C35" s="50">
        <v>379</v>
      </c>
      <c r="D35" s="51">
        <v>2.1102449888641424</v>
      </c>
      <c r="E35" s="50">
        <v>-3860</v>
      </c>
      <c r="F35" s="51">
        <v>-17.388170638317042</v>
      </c>
      <c r="G35" s="50">
        <v>13558</v>
      </c>
      <c r="H35" s="50">
        <v>79</v>
      </c>
      <c r="I35" s="51">
        <v>0.58609689146079091</v>
      </c>
      <c r="J35" s="50">
        <v>-2758</v>
      </c>
      <c r="K35" s="51">
        <v>-16.903652856092179</v>
      </c>
    </row>
    <row r="36" spans="1:11" s="32" customFormat="1" ht="15.75" customHeight="1" x14ac:dyDescent="0.2">
      <c r="A36" s="46" t="s">
        <v>160</v>
      </c>
      <c r="B36" s="47">
        <v>21670</v>
      </c>
      <c r="C36" s="47">
        <v>437</v>
      </c>
      <c r="D36" s="48">
        <v>2.0581170819008148</v>
      </c>
      <c r="E36" s="47">
        <v>-3709</v>
      </c>
      <c r="F36" s="48">
        <v>-14.614445013593917</v>
      </c>
      <c r="G36" s="47">
        <v>16308</v>
      </c>
      <c r="H36" s="47">
        <v>183</v>
      </c>
      <c r="I36" s="48">
        <v>1.1348837209302325</v>
      </c>
      <c r="J36" s="47">
        <v>-2826</v>
      </c>
      <c r="K36" s="48">
        <v>-14.769520225776105</v>
      </c>
    </row>
    <row r="37" spans="1:11" s="32" customFormat="1" ht="15.75" customHeight="1" x14ac:dyDescent="0.2">
      <c r="A37" s="49" t="s">
        <v>161</v>
      </c>
      <c r="B37" s="50">
        <v>24905</v>
      </c>
      <c r="C37" s="50">
        <v>290</v>
      </c>
      <c r="D37" s="51">
        <v>1.1781434084907576</v>
      </c>
      <c r="E37" s="50">
        <v>-3251</v>
      </c>
      <c r="F37" s="51">
        <v>-11.546384429606478</v>
      </c>
      <c r="G37" s="50">
        <v>19162</v>
      </c>
      <c r="H37" s="50">
        <v>117</v>
      </c>
      <c r="I37" s="51">
        <v>0.61433447098976113</v>
      </c>
      <c r="J37" s="50">
        <v>-2810</v>
      </c>
      <c r="K37" s="51">
        <v>-12.789004187147277</v>
      </c>
    </row>
    <row r="38" spans="1:11" s="32" customFormat="1" ht="15.75" customHeight="1" x14ac:dyDescent="0.2">
      <c r="A38" s="46" t="s">
        <v>162</v>
      </c>
      <c r="B38" s="47">
        <v>29327</v>
      </c>
      <c r="C38" s="47">
        <v>159</v>
      </c>
      <c r="D38" s="48">
        <v>0.54511793746571591</v>
      </c>
      <c r="E38" s="47">
        <v>-2144</v>
      </c>
      <c r="F38" s="48">
        <v>-6.812621143274761</v>
      </c>
      <c r="G38" s="47">
        <v>23263</v>
      </c>
      <c r="H38" s="47">
        <v>32</v>
      </c>
      <c r="I38" s="48">
        <v>0.13774697602341698</v>
      </c>
      <c r="J38" s="47">
        <v>-1702</v>
      </c>
      <c r="K38" s="48">
        <v>-6.8175445623873419</v>
      </c>
    </row>
    <row r="39" spans="1:11" s="32" customFormat="1" ht="15.75" customHeight="1" x14ac:dyDescent="0.2">
      <c r="A39" s="49" t="s">
        <v>163</v>
      </c>
      <c r="B39" s="50">
        <v>29293</v>
      </c>
      <c r="C39" s="50">
        <v>30</v>
      </c>
      <c r="D39" s="51">
        <v>0.10251853876909407</v>
      </c>
      <c r="E39" s="50">
        <v>-1430</v>
      </c>
      <c r="F39" s="51">
        <v>-4.6544933762978875</v>
      </c>
      <c r="G39" s="50">
        <v>23332</v>
      </c>
      <c r="H39" s="50">
        <v>124</v>
      </c>
      <c r="I39" s="51">
        <v>0.53429851775249915</v>
      </c>
      <c r="J39" s="50">
        <v>-556</v>
      </c>
      <c r="K39" s="51">
        <v>-2.3275284661754858</v>
      </c>
    </row>
    <row r="40" spans="1:11" s="32" customFormat="1" ht="15.75" customHeight="1" x14ac:dyDescent="0.2">
      <c r="A40" s="46" t="s">
        <v>164</v>
      </c>
      <c r="B40" s="47">
        <v>5680</v>
      </c>
      <c r="C40" s="47">
        <v>72</v>
      </c>
      <c r="D40" s="48">
        <v>1.2838801711840229</v>
      </c>
      <c r="E40" s="47">
        <v>0</v>
      </c>
      <c r="F40" s="48">
        <v>0</v>
      </c>
      <c r="G40" s="47">
        <v>0</v>
      </c>
      <c r="H40" s="47">
        <v>0</v>
      </c>
      <c r="I40" s="48" t="s">
        <v>654</v>
      </c>
      <c r="J40" s="47">
        <v>0</v>
      </c>
      <c r="K40" s="48" t="s">
        <v>654</v>
      </c>
    </row>
    <row r="41" spans="1:11" s="32" customFormat="1" ht="15.75" customHeight="1" x14ac:dyDescent="0.2">
      <c r="A41" s="112" t="s">
        <v>71</v>
      </c>
      <c r="B41" s="113">
        <v>14533</v>
      </c>
      <c r="C41" s="113">
        <v>1014</v>
      </c>
      <c r="D41" s="114">
        <v>7.5005547747614472</v>
      </c>
      <c r="E41" s="113">
        <v>178</v>
      </c>
      <c r="F41" s="114">
        <v>1.2399860675722745</v>
      </c>
      <c r="G41" s="113">
        <v>10413</v>
      </c>
      <c r="H41" s="113">
        <v>869</v>
      </c>
      <c r="I41" s="114">
        <v>9.1051969823973185</v>
      </c>
      <c r="J41" s="113">
        <v>-695</v>
      </c>
      <c r="K41" s="114">
        <v>-6.2567518905293484</v>
      </c>
    </row>
    <row r="42" spans="1:11" s="32" customFormat="1" ht="15.75" customHeight="1" x14ac:dyDescent="0.2">
      <c r="A42" s="49" t="s">
        <v>72</v>
      </c>
      <c r="B42" s="50">
        <v>26919</v>
      </c>
      <c r="C42" s="50">
        <v>1213</v>
      </c>
      <c r="D42" s="51">
        <v>4.7187427059830389</v>
      </c>
      <c r="E42" s="50">
        <v>-1129</v>
      </c>
      <c r="F42" s="51">
        <v>-4.0252424415288077</v>
      </c>
      <c r="G42" s="50">
        <v>19817</v>
      </c>
      <c r="H42" s="50">
        <v>984</v>
      </c>
      <c r="I42" s="51">
        <v>5.2248712366590562</v>
      </c>
      <c r="J42" s="50">
        <v>-2540</v>
      </c>
      <c r="K42" s="51">
        <v>-11.36109495907322</v>
      </c>
    </row>
    <row r="43" spans="1:11" s="32" customFormat="1" ht="15.75" customHeight="1" x14ac:dyDescent="0.2">
      <c r="A43" s="46" t="s">
        <v>73</v>
      </c>
      <c r="B43" s="47">
        <v>95146</v>
      </c>
      <c r="C43" s="47">
        <v>1635</v>
      </c>
      <c r="D43" s="48">
        <v>1.7484574007336036</v>
      </c>
      <c r="E43" s="47">
        <v>-15031</v>
      </c>
      <c r="F43" s="48">
        <v>-13.642593281719416</v>
      </c>
      <c r="G43" s="47">
        <v>71836</v>
      </c>
      <c r="H43" s="47">
        <v>642</v>
      </c>
      <c r="I43" s="48">
        <v>0.90176138438632469</v>
      </c>
      <c r="J43" s="47">
        <v>-11915</v>
      </c>
      <c r="K43" s="48">
        <v>-14.226695800647157</v>
      </c>
    </row>
    <row r="44" spans="1:11" s="32" customFormat="1" ht="15.75" customHeight="1" x14ac:dyDescent="0.2">
      <c r="A44" s="49" t="s">
        <v>74</v>
      </c>
      <c r="B44" s="50">
        <v>58620</v>
      </c>
      <c r="C44" s="50">
        <v>189</v>
      </c>
      <c r="D44" s="51">
        <v>0.32345843815782716</v>
      </c>
      <c r="E44" s="50">
        <v>-3574</v>
      </c>
      <c r="F44" s="51">
        <v>-5.7465350355339746</v>
      </c>
      <c r="G44" s="50">
        <v>46595</v>
      </c>
      <c r="H44" s="50">
        <v>156</v>
      </c>
      <c r="I44" s="51">
        <v>0.33592454617885831</v>
      </c>
      <c r="J44" s="50">
        <v>-2258</v>
      </c>
      <c r="K44" s="51">
        <v>-4.6220293533662211</v>
      </c>
    </row>
    <row r="45" spans="1:11" s="32" customFormat="1" ht="15.75" customHeight="1" x14ac:dyDescent="0.2">
      <c r="A45" s="46" t="s">
        <v>75</v>
      </c>
      <c r="B45" s="47">
        <v>180685</v>
      </c>
      <c r="C45" s="47">
        <v>3037</v>
      </c>
      <c r="D45" s="48">
        <v>1.7095604791497794</v>
      </c>
      <c r="E45" s="47">
        <v>-19734</v>
      </c>
      <c r="F45" s="48">
        <v>-9.8463718509722131</v>
      </c>
      <c r="G45" s="47">
        <v>138248</v>
      </c>
      <c r="H45" s="47">
        <v>1782</v>
      </c>
      <c r="I45" s="48">
        <v>1.3058197646300178</v>
      </c>
      <c r="J45" s="47">
        <v>-16713</v>
      </c>
      <c r="K45" s="48">
        <v>-10.785294364388459</v>
      </c>
    </row>
    <row r="46" spans="1:11" s="32" customFormat="1" ht="12.75" customHeight="1" x14ac:dyDescent="0.2">
      <c r="A46" s="115" t="s">
        <v>76</v>
      </c>
      <c r="B46" s="116">
        <v>186365</v>
      </c>
      <c r="C46" s="116">
        <v>3109</v>
      </c>
      <c r="D46" s="117">
        <v>1.696533810625573</v>
      </c>
      <c r="E46" s="50">
        <v>-19734</v>
      </c>
      <c r="F46" s="51">
        <v>-9.5750100679770398</v>
      </c>
      <c r="G46" s="50">
        <v>138248</v>
      </c>
      <c r="H46" s="50">
        <v>1782</v>
      </c>
      <c r="I46" s="51">
        <v>1.3058197646300178</v>
      </c>
      <c r="J46" s="50">
        <v>-16713</v>
      </c>
      <c r="K46" s="51">
        <v>-10.785294364388459</v>
      </c>
    </row>
    <row r="47" spans="1:11" s="32" customFormat="1" ht="23.25" customHeight="1" x14ac:dyDescent="0.2">
      <c r="A47" s="109" t="s">
        <v>170</v>
      </c>
      <c r="B47" s="110">
        <v>88131</v>
      </c>
      <c r="C47" s="110">
        <v>64</v>
      </c>
      <c r="D47" s="111">
        <v>7.2671942952524785E-2</v>
      </c>
      <c r="E47" s="110">
        <v>-9148</v>
      </c>
      <c r="F47" s="111">
        <v>-9.4038795629066918</v>
      </c>
      <c r="G47" s="110">
        <v>58902</v>
      </c>
      <c r="H47" s="110">
        <v>-264</v>
      </c>
      <c r="I47" s="111">
        <v>-0.44620221072913496</v>
      </c>
      <c r="J47" s="110">
        <v>-7457</v>
      </c>
      <c r="K47" s="111">
        <v>-11.237360418330596</v>
      </c>
    </row>
    <row r="48" spans="1:11" s="32" customFormat="1" ht="15.75" customHeight="1" x14ac:dyDescent="0.2">
      <c r="A48" s="46" t="s">
        <v>154</v>
      </c>
      <c r="B48" s="47">
        <v>13</v>
      </c>
      <c r="C48" s="47">
        <v>1</v>
      </c>
      <c r="D48" s="48">
        <v>8.3333333333333339</v>
      </c>
      <c r="E48" s="47">
        <v>-1</v>
      </c>
      <c r="F48" s="48">
        <v>-7.1428571428571432</v>
      </c>
      <c r="G48" s="47">
        <v>9</v>
      </c>
      <c r="H48" s="47">
        <v>3</v>
      </c>
      <c r="I48" s="48">
        <v>50</v>
      </c>
      <c r="J48" s="47">
        <v>-1</v>
      </c>
      <c r="K48" s="48">
        <v>-10</v>
      </c>
    </row>
    <row r="49" spans="1:11" s="32" customFormat="1" ht="15.75" customHeight="1" x14ac:dyDescent="0.2">
      <c r="A49" s="49" t="s">
        <v>155</v>
      </c>
      <c r="B49" s="50">
        <v>3396</v>
      </c>
      <c r="C49" s="50">
        <v>176</v>
      </c>
      <c r="D49" s="51">
        <v>5.4658385093167698</v>
      </c>
      <c r="E49" s="50">
        <v>393</v>
      </c>
      <c r="F49" s="51">
        <v>13.086913086913087</v>
      </c>
      <c r="G49" s="50">
        <v>2165</v>
      </c>
      <c r="H49" s="50">
        <v>137</v>
      </c>
      <c r="I49" s="51">
        <v>6.7554240631163704</v>
      </c>
      <c r="J49" s="50">
        <v>29</v>
      </c>
      <c r="K49" s="51">
        <v>1.3576779026217229</v>
      </c>
    </row>
    <row r="50" spans="1:11" s="32" customFormat="1" ht="15.75" customHeight="1" x14ac:dyDescent="0.2">
      <c r="A50" s="46" t="s">
        <v>156</v>
      </c>
      <c r="B50" s="47">
        <v>7772</v>
      </c>
      <c r="C50" s="47">
        <v>25</v>
      </c>
      <c r="D50" s="48">
        <v>0.32270556344391377</v>
      </c>
      <c r="E50" s="47">
        <v>-584</v>
      </c>
      <c r="F50" s="48">
        <v>-6.9889899473432262</v>
      </c>
      <c r="G50" s="47">
        <v>5353</v>
      </c>
      <c r="H50" s="47">
        <v>26</v>
      </c>
      <c r="I50" s="48">
        <v>0.4880795945184907</v>
      </c>
      <c r="J50" s="47">
        <v>-909</v>
      </c>
      <c r="K50" s="48">
        <v>-14.516129032258064</v>
      </c>
    </row>
    <row r="51" spans="1:11" s="32" customFormat="1" ht="15.75" customHeight="1" x14ac:dyDescent="0.2">
      <c r="A51" s="49" t="s">
        <v>157</v>
      </c>
      <c r="B51" s="50">
        <v>8933</v>
      </c>
      <c r="C51" s="50">
        <v>-83</v>
      </c>
      <c r="D51" s="51">
        <v>-0.92058562555456969</v>
      </c>
      <c r="E51" s="50">
        <v>-915</v>
      </c>
      <c r="F51" s="51">
        <v>-9.2912266450040626</v>
      </c>
      <c r="G51" s="50">
        <v>5940</v>
      </c>
      <c r="H51" s="50">
        <v>-93</v>
      </c>
      <c r="I51" s="51">
        <v>-1.5415216310293387</v>
      </c>
      <c r="J51" s="50">
        <v>-911</v>
      </c>
      <c r="K51" s="51">
        <v>-13.297328857101153</v>
      </c>
    </row>
    <row r="52" spans="1:11" s="32" customFormat="1" ht="15.75" customHeight="1" x14ac:dyDescent="0.2">
      <c r="A52" s="46" t="s">
        <v>158</v>
      </c>
      <c r="B52" s="47">
        <v>9297</v>
      </c>
      <c r="C52" s="47">
        <v>3</v>
      </c>
      <c r="D52" s="48">
        <v>3.2278889606197549E-2</v>
      </c>
      <c r="E52" s="47">
        <v>-1331</v>
      </c>
      <c r="F52" s="48">
        <v>-12.523522770041399</v>
      </c>
      <c r="G52" s="47">
        <v>6083</v>
      </c>
      <c r="H52" s="47">
        <v>-75</v>
      </c>
      <c r="I52" s="48">
        <v>-1.2179278986683988</v>
      </c>
      <c r="J52" s="47">
        <v>-1076</v>
      </c>
      <c r="K52" s="48">
        <v>-15.030032127392094</v>
      </c>
    </row>
    <row r="53" spans="1:11" s="32" customFormat="1" ht="15.75" customHeight="1" x14ac:dyDescent="0.2">
      <c r="A53" s="49" t="s">
        <v>159</v>
      </c>
      <c r="B53" s="50">
        <v>10794</v>
      </c>
      <c r="C53" s="50">
        <v>-135</v>
      </c>
      <c r="D53" s="51">
        <v>-1.2352456766401319</v>
      </c>
      <c r="E53" s="50">
        <v>-2456</v>
      </c>
      <c r="F53" s="51">
        <v>-18.535849056603773</v>
      </c>
      <c r="G53" s="50">
        <v>7030</v>
      </c>
      <c r="H53" s="50">
        <v>-202</v>
      </c>
      <c r="I53" s="51">
        <v>-2.793141592920354</v>
      </c>
      <c r="J53" s="50">
        <v>-1849</v>
      </c>
      <c r="K53" s="51">
        <v>-20.824417164095056</v>
      </c>
    </row>
    <row r="54" spans="1:11" s="32" customFormat="1" ht="15.75" customHeight="1" x14ac:dyDescent="0.2">
      <c r="A54" s="46" t="s">
        <v>160</v>
      </c>
      <c r="B54" s="47">
        <v>12799</v>
      </c>
      <c r="C54" s="47">
        <v>72</v>
      </c>
      <c r="D54" s="48">
        <v>0.56572640842303767</v>
      </c>
      <c r="E54" s="47">
        <v>-2197</v>
      </c>
      <c r="F54" s="48">
        <v>-14.650573486263003</v>
      </c>
      <c r="G54" s="47">
        <v>8688</v>
      </c>
      <c r="H54" s="47">
        <v>3</v>
      </c>
      <c r="I54" s="48">
        <v>3.4542314335060449E-2</v>
      </c>
      <c r="J54" s="47">
        <v>-1688</v>
      </c>
      <c r="K54" s="48">
        <v>-16.268311488049346</v>
      </c>
    </row>
    <row r="55" spans="1:11" s="32" customFormat="1" ht="15.75" customHeight="1" x14ac:dyDescent="0.2">
      <c r="A55" s="49" t="s">
        <v>161</v>
      </c>
      <c r="B55" s="50">
        <v>11960</v>
      </c>
      <c r="C55" s="50">
        <v>90</v>
      </c>
      <c r="D55" s="51">
        <v>0.75821398483572033</v>
      </c>
      <c r="E55" s="50">
        <v>-1140</v>
      </c>
      <c r="F55" s="51">
        <v>-8.7022900763358777</v>
      </c>
      <c r="G55" s="50">
        <v>8569</v>
      </c>
      <c r="H55" s="50">
        <v>17</v>
      </c>
      <c r="I55" s="51">
        <v>0.19878391019644528</v>
      </c>
      <c r="J55" s="50">
        <v>-923</v>
      </c>
      <c r="K55" s="51">
        <v>-9.7239780868099448</v>
      </c>
    </row>
    <row r="56" spans="1:11" s="32" customFormat="1" ht="15.75" customHeight="1" x14ac:dyDescent="0.2">
      <c r="A56" s="46" t="s">
        <v>162</v>
      </c>
      <c r="B56" s="47">
        <v>12138</v>
      </c>
      <c r="C56" s="47">
        <v>-81</v>
      </c>
      <c r="D56" s="48">
        <v>-0.66290203780996804</v>
      </c>
      <c r="E56" s="47">
        <v>-629</v>
      </c>
      <c r="F56" s="48">
        <v>-4.92676431424767</v>
      </c>
      <c r="G56" s="47">
        <v>8764</v>
      </c>
      <c r="H56" s="47">
        <v>-90</v>
      </c>
      <c r="I56" s="48">
        <v>-1.016489722159476</v>
      </c>
      <c r="J56" s="47">
        <v>-369</v>
      </c>
      <c r="K56" s="48">
        <v>-4.0402934413664733</v>
      </c>
    </row>
    <row r="57" spans="1:11" s="32" customFormat="1" ht="15.75" customHeight="1" x14ac:dyDescent="0.2">
      <c r="A57" s="49" t="s">
        <v>163</v>
      </c>
      <c r="B57" s="50">
        <v>9338</v>
      </c>
      <c r="C57" s="50">
        <v>14</v>
      </c>
      <c r="D57" s="51">
        <v>0.15015015015015015</v>
      </c>
      <c r="E57" s="50">
        <v>-218</v>
      </c>
      <c r="F57" s="51">
        <v>-2.2812892423608204</v>
      </c>
      <c r="G57" s="50">
        <v>6301</v>
      </c>
      <c r="H57" s="50">
        <v>10</v>
      </c>
      <c r="I57" s="51">
        <v>0.15895724050230489</v>
      </c>
      <c r="J57" s="50">
        <v>240</v>
      </c>
      <c r="K57" s="51">
        <v>3.9597426167299123</v>
      </c>
    </row>
    <row r="58" spans="1:11" s="32" customFormat="1" ht="15.75" customHeight="1" x14ac:dyDescent="0.2">
      <c r="A58" s="46" t="s">
        <v>164</v>
      </c>
      <c r="B58" s="47">
        <v>1691</v>
      </c>
      <c r="C58" s="47">
        <v>-18</v>
      </c>
      <c r="D58" s="48">
        <v>-1.0532475131655938</v>
      </c>
      <c r="E58" s="47">
        <v>-70</v>
      </c>
      <c r="F58" s="48">
        <v>-3.9750141964792731</v>
      </c>
      <c r="G58" s="47">
        <v>0</v>
      </c>
      <c r="H58" s="47">
        <v>0</v>
      </c>
      <c r="I58" s="48" t="s">
        <v>654</v>
      </c>
      <c r="J58" s="47">
        <v>0</v>
      </c>
      <c r="K58" s="48" t="s">
        <v>654</v>
      </c>
    </row>
    <row r="59" spans="1:11" s="32" customFormat="1" ht="15.75" customHeight="1" x14ac:dyDescent="0.2">
      <c r="A59" s="112" t="s">
        <v>71</v>
      </c>
      <c r="B59" s="113">
        <v>3409</v>
      </c>
      <c r="C59" s="113">
        <v>177</v>
      </c>
      <c r="D59" s="114">
        <v>5.4764851485148514</v>
      </c>
      <c r="E59" s="113">
        <v>392</v>
      </c>
      <c r="F59" s="114">
        <v>12.993039443155453</v>
      </c>
      <c r="G59" s="113">
        <v>2174</v>
      </c>
      <c r="H59" s="113">
        <v>140</v>
      </c>
      <c r="I59" s="114">
        <v>6.8829891838741393</v>
      </c>
      <c r="J59" s="113">
        <v>28</v>
      </c>
      <c r="K59" s="114">
        <v>1.3047530288909599</v>
      </c>
    </row>
    <row r="60" spans="1:11" s="32" customFormat="1" ht="15.75" customHeight="1" x14ac:dyDescent="0.2">
      <c r="A60" s="49" t="s">
        <v>72</v>
      </c>
      <c r="B60" s="50">
        <v>11181</v>
      </c>
      <c r="C60" s="50">
        <v>202</v>
      </c>
      <c r="D60" s="51">
        <v>1.8398761271518353</v>
      </c>
      <c r="E60" s="50">
        <v>-192</v>
      </c>
      <c r="F60" s="51">
        <v>-1.6882089158533369</v>
      </c>
      <c r="G60" s="50">
        <v>7527</v>
      </c>
      <c r="H60" s="50">
        <v>166</v>
      </c>
      <c r="I60" s="51">
        <v>2.2551283792962913</v>
      </c>
      <c r="J60" s="50">
        <v>-881</v>
      </c>
      <c r="K60" s="51">
        <v>-10.478116079923883</v>
      </c>
    </row>
    <row r="61" spans="1:11" s="32" customFormat="1" ht="15.75" customHeight="1" x14ac:dyDescent="0.2">
      <c r="A61" s="46" t="s">
        <v>73</v>
      </c>
      <c r="B61" s="47">
        <v>53783</v>
      </c>
      <c r="C61" s="47">
        <v>-53</v>
      </c>
      <c r="D61" s="48">
        <v>-9.8447135745597741E-2</v>
      </c>
      <c r="E61" s="47">
        <v>-8039</v>
      </c>
      <c r="F61" s="48">
        <v>-13.003461550904209</v>
      </c>
      <c r="G61" s="47">
        <v>36310</v>
      </c>
      <c r="H61" s="47">
        <v>-350</v>
      </c>
      <c r="I61" s="48">
        <v>-0.95471903982542283</v>
      </c>
      <c r="J61" s="47">
        <v>-6447</v>
      </c>
      <c r="K61" s="48">
        <v>-15.078232803985312</v>
      </c>
    </row>
    <row r="62" spans="1:11" s="32" customFormat="1" ht="15.75" customHeight="1" x14ac:dyDescent="0.2">
      <c r="A62" s="49" t="s">
        <v>74</v>
      </c>
      <c r="B62" s="50">
        <v>21476</v>
      </c>
      <c r="C62" s="50">
        <v>-67</v>
      </c>
      <c r="D62" s="51">
        <v>-0.31100589518637145</v>
      </c>
      <c r="E62" s="50">
        <v>-847</v>
      </c>
      <c r="F62" s="51">
        <v>-3.7942928817811228</v>
      </c>
      <c r="G62" s="50">
        <v>15065</v>
      </c>
      <c r="H62" s="50">
        <v>-80</v>
      </c>
      <c r="I62" s="51">
        <v>-0.52822713766919771</v>
      </c>
      <c r="J62" s="50">
        <v>-129</v>
      </c>
      <c r="K62" s="51">
        <v>-0.84901934974331972</v>
      </c>
    </row>
    <row r="63" spans="1:11" s="32" customFormat="1" ht="15.75" customHeight="1" x14ac:dyDescent="0.2">
      <c r="A63" s="46" t="s">
        <v>75</v>
      </c>
      <c r="B63" s="47">
        <v>86440</v>
      </c>
      <c r="C63" s="47">
        <v>82</v>
      </c>
      <c r="D63" s="48">
        <v>9.4953565390583389E-2</v>
      </c>
      <c r="E63" s="47">
        <v>-9078</v>
      </c>
      <c r="F63" s="48">
        <v>-9.5039678385225823</v>
      </c>
      <c r="G63" s="47">
        <v>58902</v>
      </c>
      <c r="H63" s="47">
        <v>-264</v>
      </c>
      <c r="I63" s="48">
        <v>-0.44620221072913496</v>
      </c>
      <c r="J63" s="47">
        <v>-7457</v>
      </c>
      <c r="K63" s="48">
        <v>-11.237360418330596</v>
      </c>
    </row>
    <row r="64" spans="1:11" s="32" customFormat="1" ht="12.75" customHeight="1" x14ac:dyDescent="0.2">
      <c r="A64" s="49" t="s">
        <v>76</v>
      </c>
      <c r="B64" s="50">
        <v>88131</v>
      </c>
      <c r="C64" s="50">
        <v>64</v>
      </c>
      <c r="D64" s="51">
        <v>7.2671942952524785E-2</v>
      </c>
      <c r="E64" s="50">
        <v>-9148</v>
      </c>
      <c r="F64" s="51">
        <v>-9.4038795629066918</v>
      </c>
      <c r="G64" s="50">
        <v>58902</v>
      </c>
      <c r="H64" s="50">
        <v>-264</v>
      </c>
      <c r="I64" s="51">
        <v>-0.44620221072913496</v>
      </c>
      <c r="J64" s="50">
        <v>-7457</v>
      </c>
      <c r="K64" s="51">
        <v>-11.237360418330596</v>
      </c>
    </row>
    <row r="65" spans="1:11" s="32" customFormat="1" ht="15.75" customHeight="1" x14ac:dyDescent="0.2">
      <c r="A65" s="118" t="s">
        <v>171</v>
      </c>
      <c r="B65" s="119">
        <v>0</v>
      </c>
      <c r="C65" s="119">
        <v>0</v>
      </c>
      <c r="D65" s="120" t="s">
        <v>654</v>
      </c>
      <c r="E65" s="119">
        <v>0</v>
      </c>
      <c r="F65" s="120" t="s">
        <v>654</v>
      </c>
      <c r="G65" s="119">
        <v>0</v>
      </c>
      <c r="H65" s="119">
        <v>0</v>
      </c>
      <c r="I65" s="120" t="s">
        <v>654</v>
      </c>
      <c r="J65" s="119">
        <v>0</v>
      </c>
      <c r="K65" s="120" t="s">
        <v>654</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87"/>
    </row>
    <row r="70" spans="1:11" x14ac:dyDescent="0.2">
      <c r="C70" s="86"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653</v>
      </c>
    </row>
    <row r="5" spans="1:11" s="32" customFormat="1" ht="46.5" customHeight="1" x14ac:dyDescent="0.25">
      <c r="A5" s="106" t="s">
        <v>12</v>
      </c>
      <c r="B5" s="106"/>
      <c r="C5" s="106"/>
      <c r="D5" s="106"/>
      <c r="E5" s="106"/>
      <c r="F5" s="106"/>
      <c r="G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9" t="s">
        <v>172</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4.45" customHeight="1" x14ac:dyDescent="0.2">
      <c r="A11" s="109" t="s">
        <v>173</v>
      </c>
      <c r="B11" s="110">
        <v>70244</v>
      </c>
      <c r="C11" s="110">
        <v>3155</v>
      </c>
      <c r="D11" s="111">
        <v>4.7027083426493164</v>
      </c>
      <c r="E11" s="110">
        <v>1566</v>
      </c>
      <c r="F11" s="111">
        <v>2.2802061795625965</v>
      </c>
      <c r="G11" s="110">
        <v>52925</v>
      </c>
      <c r="H11" s="110">
        <v>1892</v>
      </c>
      <c r="I11" s="111">
        <v>3.707405012442929</v>
      </c>
      <c r="J11" s="110">
        <v>-1041</v>
      </c>
      <c r="K11" s="111">
        <v>-1.9289923285031316</v>
      </c>
    </row>
    <row r="12" spans="1:11" s="32" customFormat="1" ht="14.45" customHeight="1" x14ac:dyDescent="0.2">
      <c r="A12" s="46" t="s">
        <v>154</v>
      </c>
      <c r="B12" s="47">
        <v>872</v>
      </c>
      <c r="C12" s="47">
        <v>145</v>
      </c>
      <c r="D12" s="48">
        <v>19.944979367262725</v>
      </c>
      <c r="E12" s="47">
        <v>244</v>
      </c>
      <c r="F12" s="48">
        <v>38.853503184713375</v>
      </c>
      <c r="G12" s="47">
        <v>618</v>
      </c>
      <c r="H12" s="47">
        <v>114</v>
      </c>
      <c r="I12" s="48">
        <v>22.61904761904762</v>
      </c>
      <c r="J12" s="47">
        <v>143</v>
      </c>
      <c r="K12" s="48">
        <v>30.105263157894736</v>
      </c>
    </row>
    <row r="13" spans="1:11" s="32" customFormat="1" ht="14.45" customHeight="1" x14ac:dyDescent="0.2">
      <c r="A13" s="49" t="s">
        <v>155</v>
      </c>
      <c r="B13" s="50">
        <v>3311</v>
      </c>
      <c r="C13" s="50">
        <v>374</v>
      </c>
      <c r="D13" s="51">
        <v>12.734082397003744</v>
      </c>
      <c r="E13" s="50">
        <v>574</v>
      </c>
      <c r="F13" s="51">
        <v>20.971867007672635</v>
      </c>
      <c r="G13" s="50">
        <v>2301</v>
      </c>
      <c r="H13" s="50">
        <v>246</v>
      </c>
      <c r="I13" s="51">
        <v>11.97080291970803</v>
      </c>
      <c r="J13" s="50">
        <v>226</v>
      </c>
      <c r="K13" s="51">
        <v>10.891566265060241</v>
      </c>
    </row>
    <row r="14" spans="1:11" s="32" customFormat="1" ht="14.45" customHeight="1" x14ac:dyDescent="0.2">
      <c r="A14" s="46" t="s">
        <v>156</v>
      </c>
      <c r="B14" s="47">
        <v>5884</v>
      </c>
      <c r="C14" s="47">
        <v>390</v>
      </c>
      <c r="D14" s="48">
        <v>7.098653076083</v>
      </c>
      <c r="E14" s="47">
        <v>475</v>
      </c>
      <c r="F14" s="48">
        <v>8.7816601959696801</v>
      </c>
      <c r="G14" s="47">
        <v>4260</v>
      </c>
      <c r="H14" s="47">
        <v>186</v>
      </c>
      <c r="I14" s="48">
        <v>4.5655375552282766</v>
      </c>
      <c r="J14" s="47">
        <v>90</v>
      </c>
      <c r="K14" s="48">
        <v>2.1582733812949639</v>
      </c>
    </row>
    <row r="15" spans="1:11" s="32" customFormat="1" ht="14.45" customHeight="1" x14ac:dyDescent="0.2">
      <c r="A15" s="49" t="s">
        <v>157</v>
      </c>
      <c r="B15" s="50">
        <v>8658</v>
      </c>
      <c r="C15" s="50">
        <v>542</v>
      </c>
      <c r="D15" s="51">
        <v>6.678166584524396</v>
      </c>
      <c r="E15" s="50">
        <v>104</v>
      </c>
      <c r="F15" s="51">
        <v>1.21580547112462</v>
      </c>
      <c r="G15" s="50">
        <v>6436</v>
      </c>
      <c r="H15" s="50">
        <v>305</v>
      </c>
      <c r="I15" s="51">
        <v>4.9747186429619967</v>
      </c>
      <c r="J15" s="50">
        <v>-237</v>
      </c>
      <c r="K15" s="51">
        <v>-3.5516259553424248</v>
      </c>
    </row>
    <row r="16" spans="1:11" s="32" customFormat="1" ht="14.45" customHeight="1" x14ac:dyDescent="0.2">
      <c r="A16" s="46" t="s">
        <v>158</v>
      </c>
      <c r="B16" s="47">
        <v>10138</v>
      </c>
      <c r="C16" s="47">
        <v>354</v>
      </c>
      <c r="D16" s="48">
        <v>3.6181520850367948</v>
      </c>
      <c r="E16" s="47">
        <v>-365</v>
      </c>
      <c r="F16" s="48">
        <v>-3.4751975626011617</v>
      </c>
      <c r="G16" s="47">
        <v>7755</v>
      </c>
      <c r="H16" s="47">
        <v>197</v>
      </c>
      <c r="I16" s="48">
        <v>2.606509658639852</v>
      </c>
      <c r="J16" s="47">
        <v>-603</v>
      </c>
      <c r="K16" s="48">
        <v>-7.2146446518305813</v>
      </c>
    </row>
    <row r="17" spans="1:11" s="32" customFormat="1" ht="14.45" customHeight="1" x14ac:dyDescent="0.2">
      <c r="A17" s="49" t="s">
        <v>159</v>
      </c>
      <c r="B17" s="50">
        <v>10442</v>
      </c>
      <c r="C17" s="50">
        <v>310</v>
      </c>
      <c r="D17" s="51">
        <v>3.0596131069877615</v>
      </c>
      <c r="E17" s="50">
        <v>-316</v>
      </c>
      <c r="F17" s="51">
        <v>-2.9373489496188885</v>
      </c>
      <c r="G17" s="50">
        <v>8155</v>
      </c>
      <c r="H17" s="50">
        <v>193</v>
      </c>
      <c r="I17" s="51">
        <v>2.4240140668173824</v>
      </c>
      <c r="J17" s="50">
        <v>-468</v>
      </c>
      <c r="K17" s="51">
        <v>-5.4273454714136609</v>
      </c>
    </row>
    <row r="18" spans="1:11" s="32" customFormat="1" ht="14.45" customHeight="1" x14ac:dyDescent="0.2">
      <c r="A18" s="46" t="s">
        <v>160</v>
      </c>
      <c r="B18" s="47">
        <v>8997</v>
      </c>
      <c r="C18" s="47">
        <v>334</v>
      </c>
      <c r="D18" s="48">
        <v>3.8554773173265611</v>
      </c>
      <c r="E18" s="47">
        <v>-62</v>
      </c>
      <c r="F18" s="48">
        <v>-0.68440225190418369</v>
      </c>
      <c r="G18" s="47">
        <v>7062</v>
      </c>
      <c r="H18" s="47">
        <v>218</v>
      </c>
      <c r="I18" s="48">
        <v>3.185271770894214</v>
      </c>
      <c r="J18" s="47">
        <v>-204</v>
      </c>
      <c r="K18" s="48">
        <v>-2.8075970272502064</v>
      </c>
    </row>
    <row r="19" spans="1:11" s="32" customFormat="1" ht="14.45" customHeight="1" x14ac:dyDescent="0.2">
      <c r="A19" s="49" t="s">
        <v>161</v>
      </c>
      <c r="B19" s="50">
        <v>7689</v>
      </c>
      <c r="C19" s="50">
        <v>261</v>
      </c>
      <c r="D19" s="51">
        <v>3.5137318255250403</v>
      </c>
      <c r="E19" s="50">
        <v>-126</v>
      </c>
      <c r="F19" s="51">
        <v>-1.6122840690978886</v>
      </c>
      <c r="G19" s="50">
        <v>6085</v>
      </c>
      <c r="H19" s="50">
        <v>138</v>
      </c>
      <c r="I19" s="51">
        <v>2.3204977299478728</v>
      </c>
      <c r="J19" s="50">
        <v>-344</v>
      </c>
      <c r="K19" s="51">
        <v>-5.350754394151501</v>
      </c>
    </row>
    <row r="20" spans="1:11" s="32" customFormat="1" ht="14.45" customHeight="1" x14ac:dyDescent="0.2">
      <c r="A20" s="46" t="s">
        <v>162</v>
      </c>
      <c r="B20" s="47">
        <v>6443</v>
      </c>
      <c r="C20" s="47">
        <v>228</v>
      </c>
      <c r="D20" s="48">
        <v>3.6685438455349959</v>
      </c>
      <c r="E20" s="47">
        <v>342</v>
      </c>
      <c r="F20" s="48">
        <v>5.6056384199311591</v>
      </c>
      <c r="G20" s="47">
        <v>5308</v>
      </c>
      <c r="H20" s="47">
        <v>148</v>
      </c>
      <c r="I20" s="48">
        <v>2.8682170542635661</v>
      </c>
      <c r="J20" s="47">
        <v>132</v>
      </c>
      <c r="K20" s="48">
        <v>2.5502318392581143</v>
      </c>
    </row>
    <row r="21" spans="1:11" s="32" customFormat="1" ht="14.45" customHeight="1" x14ac:dyDescent="0.2">
      <c r="A21" s="49" t="s">
        <v>163</v>
      </c>
      <c r="B21" s="50">
        <v>5636</v>
      </c>
      <c r="C21" s="50">
        <v>147</v>
      </c>
      <c r="D21" s="51">
        <v>2.6780834396064859</v>
      </c>
      <c r="E21" s="50">
        <v>285</v>
      </c>
      <c r="F21" s="51">
        <v>5.3261072696692207</v>
      </c>
      <c r="G21" s="50">
        <v>4945</v>
      </c>
      <c r="H21" s="50">
        <v>147</v>
      </c>
      <c r="I21" s="51">
        <v>3.0637765735723219</v>
      </c>
      <c r="J21" s="50">
        <v>224</v>
      </c>
      <c r="K21" s="51">
        <v>4.7447574666384238</v>
      </c>
    </row>
    <row r="22" spans="1:11" s="32" customFormat="1" ht="14.45" customHeight="1" x14ac:dyDescent="0.2">
      <c r="A22" s="46" t="s">
        <v>164</v>
      </c>
      <c r="B22" s="47">
        <v>2174</v>
      </c>
      <c r="C22" s="47">
        <v>70</v>
      </c>
      <c r="D22" s="48">
        <v>3.3269961977186311</v>
      </c>
      <c r="E22" s="47">
        <v>411</v>
      </c>
      <c r="F22" s="48">
        <v>23.312535450935904</v>
      </c>
      <c r="G22" s="47">
        <v>0</v>
      </c>
      <c r="H22" s="47">
        <v>0</v>
      </c>
      <c r="I22" s="48" t="s">
        <v>654</v>
      </c>
      <c r="J22" s="47">
        <v>0</v>
      </c>
      <c r="K22" s="48" t="s">
        <v>654</v>
      </c>
    </row>
    <row r="23" spans="1:11" s="32" customFormat="1" ht="14.45" customHeight="1" x14ac:dyDescent="0.2">
      <c r="A23" s="112" t="s">
        <v>71</v>
      </c>
      <c r="B23" s="113">
        <v>4183</v>
      </c>
      <c r="C23" s="113">
        <v>519</v>
      </c>
      <c r="D23" s="114">
        <v>14.164847161572052</v>
      </c>
      <c r="E23" s="113">
        <v>818</v>
      </c>
      <c r="F23" s="114">
        <v>24.309063893016344</v>
      </c>
      <c r="G23" s="113">
        <v>2919</v>
      </c>
      <c r="H23" s="113">
        <v>360</v>
      </c>
      <c r="I23" s="114">
        <v>14.067995310668231</v>
      </c>
      <c r="J23" s="113">
        <v>369</v>
      </c>
      <c r="K23" s="114">
        <v>14.470588235294118</v>
      </c>
    </row>
    <row r="24" spans="1:11" s="32" customFormat="1" ht="14.45" customHeight="1" x14ac:dyDescent="0.2">
      <c r="A24" s="49" t="s">
        <v>72</v>
      </c>
      <c r="B24" s="50">
        <v>10067</v>
      </c>
      <c r="C24" s="50">
        <v>909</v>
      </c>
      <c r="D24" s="51">
        <v>9.9257479799082766</v>
      </c>
      <c r="E24" s="50">
        <v>1293</v>
      </c>
      <c r="F24" s="51">
        <v>14.736722133576476</v>
      </c>
      <c r="G24" s="50">
        <v>7179</v>
      </c>
      <c r="H24" s="50">
        <v>546</v>
      </c>
      <c r="I24" s="51">
        <v>8.2315694255992771</v>
      </c>
      <c r="J24" s="50">
        <v>459</v>
      </c>
      <c r="K24" s="51">
        <v>6.8303571428571432</v>
      </c>
    </row>
    <row r="25" spans="1:11" s="32" customFormat="1" ht="14.45" customHeight="1" x14ac:dyDescent="0.2">
      <c r="A25" s="46" t="s">
        <v>73</v>
      </c>
      <c r="B25" s="47">
        <v>45924</v>
      </c>
      <c r="C25" s="47">
        <v>1801</v>
      </c>
      <c r="D25" s="48">
        <v>4.0817714117353763</v>
      </c>
      <c r="E25" s="47">
        <v>-765</v>
      </c>
      <c r="F25" s="48">
        <v>-1.6385015742466105</v>
      </c>
      <c r="G25" s="47">
        <v>35493</v>
      </c>
      <c r="H25" s="47">
        <v>1051</v>
      </c>
      <c r="I25" s="48">
        <v>3.0515068811334998</v>
      </c>
      <c r="J25" s="47">
        <v>-1856</v>
      </c>
      <c r="K25" s="48">
        <v>-4.9693432220407505</v>
      </c>
    </row>
    <row r="26" spans="1:11" s="32" customFormat="1" ht="14.45" customHeight="1" x14ac:dyDescent="0.2">
      <c r="A26" s="49" t="s">
        <v>74</v>
      </c>
      <c r="B26" s="50">
        <v>12079</v>
      </c>
      <c r="C26" s="50">
        <v>375</v>
      </c>
      <c r="D26" s="51">
        <v>3.2040328092959673</v>
      </c>
      <c r="E26" s="50">
        <v>627</v>
      </c>
      <c r="F26" s="51">
        <v>5.4750261962975904</v>
      </c>
      <c r="G26" s="50">
        <v>10253</v>
      </c>
      <c r="H26" s="50">
        <v>295</v>
      </c>
      <c r="I26" s="51">
        <v>2.9624422574814218</v>
      </c>
      <c r="J26" s="50">
        <v>356</v>
      </c>
      <c r="K26" s="51">
        <v>3.5970496109932304</v>
      </c>
    </row>
    <row r="27" spans="1:11" s="32" customFormat="1" ht="14.45" customHeight="1" x14ac:dyDescent="0.2">
      <c r="A27" s="46" t="s">
        <v>75</v>
      </c>
      <c r="B27" s="47">
        <v>68070</v>
      </c>
      <c r="C27" s="47">
        <v>3085</v>
      </c>
      <c r="D27" s="48">
        <v>4.7472493652381322</v>
      </c>
      <c r="E27" s="47">
        <v>1155</v>
      </c>
      <c r="F27" s="48">
        <v>1.7260703878054249</v>
      </c>
      <c r="G27" s="47">
        <v>52925</v>
      </c>
      <c r="H27" s="47">
        <v>1892</v>
      </c>
      <c r="I27" s="48">
        <v>3.707405012442929</v>
      </c>
      <c r="J27" s="47">
        <v>-1041</v>
      </c>
      <c r="K27" s="48">
        <v>-1.9289923285031316</v>
      </c>
    </row>
    <row r="28" spans="1:11" s="32" customFormat="1" ht="14.45" customHeight="1" x14ac:dyDescent="0.2">
      <c r="A28" s="115" t="s">
        <v>76</v>
      </c>
      <c r="B28" s="116">
        <v>70244</v>
      </c>
      <c r="C28" s="116">
        <v>3155</v>
      </c>
      <c r="D28" s="117">
        <v>4.7027083426493164</v>
      </c>
      <c r="E28" s="116">
        <v>1566</v>
      </c>
      <c r="F28" s="117">
        <v>2.2802061795625965</v>
      </c>
      <c r="G28" s="116">
        <v>52925</v>
      </c>
      <c r="H28" s="116">
        <v>1892</v>
      </c>
      <c r="I28" s="117">
        <v>3.707405012442929</v>
      </c>
      <c r="J28" s="116">
        <v>-1041</v>
      </c>
      <c r="K28" s="117">
        <v>-1.9289923285031316</v>
      </c>
    </row>
    <row r="29" spans="1:11" s="32" customFormat="1" ht="14.45" customHeight="1" x14ac:dyDescent="0.2">
      <c r="A29" s="109" t="s">
        <v>174</v>
      </c>
      <c r="B29" s="110">
        <v>356413</v>
      </c>
      <c r="C29" s="110">
        <v>5471</v>
      </c>
      <c r="D29" s="111">
        <v>1.5589470624775603</v>
      </c>
      <c r="E29" s="110">
        <v>-32887</v>
      </c>
      <c r="F29" s="111">
        <v>-8.4477266889288458</v>
      </c>
      <c r="G29" s="110">
        <v>261044</v>
      </c>
      <c r="H29" s="110">
        <v>3148</v>
      </c>
      <c r="I29" s="111">
        <v>1.2206470825449018</v>
      </c>
      <c r="J29" s="110">
        <v>-25177</v>
      </c>
      <c r="K29" s="111">
        <v>-8.7963496738534204</v>
      </c>
    </row>
    <row r="30" spans="1:11" s="32" customFormat="1" ht="14.45" customHeight="1" x14ac:dyDescent="0.2">
      <c r="A30" s="46" t="s">
        <v>154</v>
      </c>
      <c r="B30" s="47">
        <v>6054</v>
      </c>
      <c r="C30" s="47">
        <v>602</v>
      </c>
      <c r="D30" s="48">
        <v>11.041819515774028</v>
      </c>
      <c r="E30" s="47">
        <v>487</v>
      </c>
      <c r="F30" s="48">
        <v>8.7479791629243753</v>
      </c>
      <c r="G30" s="47">
        <v>4892</v>
      </c>
      <c r="H30" s="47">
        <v>606</v>
      </c>
      <c r="I30" s="48">
        <v>14.139057396173589</v>
      </c>
      <c r="J30" s="47">
        <v>214</v>
      </c>
      <c r="K30" s="48">
        <v>4.5746045318512181</v>
      </c>
    </row>
    <row r="31" spans="1:11" s="32" customFormat="1" ht="14.45" customHeight="1" x14ac:dyDescent="0.2">
      <c r="A31" s="49" t="s">
        <v>155</v>
      </c>
      <c r="B31" s="50">
        <v>19735</v>
      </c>
      <c r="C31" s="50">
        <v>1288</v>
      </c>
      <c r="D31" s="51">
        <v>6.9821651217000058</v>
      </c>
      <c r="E31" s="50">
        <v>909</v>
      </c>
      <c r="F31" s="51">
        <v>4.8284287687241045</v>
      </c>
      <c r="G31" s="50">
        <v>14331</v>
      </c>
      <c r="H31" s="50">
        <v>1036</v>
      </c>
      <c r="I31" s="51">
        <v>7.7924031590823617</v>
      </c>
      <c r="J31" s="50">
        <v>-383</v>
      </c>
      <c r="K31" s="51">
        <v>-2.6029631643332882</v>
      </c>
    </row>
    <row r="32" spans="1:11" s="32" customFormat="1" ht="14.45" customHeight="1" x14ac:dyDescent="0.2">
      <c r="A32" s="46" t="s">
        <v>156</v>
      </c>
      <c r="B32" s="47">
        <v>25189</v>
      </c>
      <c r="C32" s="47">
        <v>584</v>
      </c>
      <c r="D32" s="48">
        <v>2.373501320869742</v>
      </c>
      <c r="E32" s="47">
        <v>-1748</v>
      </c>
      <c r="F32" s="48">
        <v>-6.4892155770872781</v>
      </c>
      <c r="G32" s="47">
        <v>19146</v>
      </c>
      <c r="H32" s="47">
        <v>441</v>
      </c>
      <c r="I32" s="48">
        <v>2.3576583801122695</v>
      </c>
      <c r="J32" s="47">
        <v>-2589</v>
      </c>
      <c r="K32" s="48">
        <v>-11.911663216011043</v>
      </c>
    </row>
    <row r="33" spans="1:11" s="32" customFormat="1" ht="14.45" customHeight="1" x14ac:dyDescent="0.2">
      <c r="A33" s="49" t="s">
        <v>157</v>
      </c>
      <c r="B33" s="50">
        <v>27620</v>
      </c>
      <c r="C33" s="50">
        <v>266</v>
      </c>
      <c r="D33" s="51">
        <v>0.97243547561599764</v>
      </c>
      <c r="E33" s="50">
        <v>-2304</v>
      </c>
      <c r="F33" s="51">
        <v>-7.6995054137147436</v>
      </c>
      <c r="G33" s="50">
        <v>20818</v>
      </c>
      <c r="H33" s="50">
        <v>175</v>
      </c>
      <c r="I33" s="51">
        <v>0.84774499830451</v>
      </c>
      <c r="J33" s="50">
        <v>-2194</v>
      </c>
      <c r="K33" s="51">
        <v>-9.5341560924734914</v>
      </c>
    </row>
    <row r="34" spans="1:11" s="32" customFormat="1" ht="14.45" customHeight="1" x14ac:dyDescent="0.2">
      <c r="A34" s="46" t="s">
        <v>158</v>
      </c>
      <c r="B34" s="47">
        <v>29587</v>
      </c>
      <c r="C34" s="47">
        <v>445</v>
      </c>
      <c r="D34" s="48">
        <v>1.5270056962459679</v>
      </c>
      <c r="E34" s="47">
        <v>-4742</v>
      </c>
      <c r="F34" s="48">
        <v>-13.813393923504908</v>
      </c>
      <c r="G34" s="47">
        <v>21764</v>
      </c>
      <c r="H34" s="47">
        <v>170</v>
      </c>
      <c r="I34" s="48">
        <v>0.78725571918125403</v>
      </c>
      <c r="J34" s="47">
        <v>-3370</v>
      </c>
      <c r="K34" s="48">
        <v>-13.408132410280894</v>
      </c>
    </row>
    <row r="35" spans="1:11" s="32" customFormat="1" ht="14.45" customHeight="1" x14ac:dyDescent="0.2">
      <c r="A35" s="49" t="s">
        <v>159</v>
      </c>
      <c r="B35" s="50">
        <v>34895</v>
      </c>
      <c r="C35" s="50">
        <v>412</v>
      </c>
      <c r="D35" s="51">
        <v>1.1947916364585447</v>
      </c>
      <c r="E35" s="50">
        <v>-7108</v>
      </c>
      <c r="F35" s="51">
        <v>-16.922600766611907</v>
      </c>
      <c r="G35" s="50">
        <v>25321</v>
      </c>
      <c r="H35" s="50">
        <v>-61</v>
      </c>
      <c r="I35" s="51">
        <v>-0.24032779134819951</v>
      </c>
      <c r="J35" s="50">
        <v>-4848</v>
      </c>
      <c r="K35" s="51">
        <v>-16.069475289204149</v>
      </c>
    </row>
    <row r="36" spans="1:11" s="32" customFormat="1" ht="14.45" customHeight="1" x14ac:dyDescent="0.2">
      <c r="A36" s="46" t="s">
        <v>160</v>
      </c>
      <c r="B36" s="47">
        <v>42307</v>
      </c>
      <c r="C36" s="47">
        <v>680</v>
      </c>
      <c r="D36" s="48">
        <v>1.6335551444975618</v>
      </c>
      <c r="E36" s="47">
        <v>-7403</v>
      </c>
      <c r="F36" s="48">
        <v>-14.892375779521224</v>
      </c>
      <c r="G36" s="47">
        <v>31266</v>
      </c>
      <c r="H36" s="47">
        <v>228</v>
      </c>
      <c r="I36" s="48">
        <v>0.73458341387976034</v>
      </c>
      <c r="J36" s="47">
        <v>-5206</v>
      </c>
      <c r="K36" s="48">
        <v>-14.273963588506252</v>
      </c>
    </row>
    <row r="37" spans="1:11" s="32" customFormat="1" ht="14.45" customHeight="1" x14ac:dyDescent="0.2">
      <c r="A37" s="49" t="s">
        <v>161</v>
      </c>
      <c r="B37" s="50">
        <v>47128</v>
      </c>
      <c r="C37" s="50">
        <v>539</v>
      </c>
      <c r="D37" s="51">
        <v>1.1569254545064285</v>
      </c>
      <c r="E37" s="50">
        <v>-5667</v>
      </c>
      <c r="F37" s="51">
        <v>-10.733971019982953</v>
      </c>
      <c r="G37" s="50">
        <v>35949</v>
      </c>
      <c r="H37" s="50">
        <v>203</v>
      </c>
      <c r="I37" s="51">
        <v>0.56789570861075367</v>
      </c>
      <c r="J37" s="50">
        <v>-4375</v>
      </c>
      <c r="K37" s="51">
        <v>-10.849618093443111</v>
      </c>
    </row>
    <row r="38" spans="1:11" s="32" customFormat="1" ht="14.45" customHeight="1" x14ac:dyDescent="0.2">
      <c r="A38" s="46" t="s">
        <v>162</v>
      </c>
      <c r="B38" s="47">
        <v>55973</v>
      </c>
      <c r="C38" s="47">
        <v>300</v>
      </c>
      <c r="D38" s="48">
        <v>0.53886084816697499</v>
      </c>
      <c r="E38" s="47">
        <v>-3350</v>
      </c>
      <c r="F38" s="48">
        <v>-5.6470508908854917</v>
      </c>
      <c r="G38" s="47">
        <v>43798</v>
      </c>
      <c r="H38" s="47">
        <v>63</v>
      </c>
      <c r="I38" s="48">
        <v>0.14404938836172401</v>
      </c>
      <c r="J38" s="47">
        <v>-2080</v>
      </c>
      <c r="K38" s="48">
        <v>-4.5337634596102703</v>
      </c>
    </row>
    <row r="39" spans="1:11" s="32" customFormat="1" ht="14.45" customHeight="1" x14ac:dyDescent="0.2">
      <c r="A39" s="49" t="s">
        <v>163</v>
      </c>
      <c r="B39" s="50">
        <v>56433</v>
      </c>
      <c r="C39" s="50">
        <v>176</v>
      </c>
      <c r="D39" s="51">
        <v>0.31284995644986402</v>
      </c>
      <c r="E39" s="50">
        <v>-2147</v>
      </c>
      <c r="F39" s="51">
        <v>-3.6650734038921136</v>
      </c>
      <c r="G39" s="50">
        <v>43759</v>
      </c>
      <c r="H39" s="50">
        <v>287</v>
      </c>
      <c r="I39" s="51">
        <v>0.66019506808980488</v>
      </c>
      <c r="J39" s="50">
        <v>-346</v>
      </c>
      <c r="K39" s="51">
        <v>-0.78449155424555039</v>
      </c>
    </row>
    <row r="40" spans="1:11" s="32" customFormat="1" ht="14.45" customHeight="1" x14ac:dyDescent="0.2">
      <c r="A40" s="46" t="s">
        <v>164</v>
      </c>
      <c r="B40" s="47">
        <v>11492</v>
      </c>
      <c r="C40" s="47">
        <v>179</v>
      </c>
      <c r="D40" s="48">
        <v>1.5822505082648282</v>
      </c>
      <c r="E40" s="47">
        <v>186</v>
      </c>
      <c r="F40" s="48">
        <v>1.6451441712365116</v>
      </c>
      <c r="G40" s="47">
        <v>0</v>
      </c>
      <c r="H40" s="47">
        <v>0</v>
      </c>
      <c r="I40" s="48" t="s">
        <v>654</v>
      </c>
      <c r="J40" s="47">
        <v>0</v>
      </c>
      <c r="K40" s="48" t="s">
        <v>654</v>
      </c>
    </row>
    <row r="41" spans="1:11" s="32" customFormat="1" ht="14.45" customHeight="1" x14ac:dyDescent="0.2">
      <c r="A41" s="112" t="s">
        <v>71</v>
      </c>
      <c r="B41" s="113">
        <v>25789</v>
      </c>
      <c r="C41" s="113">
        <v>1890</v>
      </c>
      <c r="D41" s="114">
        <v>7.9082806812000506</v>
      </c>
      <c r="E41" s="113">
        <v>1396</v>
      </c>
      <c r="F41" s="114">
        <v>5.7229533062763904</v>
      </c>
      <c r="G41" s="113">
        <v>19223</v>
      </c>
      <c r="H41" s="113">
        <v>1642</v>
      </c>
      <c r="I41" s="114">
        <v>9.3396280075081055</v>
      </c>
      <c r="J41" s="113">
        <v>-169</v>
      </c>
      <c r="K41" s="114">
        <v>-0.87149339933993397</v>
      </c>
    </row>
    <row r="42" spans="1:11" s="32" customFormat="1" ht="14.45" customHeight="1" x14ac:dyDescent="0.2">
      <c r="A42" s="49" t="s">
        <v>72</v>
      </c>
      <c r="B42" s="50">
        <v>50978</v>
      </c>
      <c r="C42" s="50">
        <v>2474</v>
      </c>
      <c r="D42" s="51">
        <v>5.1006102589477154</v>
      </c>
      <c r="E42" s="50">
        <v>-352</v>
      </c>
      <c r="F42" s="51">
        <v>-0.68575881550750051</v>
      </c>
      <c r="G42" s="50">
        <v>38369</v>
      </c>
      <c r="H42" s="50">
        <v>2083</v>
      </c>
      <c r="I42" s="51">
        <v>5.740505980267872</v>
      </c>
      <c r="J42" s="50">
        <v>-2758</v>
      </c>
      <c r="K42" s="51">
        <v>-6.7060568482991707</v>
      </c>
    </row>
    <row r="43" spans="1:11" s="32" customFormat="1" ht="14.45" customHeight="1" x14ac:dyDescent="0.2">
      <c r="A43" s="46" t="s">
        <v>73</v>
      </c>
      <c r="B43" s="47">
        <v>181537</v>
      </c>
      <c r="C43" s="47">
        <v>2342</v>
      </c>
      <c r="D43" s="48">
        <v>1.3069561092664417</v>
      </c>
      <c r="E43" s="47">
        <v>-27224</v>
      </c>
      <c r="F43" s="48">
        <v>-13.040749948505708</v>
      </c>
      <c r="G43" s="47">
        <v>135118</v>
      </c>
      <c r="H43" s="47">
        <v>715</v>
      </c>
      <c r="I43" s="48">
        <v>0.53198217301697137</v>
      </c>
      <c r="J43" s="47">
        <v>-19993</v>
      </c>
      <c r="K43" s="48">
        <v>-12.889479147191366</v>
      </c>
    </row>
    <row r="44" spans="1:11" s="32" customFormat="1" ht="14.45" customHeight="1" x14ac:dyDescent="0.2">
      <c r="A44" s="49" t="s">
        <v>74</v>
      </c>
      <c r="B44" s="50">
        <v>112406</v>
      </c>
      <c r="C44" s="50">
        <v>476</v>
      </c>
      <c r="D44" s="51">
        <v>0.42526579111944968</v>
      </c>
      <c r="E44" s="50">
        <v>-5497</v>
      </c>
      <c r="F44" s="51">
        <v>-4.662307150793449</v>
      </c>
      <c r="G44" s="50">
        <v>87557</v>
      </c>
      <c r="H44" s="50">
        <v>350</v>
      </c>
      <c r="I44" s="51">
        <v>0.40134392881305397</v>
      </c>
      <c r="J44" s="50">
        <v>-2426</v>
      </c>
      <c r="K44" s="51">
        <v>-2.6960648122423123</v>
      </c>
    </row>
    <row r="45" spans="1:11" s="32" customFormat="1" ht="14.45" customHeight="1" x14ac:dyDescent="0.2">
      <c r="A45" s="46" t="s">
        <v>75</v>
      </c>
      <c r="B45" s="47">
        <v>344921</v>
      </c>
      <c r="C45" s="47">
        <v>5292</v>
      </c>
      <c r="D45" s="48">
        <v>1.5581708275795059</v>
      </c>
      <c r="E45" s="47">
        <v>-33073</v>
      </c>
      <c r="F45" s="48">
        <v>-8.7496097821658552</v>
      </c>
      <c r="G45" s="47">
        <v>261044</v>
      </c>
      <c r="H45" s="47">
        <v>3148</v>
      </c>
      <c r="I45" s="48">
        <v>1.2206470825449018</v>
      </c>
      <c r="J45" s="47">
        <v>-25177</v>
      </c>
      <c r="K45" s="48">
        <v>-8.7963496738534204</v>
      </c>
    </row>
    <row r="46" spans="1:11" s="32" customFormat="1" ht="14.45" customHeight="1" x14ac:dyDescent="0.2">
      <c r="A46" s="94" t="s">
        <v>76</v>
      </c>
      <c r="B46" s="58">
        <v>356413</v>
      </c>
      <c r="C46" s="58">
        <v>5471</v>
      </c>
      <c r="D46" s="59">
        <v>1.5589470624775603</v>
      </c>
      <c r="E46" s="58">
        <v>-32887</v>
      </c>
      <c r="F46" s="59">
        <v>-8.4477266889288458</v>
      </c>
      <c r="G46" s="58">
        <v>261044</v>
      </c>
      <c r="H46" s="58">
        <v>3148</v>
      </c>
      <c r="I46" s="59">
        <v>1.2206470825449018</v>
      </c>
      <c r="J46" s="58">
        <v>-25177</v>
      </c>
      <c r="K46" s="59">
        <v>-8.7963496738534204</v>
      </c>
    </row>
    <row r="47" spans="1:11" s="32" customFormat="1" ht="3.75" customHeight="1" x14ac:dyDescent="0.2">
      <c r="B47" s="65"/>
      <c r="C47" s="65"/>
      <c r="D47" s="65"/>
      <c r="E47" s="65"/>
      <c r="F47" s="65"/>
    </row>
    <row r="48" spans="1:11" ht="11.25" customHeight="1" x14ac:dyDescent="0.2">
      <c r="A48" s="66" t="s">
        <v>135</v>
      </c>
    </row>
    <row r="49" spans="1:4" s="85" customFormat="1" ht="15.75" customHeight="1" x14ac:dyDescent="0.2">
      <c r="B49" s="66"/>
      <c r="C49" s="66"/>
      <c r="D49" s="66"/>
    </row>
    <row r="50" spans="1:4" s="85" customFormat="1" ht="15.75" customHeight="1" x14ac:dyDescent="0.2">
      <c r="A50" s="66"/>
      <c r="B50" s="66"/>
      <c r="C50" s="86" t="s">
        <v>60</v>
      </c>
      <c r="D50" s="87"/>
    </row>
    <row r="51" spans="1:4" s="85" customFormat="1" ht="15.75" customHeight="1" x14ac:dyDescent="0.2">
      <c r="A51" s="66"/>
      <c r="B51" s="66"/>
      <c r="D51" s="87"/>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91"/>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653</v>
      </c>
    </row>
    <row r="5" spans="1:11" s="32" customFormat="1" ht="63.75" customHeight="1" x14ac:dyDescent="0.25">
      <c r="A5" s="106" t="s">
        <v>175</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5.75" customHeight="1" x14ac:dyDescent="0.2">
      <c r="A11" s="109" t="s">
        <v>85</v>
      </c>
      <c r="B11" s="110">
        <v>3395</v>
      </c>
      <c r="C11" s="110">
        <v>79</v>
      </c>
      <c r="D11" s="111">
        <v>2.3823884197828709</v>
      </c>
      <c r="E11" s="110">
        <v>-163</v>
      </c>
      <c r="F11" s="111">
        <v>-4.5812254075323215</v>
      </c>
      <c r="G11" s="110">
        <v>2451</v>
      </c>
      <c r="H11" s="110">
        <v>39</v>
      </c>
      <c r="I11" s="111">
        <v>1.6169154228855722</v>
      </c>
      <c r="J11" s="110">
        <v>-311</v>
      </c>
      <c r="K11" s="111">
        <v>-11.259956553222302</v>
      </c>
    </row>
    <row r="12" spans="1:11" s="32" customFormat="1" ht="15.75" customHeight="1" x14ac:dyDescent="0.2">
      <c r="A12" s="109" t="s">
        <v>86</v>
      </c>
      <c r="B12" s="110">
        <v>25163</v>
      </c>
      <c r="C12" s="110">
        <v>1107</v>
      </c>
      <c r="D12" s="111">
        <v>4.6017625540405724</v>
      </c>
      <c r="E12" s="110">
        <v>-5677</v>
      </c>
      <c r="F12" s="111">
        <v>-18.407911802853437</v>
      </c>
      <c r="G12" s="110">
        <v>17725</v>
      </c>
      <c r="H12" s="110">
        <v>-58</v>
      </c>
      <c r="I12" s="111">
        <v>-0.32615419220603947</v>
      </c>
      <c r="J12" s="110">
        <v>-2091</v>
      </c>
      <c r="K12" s="111">
        <v>-10.552079127977391</v>
      </c>
    </row>
    <row r="13" spans="1:11" s="32" customFormat="1" ht="15.75" customHeight="1" x14ac:dyDescent="0.2">
      <c r="A13" s="46" t="s">
        <v>154</v>
      </c>
      <c r="B13" s="47">
        <v>143</v>
      </c>
      <c r="C13" s="47">
        <v>18</v>
      </c>
      <c r="D13" s="48">
        <v>14.4</v>
      </c>
      <c r="E13" s="47">
        <v>-1</v>
      </c>
      <c r="F13" s="48">
        <v>-0.69444444444444442</v>
      </c>
      <c r="G13" s="47">
        <v>111</v>
      </c>
      <c r="H13" s="47">
        <v>8</v>
      </c>
      <c r="I13" s="48">
        <v>7.766990291262136</v>
      </c>
      <c r="J13" s="47">
        <v>-9</v>
      </c>
      <c r="K13" s="48">
        <v>-7.5</v>
      </c>
    </row>
    <row r="14" spans="1:11" s="32" customFormat="1" ht="15.75" customHeight="1" x14ac:dyDescent="0.2">
      <c r="A14" s="49" t="s">
        <v>155</v>
      </c>
      <c r="B14" s="50">
        <v>833</v>
      </c>
      <c r="C14" s="50">
        <v>65</v>
      </c>
      <c r="D14" s="51">
        <v>8.4635416666666661</v>
      </c>
      <c r="E14" s="50">
        <v>100</v>
      </c>
      <c r="F14" s="51">
        <v>13.642564802182811</v>
      </c>
      <c r="G14" s="50">
        <v>557</v>
      </c>
      <c r="H14" s="50">
        <v>9</v>
      </c>
      <c r="I14" s="51">
        <v>1.6423357664233578</v>
      </c>
      <c r="J14" s="50">
        <v>32</v>
      </c>
      <c r="K14" s="51">
        <v>6.0952380952380949</v>
      </c>
    </row>
    <row r="15" spans="1:11" s="32" customFormat="1" ht="15.75" customHeight="1" x14ac:dyDescent="0.2">
      <c r="A15" s="46" t="s">
        <v>156</v>
      </c>
      <c r="B15" s="47">
        <v>1235</v>
      </c>
      <c r="C15" s="47">
        <v>48</v>
      </c>
      <c r="D15" s="48">
        <v>4.0438079191238412</v>
      </c>
      <c r="E15" s="47">
        <v>-208</v>
      </c>
      <c r="F15" s="48">
        <v>-14.414414414414415</v>
      </c>
      <c r="G15" s="47">
        <v>881</v>
      </c>
      <c r="H15" s="47">
        <v>-12</v>
      </c>
      <c r="I15" s="48">
        <v>-1.3437849944008959</v>
      </c>
      <c r="J15" s="47">
        <v>-161</v>
      </c>
      <c r="K15" s="48">
        <v>-15.4510556621881</v>
      </c>
    </row>
    <row r="16" spans="1:11" s="32" customFormat="1" ht="15.75" customHeight="1" x14ac:dyDescent="0.2">
      <c r="A16" s="49" t="s">
        <v>157</v>
      </c>
      <c r="B16" s="50">
        <v>1749</v>
      </c>
      <c r="C16" s="50">
        <v>110</v>
      </c>
      <c r="D16" s="51">
        <v>6.7114093959731544</v>
      </c>
      <c r="E16" s="50">
        <v>-247</v>
      </c>
      <c r="F16" s="51">
        <v>-12.374749498997996</v>
      </c>
      <c r="G16" s="50">
        <v>1227</v>
      </c>
      <c r="H16" s="50">
        <v>31</v>
      </c>
      <c r="I16" s="51">
        <v>2.591973244147157</v>
      </c>
      <c r="J16" s="50">
        <v>-65</v>
      </c>
      <c r="K16" s="51">
        <v>-5.0309597523219818</v>
      </c>
    </row>
    <row r="17" spans="1:11" s="32" customFormat="1" ht="15.75" customHeight="1" x14ac:dyDescent="0.2">
      <c r="A17" s="46" t="s">
        <v>158</v>
      </c>
      <c r="B17" s="47">
        <v>2146</v>
      </c>
      <c r="C17" s="47">
        <v>109</v>
      </c>
      <c r="D17" s="48">
        <v>5.3510063819342166</v>
      </c>
      <c r="E17" s="47">
        <v>-894</v>
      </c>
      <c r="F17" s="48">
        <v>-29.407894736842106</v>
      </c>
      <c r="G17" s="47">
        <v>1462</v>
      </c>
      <c r="H17" s="47">
        <v>-14</v>
      </c>
      <c r="I17" s="48">
        <v>-0.948509485094851</v>
      </c>
      <c r="J17" s="47">
        <v>-238</v>
      </c>
      <c r="K17" s="48">
        <v>-14</v>
      </c>
    </row>
    <row r="18" spans="1:11" s="32" customFormat="1" ht="15.75" customHeight="1" x14ac:dyDescent="0.2">
      <c r="A18" s="49" t="s">
        <v>159</v>
      </c>
      <c r="B18" s="50">
        <v>2851</v>
      </c>
      <c r="C18" s="50">
        <v>221</v>
      </c>
      <c r="D18" s="51">
        <v>8.4030418250950571</v>
      </c>
      <c r="E18" s="50">
        <v>-1301</v>
      </c>
      <c r="F18" s="51">
        <v>-31.334296724470136</v>
      </c>
      <c r="G18" s="50">
        <v>1903</v>
      </c>
      <c r="H18" s="50">
        <v>-13</v>
      </c>
      <c r="I18" s="51">
        <v>-0.67849686847599167</v>
      </c>
      <c r="J18" s="50">
        <v>-327</v>
      </c>
      <c r="K18" s="51">
        <v>-14.663677130044842</v>
      </c>
    </row>
    <row r="19" spans="1:11" s="32" customFormat="1" ht="15.75" customHeight="1" x14ac:dyDescent="0.2">
      <c r="A19" s="46" t="s">
        <v>160</v>
      </c>
      <c r="B19" s="47">
        <v>3328</v>
      </c>
      <c r="C19" s="47">
        <v>197</v>
      </c>
      <c r="D19" s="48">
        <v>6.2919195145320987</v>
      </c>
      <c r="E19" s="47">
        <v>-1468</v>
      </c>
      <c r="F19" s="48">
        <v>-30.608840700583819</v>
      </c>
      <c r="G19" s="47">
        <v>2237</v>
      </c>
      <c r="H19" s="47">
        <v>-58</v>
      </c>
      <c r="I19" s="48">
        <v>-2.5272331154684098</v>
      </c>
      <c r="J19" s="47">
        <v>-499</v>
      </c>
      <c r="K19" s="48">
        <v>-18.238304093567251</v>
      </c>
    </row>
    <row r="20" spans="1:11" s="32" customFormat="1" ht="15.75" customHeight="1" x14ac:dyDescent="0.2">
      <c r="A20" s="49" t="s">
        <v>161</v>
      </c>
      <c r="B20" s="50">
        <v>3647</v>
      </c>
      <c r="C20" s="50">
        <v>214</v>
      </c>
      <c r="D20" s="51">
        <v>6.2336149140693271</v>
      </c>
      <c r="E20" s="50">
        <v>-686</v>
      </c>
      <c r="F20" s="51">
        <v>-15.831987075928918</v>
      </c>
      <c r="G20" s="50">
        <v>2737</v>
      </c>
      <c r="H20" s="50">
        <v>26</v>
      </c>
      <c r="I20" s="51">
        <v>0.95905569900405752</v>
      </c>
      <c r="J20" s="50">
        <v>-305</v>
      </c>
      <c r="K20" s="51">
        <v>-10.02629848783695</v>
      </c>
    </row>
    <row r="21" spans="1:11" s="32" customFormat="1" ht="15.75" customHeight="1" x14ac:dyDescent="0.2">
      <c r="A21" s="46" t="s">
        <v>162</v>
      </c>
      <c r="B21" s="47">
        <v>4063</v>
      </c>
      <c r="C21" s="47">
        <v>125</v>
      </c>
      <c r="D21" s="48">
        <v>3.1742001015744035</v>
      </c>
      <c r="E21" s="47">
        <v>-438</v>
      </c>
      <c r="F21" s="48">
        <v>-9.7311708509220178</v>
      </c>
      <c r="G21" s="47">
        <v>3114</v>
      </c>
      <c r="H21" s="47">
        <v>-17</v>
      </c>
      <c r="I21" s="48">
        <v>-0.54295752155860744</v>
      </c>
      <c r="J21" s="47">
        <v>-263</v>
      </c>
      <c r="K21" s="48">
        <v>-7.7879774948178859</v>
      </c>
    </row>
    <row r="22" spans="1:11" s="32" customFormat="1" ht="15.75" customHeight="1" x14ac:dyDescent="0.2">
      <c r="A22" s="49" t="s">
        <v>163</v>
      </c>
      <c r="B22" s="50">
        <v>4426</v>
      </c>
      <c r="C22" s="50">
        <v>-34</v>
      </c>
      <c r="D22" s="51">
        <v>-0.7623318385650224</v>
      </c>
      <c r="E22" s="50">
        <v>-456</v>
      </c>
      <c r="F22" s="51">
        <v>-9.3404342482589104</v>
      </c>
      <c r="G22" s="50">
        <v>3496</v>
      </c>
      <c r="H22" s="50">
        <v>-18</v>
      </c>
      <c r="I22" s="51">
        <v>-0.51223676721684686</v>
      </c>
      <c r="J22" s="50">
        <v>-256</v>
      </c>
      <c r="K22" s="51">
        <v>-6.8230277185501063</v>
      </c>
    </row>
    <row r="23" spans="1:11" s="32" customFormat="1" ht="15.75" customHeight="1" x14ac:dyDescent="0.2">
      <c r="A23" s="46" t="s">
        <v>164</v>
      </c>
      <c r="B23" s="47">
        <v>742</v>
      </c>
      <c r="C23" s="47">
        <v>34</v>
      </c>
      <c r="D23" s="48">
        <v>4.8022598870056497</v>
      </c>
      <c r="E23" s="47">
        <v>-78</v>
      </c>
      <c r="F23" s="48">
        <v>-9.5121951219512191</v>
      </c>
      <c r="G23" s="47">
        <v>0</v>
      </c>
      <c r="H23" s="47">
        <v>0</v>
      </c>
      <c r="I23" s="48" t="s">
        <v>654</v>
      </c>
      <c r="J23" s="47">
        <v>0</v>
      </c>
      <c r="K23" s="48" t="s">
        <v>654</v>
      </c>
    </row>
    <row r="24" spans="1:11" s="32" customFormat="1" ht="15.75" customHeight="1" x14ac:dyDescent="0.2">
      <c r="A24" s="112" t="s">
        <v>71</v>
      </c>
      <c r="B24" s="113">
        <v>976</v>
      </c>
      <c r="C24" s="113">
        <v>83</v>
      </c>
      <c r="D24" s="114">
        <v>9.2945128779395301</v>
      </c>
      <c r="E24" s="113">
        <v>99</v>
      </c>
      <c r="F24" s="114">
        <v>11.288483466362599</v>
      </c>
      <c r="G24" s="113">
        <v>668</v>
      </c>
      <c r="H24" s="113">
        <v>17</v>
      </c>
      <c r="I24" s="114">
        <v>2.6113671274961598</v>
      </c>
      <c r="J24" s="113">
        <v>23</v>
      </c>
      <c r="K24" s="114">
        <v>3.5658914728682172</v>
      </c>
    </row>
    <row r="25" spans="1:11" s="32" customFormat="1" ht="15.75" customHeight="1" x14ac:dyDescent="0.2">
      <c r="A25" s="49" t="s">
        <v>72</v>
      </c>
      <c r="B25" s="50">
        <v>2211</v>
      </c>
      <c r="C25" s="50">
        <v>131</v>
      </c>
      <c r="D25" s="51">
        <v>6.2980769230769234</v>
      </c>
      <c r="E25" s="50">
        <v>-109</v>
      </c>
      <c r="F25" s="51">
        <v>-4.6982758620689653</v>
      </c>
      <c r="G25" s="50">
        <v>1549</v>
      </c>
      <c r="H25" s="50">
        <v>5</v>
      </c>
      <c r="I25" s="51">
        <v>0.32383419689119169</v>
      </c>
      <c r="J25" s="50">
        <v>-138</v>
      </c>
      <c r="K25" s="51">
        <v>-8.1802015411973912</v>
      </c>
    </row>
    <row r="26" spans="1:11" s="32" customFormat="1" ht="15.75" customHeight="1" x14ac:dyDescent="0.2">
      <c r="A26" s="46" t="s">
        <v>73</v>
      </c>
      <c r="B26" s="47">
        <v>13721</v>
      </c>
      <c r="C26" s="47">
        <v>851</v>
      </c>
      <c r="D26" s="48">
        <v>6.6122766122766121</v>
      </c>
      <c r="E26" s="47">
        <v>-4596</v>
      </c>
      <c r="F26" s="48">
        <v>-25.091445105639568</v>
      </c>
      <c r="G26" s="47">
        <v>9566</v>
      </c>
      <c r="H26" s="47">
        <v>-28</v>
      </c>
      <c r="I26" s="48">
        <v>-0.29184907233687724</v>
      </c>
      <c r="J26" s="47">
        <v>-1434</v>
      </c>
      <c r="K26" s="48">
        <v>-13.036363636363637</v>
      </c>
    </row>
    <row r="27" spans="1:11" s="32" customFormat="1" ht="15.75" customHeight="1" x14ac:dyDescent="0.2">
      <c r="A27" s="49" t="s">
        <v>74</v>
      </c>
      <c r="B27" s="50">
        <v>8489</v>
      </c>
      <c r="C27" s="50">
        <v>91</v>
      </c>
      <c r="D27" s="51">
        <v>1.0835913312693499</v>
      </c>
      <c r="E27" s="50">
        <v>-894</v>
      </c>
      <c r="F27" s="51">
        <v>-9.5278695513162095</v>
      </c>
      <c r="G27" s="50">
        <v>6610</v>
      </c>
      <c r="H27" s="50">
        <v>-35</v>
      </c>
      <c r="I27" s="51">
        <v>-0.52671181339352902</v>
      </c>
      <c r="J27" s="50">
        <v>-519</v>
      </c>
      <c r="K27" s="51">
        <v>-7.2801234394725771</v>
      </c>
    </row>
    <row r="28" spans="1:11" s="32" customFormat="1" ht="12.75" customHeight="1" x14ac:dyDescent="0.2">
      <c r="A28" s="46" t="s">
        <v>75</v>
      </c>
      <c r="B28" s="47">
        <v>24421</v>
      </c>
      <c r="C28" s="47">
        <v>1073</v>
      </c>
      <c r="D28" s="48">
        <v>4.5956827137228027</v>
      </c>
      <c r="E28" s="47">
        <v>-5599</v>
      </c>
      <c r="F28" s="48">
        <v>-18.650899400399734</v>
      </c>
      <c r="G28" s="47">
        <v>17725</v>
      </c>
      <c r="H28" s="47">
        <v>-58</v>
      </c>
      <c r="I28" s="48">
        <v>-0.32615419220603947</v>
      </c>
      <c r="J28" s="47">
        <v>-2091</v>
      </c>
      <c r="K28" s="48">
        <v>-10.552079127977391</v>
      </c>
    </row>
    <row r="29" spans="1:11" s="32" customFormat="1" ht="15.75" customHeight="1" x14ac:dyDescent="0.2">
      <c r="A29" s="115" t="s">
        <v>76</v>
      </c>
      <c r="B29" s="116">
        <v>25163</v>
      </c>
      <c r="C29" s="116">
        <v>1107</v>
      </c>
      <c r="D29" s="117">
        <v>4.6017625540405724</v>
      </c>
      <c r="E29" s="50">
        <v>-5677</v>
      </c>
      <c r="F29" s="51">
        <v>-18.407911802853437</v>
      </c>
      <c r="G29" s="50">
        <v>17725</v>
      </c>
      <c r="H29" s="50">
        <v>-58</v>
      </c>
      <c r="I29" s="51">
        <v>-0.32615419220603947</v>
      </c>
      <c r="J29" s="50">
        <v>-2091</v>
      </c>
      <c r="K29" s="51">
        <v>-10.552079127977391</v>
      </c>
    </row>
    <row r="30" spans="1:11" s="32" customFormat="1" ht="15.75" customHeight="1" x14ac:dyDescent="0.2">
      <c r="A30" s="109" t="s">
        <v>87</v>
      </c>
      <c r="B30" s="110">
        <v>27923</v>
      </c>
      <c r="C30" s="110">
        <v>-39</v>
      </c>
      <c r="D30" s="111">
        <v>-0.13947500178814104</v>
      </c>
      <c r="E30" s="110">
        <v>-2505</v>
      </c>
      <c r="F30" s="111">
        <v>-8.2325489680557382</v>
      </c>
      <c r="G30" s="110">
        <v>22776</v>
      </c>
      <c r="H30" s="110">
        <v>-101</v>
      </c>
      <c r="I30" s="111">
        <v>-0.44149145429907766</v>
      </c>
      <c r="J30" s="110">
        <v>-2226</v>
      </c>
      <c r="K30" s="111">
        <v>-8.9032877369810421</v>
      </c>
    </row>
    <row r="31" spans="1:11" s="32" customFormat="1" ht="15.75" customHeight="1" x14ac:dyDescent="0.2">
      <c r="A31" s="46" t="s">
        <v>154</v>
      </c>
      <c r="B31" s="47">
        <v>108</v>
      </c>
      <c r="C31" s="47">
        <v>14</v>
      </c>
      <c r="D31" s="48">
        <v>14.893617021276595</v>
      </c>
      <c r="E31" s="47">
        <v>49</v>
      </c>
      <c r="F31" s="48">
        <v>83.050847457627114</v>
      </c>
      <c r="G31" s="47">
        <v>87</v>
      </c>
      <c r="H31" s="47">
        <v>12</v>
      </c>
      <c r="I31" s="48">
        <v>16</v>
      </c>
      <c r="J31" s="47">
        <v>36</v>
      </c>
      <c r="K31" s="48">
        <v>70.588235294117652</v>
      </c>
    </row>
    <row r="32" spans="1:11" s="32" customFormat="1" ht="15.75" customHeight="1" x14ac:dyDescent="0.2">
      <c r="A32" s="49" t="s">
        <v>155</v>
      </c>
      <c r="B32" s="50">
        <v>636</v>
      </c>
      <c r="C32" s="50">
        <v>62</v>
      </c>
      <c r="D32" s="51">
        <v>10.801393728222996</v>
      </c>
      <c r="E32" s="50">
        <v>15</v>
      </c>
      <c r="F32" s="51">
        <v>2.4154589371980677</v>
      </c>
      <c r="G32" s="50">
        <v>514</v>
      </c>
      <c r="H32" s="50">
        <v>53</v>
      </c>
      <c r="I32" s="51">
        <v>11.496746203904555</v>
      </c>
      <c r="J32" s="50">
        <v>-16</v>
      </c>
      <c r="K32" s="51">
        <v>-3.0188679245283021</v>
      </c>
    </row>
    <row r="33" spans="1:11" s="32" customFormat="1" ht="15.75" customHeight="1" x14ac:dyDescent="0.2">
      <c r="A33" s="46" t="s">
        <v>156</v>
      </c>
      <c r="B33" s="47">
        <v>1027</v>
      </c>
      <c r="C33" s="47">
        <v>21</v>
      </c>
      <c r="D33" s="48">
        <v>2.0874751491053676</v>
      </c>
      <c r="E33" s="47">
        <v>-22</v>
      </c>
      <c r="F33" s="48">
        <v>-2.0972354623450906</v>
      </c>
      <c r="G33" s="47">
        <v>843</v>
      </c>
      <c r="H33" s="47">
        <v>10</v>
      </c>
      <c r="I33" s="48">
        <v>1.2004801920768307</v>
      </c>
      <c r="J33" s="47">
        <v>-19</v>
      </c>
      <c r="K33" s="48">
        <v>-2.2041763341067284</v>
      </c>
    </row>
    <row r="34" spans="1:11" s="32" customFormat="1" ht="15.75" customHeight="1" x14ac:dyDescent="0.2">
      <c r="A34" s="49" t="s">
        <v>157</v>
      </c>
      <c r="B34" s="50">
        <v>1640</v>
      </c>
      <c r="C34" s="50">
        <v>6</v>
      </c>
      <c r="D34" s="51">
        <v>0.36719706242350059</v>
      </c>
      <c r="E34" s="50">
        <v>-237</v>
      </c>
      <c r="F34" s="51">
        <v>-12.626531699520511</v>
      </c>
      <c r="G34" s="50">
        <v>1329</v>
      </c>
      <c r="H34" s="50">
        <v>-7</v>
      </c>
      <c r="I34" s="51">
        <v>-0.5239520958083832</v>
      </c>
      <c r="J34" s="50">
        <v>-241</v>
      </c>
      <c r="K34" s="51">
        <v>-15.35031847133758</v>
      </c>
    </row>
    <row r="35" spans="1:11" s="32" customFormat="1" ht="15.75" customHeight="1" x14ac:dyDescent="0.2">
      <c r="A35" s="46" t="s">
        <v>158</v>
      </c>
      <c r="B35" s="47">
        <v>2454</v>
      </c>
      <c r="C35" s="47">
        <v>-32</v>
      </c>
      <c r="D35" s="48">
        <v>-1.2872083668543846</v>
      </c>
      <c r="E35" s="47">
        <v>-486</v>
      </c>
      <c r="F35" s="48">
        <v>-16.530612244897959</v>
      </c>
      <c r="G35" s="47">
        <v>2009</v>
      </c>
      <c r="H35" s="47">
        <v>-40</v>
      </c>
      <c r="I35" s="48">
        <v>-1.9521717911176184</v>
      </c>
      <c r="J35" s="47">
        <v>-413</v>
      </c>
      <c r="K35" s="48">
        <v>-17.052023121387283</v>
      </c>
    </row>
    <row r="36" spans="1:11" s="32" customFormat="1" ht="15.75" customHeight="1" x14ac:dyDescent="0.2">
      <c r="A36" s="49" t="s">
        <v>159</v>
      </c>
      <c r="B36" s="50">
        <v>3395</v>
      </c>
      <c r="C36" s="50">
        <v>-62</v>
      </c>
      <c r="D36" s="51">
        <v>-1.7934625397743709</v>
      </c>
      <c r="E36" s="50">
        <v>-601</v>
      </c>
      <c r="F36" s="51">
        <v>-15.04004004004004</v>
      </c>
      <c r="G36" s="50">
        <v>2799</v>
      </c>
      <c r="H36" s="50">
        <v>-70</v>
      </c>
      <c r="I36" s="51">
        <v>-2.4398745207389334</v>
      </c>
      <c r="J36" s="50">
        <v>-494</v>
      </c>
      <c r="K36" s="51">
        <v>-15.00151837230489</v>
      </c>
    </row>
    <row r="37" spans="1:11" s="32" customFormat="1" ht="15.75" customHeight="1" x14ac:dyDescent="0.2">
      <c r="A37" s="46" t="s">
        <v>160</v>
      </c>
      <c r="B37" s="47">
        <v>4103</v>
      </c>
      <c r="C37" s="47">
        <v>-7</v>
      </c>
      <c r="D37" s="48">
        <v>-0.170316301703163</v>
      </c>
      <c r="E37" s="47">
        <v>-428</v>
      </c>
      <c r="F37" s="48">
        <v>-9.446038402118738</v>
      </c>
      <c r="G37" s="47">
        <v>3453</v>
      </c>
      <c r="H37" s="47">
        <v>-14</v>
      </c>
      <c r="I37" s="48">
        <v>-0.4038073262186328</v>
      </c>
      <c r="J37" s="47">
        <v>-355</v>
      </c>
      <c r="K37" s="48">
        <v>-9.322478991596638</v>
      </c>
    </row>
    <row r="38" spans="1:11" s="32" customFormat="1" ht="15.75" customHeight="1" x14ac:dyDescent="0.2">
      <c r="A38" s="49" t="s">
        <v>161</v>
      </c>
      <c r="B38" s="50">
        <v>4378</v>
      </c>
      <c r="C38" s="50">
        <v>8</v>
      </c>
      <c r="D38" s="51">
        <v>0.18306636155606407</v>
      </c>
      <c r="E38" s="50">
        <v>-440</v>
      </c>
      <c r="F38" s="51">
        <v>-9.1324200913242013</v>
      </c>
      <c r="G38" s="50">
        <v>3727</v>
      </c>
      <c r="H38" s="50">
        <v>6</v>
      </c>
      <c r="I38" s="51">
        <v>0.16124697661918838</v>
      </c>
      <c r="J38" s="50">
        <v>-413</v>
      </c>
      <c r="K38" s="51">
        <v>-9.9758454106280201</v>
      </c>
    </row>
    <row r="39" spans="1:11" s="32" customFormat="1" ht="15.75" customHeight="1" x14ac:dyDescent="0.2">
      <c r="A39" s="46" t="s">
        <v>162</v>
      </c>
      <c r="B39" s="47">
        <v>4436</v>
      </c>
      <c r="C39" s="47">
        <v>-27</v>
      </c>
      <c r="D39" s="48">
        <v>-0.60497423257898275</v>
      </c>
      <c r="E39" s="47">
        <v>-144</v>
      </c>
      <c r="F39" s="48">
        <v>-3.1441048034934496</v>
      </c>
      <c r="G39" s="47">
        <v>3913</v>
      </c>
      <c r="H39" s="47">
        <v>-26</v>
      </c>
      <c r="I39" s="48">
        <v>-0.66006600660066006</v>
      </c>
      <c r="J39" s="47">
        <v>-112</v>
      </c>
      <c r="K39" s="48">
        <v>-2.7826086956521738</v>
      </c>
    </row>
    <row r="40" spans="1:11" s="32" customFormat="1" ht="15.75" customHeight="1" x14ac:dyDescent="0.2">
      <c r="A40" s="49" t="s">
        <v>163</v>
      </c>
      <c r="B40" s="50">
        <v>4643</v>
      </c>
      <c r="C40" s="50">
        <v>-36</v>
      </c>
      <c r="D40" s="51">
        <v>-0.76939516990809997</v>
      </c>
      <c r="E40" s="50">
        <v>-285</v>
      </c>
      <c r="F40" s="51">
        <v>-5.783279220779221</v>
      </c>
      <c r="G40" s="50">
        <v>4102</v>
      </c>
      <c r="H40" s="50">
        <v>-25</v>
      </c>
      <c r="I40" s="51">
        <v>-0.60576690089653507</v>
      </c>
      <c r="J40" s="50">
        <v>-199</v>
      </c>
      <c r="K40" s="51">
        <v>-4.6268309695419667</v>
      </c>
    </row>
    <row r="41" spans="1:11" s="32" customFormat="1" ht="15.75" customHeight="1" x14ac:dyDescent="0.2">
      <c r="A41" s="46" t="s">
        <v>164</v>
      </c>
      <c r="B41" s="47">
        <v>1103</v>
      </c>
      <c r="C41" s="47">
        <v>14</v>
      </c>
      <c r="D41" s="48">
        <v>1.2855831037649219</v>
      </c>
      <c r="E41" s="47">
        <v>74</v>
      </c>
      <c r="F41" s="48">
        <v>7.1914480077745386</v>
      </c>
      <c r="G41" s="47">
        <v>0</v>
      </c>
      <c r="H41" s="47">
        <v>0</v>
      </c>
      <c r="I41" s="48" t="s">
        <v>654</v>
      </c>
      <c r="J41" s="47">
        <v>0</v>
      </c>
      <c r="K41" s="48" t="s">
        <v>654</v>
      </c>
    </row>
    <row r="42" spans="1:11" s="32" customFormat="1" ht="15.75" customHeight="1" x14ac:dyDescent="0.2">
      <c r="A42" s="112" t="s">
        <v>71</v>
      </c>
      <c r="B42" s="113">
        <v>744</v>
      </c>
      <c r="C42" s="113">
        <v>76</v>
      </c>
      <c r="D42" s="114">
        <v>11.377245508982035</v>
      </c>
      <c r="E42" s="113">
        <v>64</v>
      </c>
      <c r="F42" s="114">
        <v>9.4117647058823533</v>
      </c>
      <c r="G42" s="113">
        <v>601</v>
      </c>
      <c r="H42" s="113">
        <v>65</v>
      </c>
      <c r="I42" s="114">
        <v>12.126865671641792</v>
      </c>
      <c r="J42" s="113">
        <v>20</v>
      </c>
      <c r="K42" s="114">
        <v>3.4423407917383821</v>
      </c>
    </row>
    <row r="43" spans="1:11" s="32" customFormat="1" ht="15.75" customHeight="1" x14ac:dyDescent="0.2">
      <c r="A43" s="49" t="s">
        <v>72</v>
      </c>
      <c r="B43" s="50">
        <v>1771</v>
      </c>
      <c r="C43" s="50">
        <v>97</v>
      </c>
      <c r="D43" s="51">
        <v>5.7945041816009555</v>
      </c>
      <c r="E43" s="50">
        <v>42</v>
      </c>
      <c r="F43" s="51">
        <v>2.42914979757085</v>
      </c>
      <c r="G43" s="50">
        <v>1444</v>
      </c>
      <c r="H43" s="50">
        <v>75</v>
      </c>
      <c r="I43" s="51">
        <v>5.4784514243973703</v>
      </c>
      <c r="J43" s="50">
        <v>1</v>
      </c>
      <c r="K43" s="51">
        <v>6.9300069300069295E-2</v>
      </c>
    </row>
    <row r="44" spans="1:11" s="32" customFormat="1" ht="15.75" customHeight="1" x14ac:dyDescent="0.2">
      <c r="A44" s="46" t="s">
        <v>73</v>
      </c>
      <c r="B44" s="47">
        <v>15970</v>
      </c>
      <c r="C44" s="47">
        <v>-87</v>
      </c>
      <c r="D44" s="48">
        <v>-0.5418197670797783</v>
      </c>
      <c r="E44" s="47">
        <v>-2192</v>
      </c>
      <c r="F44" s="48">
        <v>-12.069155379363506</v>
      </c>
      <c r="G44" s="47">
        <v>13317</v>
      </c>
      <c r="H44" s="47">
        <v>-125</v>
      </c>
      <c r="I44" s="48">
        <v>-0.92992114268710013</v>
      </c>
      <c r="J44" s="47">
        <v>-1916</v>
      </c>
      <c r="K44" s="48">
        <v>-12.577955753955228</v>
      </c>
    </row>
    <row r="45" spans="1:11" s="32" customFormat="1" ht="15.75" customHeight="1" x14ac:dyDescent="0.2">
      <c r="A45" s="49" t="s">
        <v>74</v>
      </c>
      <c r="B45" s="50">
        <v>9079</v>
      </c>
      <c r="C45" s="50">
        <v>-63</v>
      </c>
      <c r="D45" s="51">
        <v>-0.6891271056661562</v>
      </c>
      <c r="E45" s="50">
        <v>-429</v>
      </c>
      <c r="F45" s="51">
        <v>-4.5119899032393773</v>
      </c>
      <c r="G45" s="50">
        <v>8015</v>
      </c>
      <c r="H45" s="50">
        <v>-51</v>
      </c>
      <c r="I45" s="51">
        <v>-0.63228365980659562</v>
      </c>
      <c r="J45" s="50">
        <v>-311</v>
      </c>
      <c r="K45" s="51">
        <v>-3.7352870526062936</v>
      </c>
    </row>
    <row r="46" spans="1:11" s="32" customFormat="1" ht="12.75" customHeight="1" x14ac:dyDescent="0.2">
      <c r="A46" s="46" t="s">
        <v>75</v>
      </c>
      <c r="B46" s="47">
        <v>26820</v>
      </c>
      <c r="C46" s="47">
        <v>-53</v>
      </c>
      <c r="D46" s="48">
        <v>-0.19722397945893647</v>
      </c>
      <c r="E46" s="47">
        <v>-2579</v>
      </c>
      <c r="F46" s="48">
        <v>-8.7724072247355345</v>
      </c>
      <c r="G46" s="47">
        <v>22776</v>
      </c>
      <c r="H46" s="47">
        <v>-101</v>
      </c>
      <c r="I46" s="48">
        <v>-0.44149145429907766</v>
      </c>
      <c r="J46" s="47">
        <v>-2226</v>
      </c>
      <c r="K46" s="48">
        <v>-8.9032877369810421</v>
      </c>
    </row>
    <row r="47" spans="1:11" s="32" customFormat="1" ht="15.75" customHeight="1" x14ac:dyDescent="0.2">
      <c r="A47" s="115" t="s">
        <v>76</v>
      </c>
      <c r="B47" s="116">
        <v>27923</v>
      </c>
      <c r="C47" s="116">
        <v>-39</v>
      </c>
      <c r="D47" s="117">
        <v>-0.13947500178814104</v>
      </c>
      <c r="E47" s="50">
        <v>-2505</v>
      </c>
      <c r="F47" s="51">
        <v>-8.2325489680557382</v>
      </c>
      <c r="G47" s="50">
        <v>22776</v>
      </c>
      <c r="H47" s="50">
        <v>-101</v>
      </c>
      <c r="I47" s="51">
        <v>-0.44149145429907766</v>
      </c>
      <c r="J47" s="50">
        <v>-2226</v>
      </c>
      <c r="K47" s="51">
        <v>-8.9032877369810421</v>
      </c>
    </row>
    <row r="48" spans="1:11" s="32" customFormat="1" ht="15.75" customHeight="1" x14ac:dyDescent="0.2">
      <c r="A48" s="109" t="s">
        <v>88</v>
      </c>
      <c r="B48" s="110">
        <v>343661</v>
      </c>
      <c r="C48" s="110">
        <v>6133</v>
      </c>
      <c r="D48" s="111">
        <v>1.8170344386243511</v>
      </c>
      <c r="E48" s="110">
        <v>-23840</v>
      </c>
      <c r="F48" s="111">
        <v>-6.4870571780757063</v>
      </c>
      <c r="G48" s="110">
        <v>249595</v>
      </c>
      <c r="H48" s="110">
        <v>4058</v>
      </c>
      <c r="I48" s="111">
        <v>1.6527040731132172</v>
      </c>
      <c r="J48" s="110">
        <v>-21925</v>
      </c>
      <c r="K48" s="111">
        <v>-8.0749116087212727</v>
      </c>
    </row>
    <row r="49" spans="1:11" s="32" customFormat="1" ht="15.75" customHeight="1" x14ac:dyDescent="0.2">
      <c r="A49" s="46" t="s">
        <v>154</v>
      </c>
      <c r="B49" s="47">
        <v>3035</v>
      </c>
      <c r="C49" s="47">
        <v>405</v>
      </c>
      <c r="D49" s="48">
        <v>15.399239543726235</v>
      </c>
      <c r="E49" s="47">
        <v>572</v>
      </c>
      <c r="F49" s="48">
        <v>23.223710921640276</v>
      </c>
      <c r="G49" s="47">
        <v>2335</v>
      </c>
      <c r="H49" s="47">
        <v>384</v>
      </c>
      <c r="I49" s="48">
        <v>19.682214249103023</v>
      </c>
      <c r="J49" s="47">
        <v>256</v>
      </c>
      <c r="K49" s="48">
        <v>12.313612313612314</v>
      </c>
    </row>
    <row r="50" spans="1:11" s="32" customFormat="1" ht="15.75" customHeight="1" x14ac:dyDescent="0.2">
      <c r="A50" s="49" t="s">
        <v>155</v>
      </c>
      <c r="B50" s="50">
        <v>16562</v>
      </c>
      <c r="C50" s="50">
        <v>1242</v>
      </c>
      <c r="D50" s="51">
        <v>8.1070496083550907</v>
      </c>
      <c r="E50" s="50">
        <v>1683</v>
      </c>
      <c r="F50" s="51">
        <v>11.31124403521742</v>
      </c>
      <c r="G50" s="50">
        <v>11532</v>
      </c>
      <c r="H50" s="50">
        <v>920</v>
      </c>
      <c r="I50" s="51">
        <v>8.6694308330192236</v>
      </c>
      <c r="J50" s="50">
        <v>-17</v>
      </c>
      <c r="K50" s="51">
        <v>-0.14719889167893324</v>
      </c>
    </row>
    <row r="51" spans="1:11" s="32" customFormat="1" ht="15.75" customHeight="1" x14ac:dyDescent="0.2">
      <c r="A51" s="46" t="s">
        <v>156</v>
      </c>
      <c r="B51" s="47">
        <v>25617</v>
      </c>
      <c r="C51" s="47">
        <v>747</v>
      </c>
      <c r="D51" s="48">
        <v>3.0036188178528347</v>
      </c>
      <c r="E51" s="47">
        <v>-1033</v>
      </c>
      <c r="F51" s="48">
        <v>-3.876172607879925</v>
      </c>
      <c r="G51" s="47">
        <v>19074</v>
      </c>
      <c r="H51" s="47">
        <v>535</v>
      </c>
      <c r="I51" s="48">
        <v>2.8858082960245968</v>
      </c>
      <c r="J51" s="47">
        <v>-2230</v>
      </c>
      <c r="K51" s="48">
        <v>-10.467517837025911</v>
      </c>
    </row>
    <row r="52" spans="1:11" s="32" customFormat="1" ht="15.75" customHeight="1" x14ac:dyDescent="0.2">
      <c r="A52" s="49" t="s">
        <v>157</v>
      </c>
      <c r="B52" s="50">
        <v>30409</v>
      </c>
      <c r="C52" s="50">
        <v>553</v>
      </c>
      <c r="D52" s="51">
        <v>1.852224008574491</v>
      </c>
      <c r="E52" s="50">
        <v>-1956</v>
      </c>
      <c r="F52" s="51">
        <v>-6.0435655801019621</v>
      </c>
      <c r="G52" s="50">
        <v>22668</v>
      </c>
      <c r="H52" s="50">
        <v>387</v>
      </c>
      <c r="I52" s="51">
        <v>1.7369058839369866</v>
      </c>
      <c r="J52" s="50">
        <v>-2199</v>
      </c>
      <c r="K52" s="51">
        <v>-8.8430449993967901</v>
      </c>
    </row>
    <row r="53" spans="1:11" s="32" customFormat="1" ht="15.75" customHeight="1" x14ac:dyDescent="0.2">
      <c r="A53" s="46" t="s">
        <v>158</v>
      </c>
      <c r="B53" s="47">
        <v>32713</v>
      </c>
      <c r="C53" s="47">
        <v>618</v>
      </c>
      <c r="D53" s="48">
        <v>1.9255335722075089</v>
      </c>
      <c r="E53" s="47">
        <v>-4023</v>
      </c>
      <c r="F53" s="48">
        <v>-10.9511106271777</v>
      </c>
      <c r="G53" s="47">
        <v>24063</v>
      </c>
      <c r="H53" s="47">
        <v>345</v>
      </c>
      <c r="I53" s="48">
        <v>1.4545914495320009</v>
      </c>
      <c r="J53" s="47">
        <v>-3473</v>
      </c>
      <c r="K53" s="48">
        <v>-12.612579895409645</v>
      </c>
    </row>
    <row r="54" spans="1:11" s="32" customFormat="1" ht="15.75" customHeight="1" x14ac:dyDescent="0.2">
      <c r="A54" s="49" t="s">
        <v>159</v>
      </c>
      <c r="B54" s="50">
        <v>36777</v>
      </c>
      <c r="C54" s="50">
        <v>449</v>
      </c>
      <c r="D54" s="51">
        <v>1.2359612420171768</v>
      </c>
      <c r="E54" s="50">
        <v>-5779</v>
      </c>
      <c r="F54" s="51">
        <v>-13.579753736253407</v>
      </c>
      <c r="G54" s="50">
        <v>26835</v>
      </c>
      <c r="H54" s="50">
        <v>120</v>
      </c>
      <c r="I54" s="51">
        <v>0.44918585064570465</v>
      </c>
      <c r="J54" s="50">
        <v>-4649</v>
      </c>
      <c r="K54" s="51">
        <v>-14.766230466268581</v>
      </c>
    </row>
    <row r="55" spans="1:11" s="32" customFormat="1" ht="15.75" customHeight="1" x14ac:dyDescent="0.2">
      <c r="A55" s="46" t="s">
        <v>160</v>
      </c>
      <c r="B55" s="47">
        <v>41683</v>
      </c>
      <c r="C55" s="47">
        <v>736</v>
      </c>
      <c r="D55" s="48">
        <v>1.7974454783012186</v>
      </c>
      <c r="E55" s="47">
        <v>-5648</v>
      </c>
      <c r="F55" s="48">
        <v>-11.932982611818893</v>
      </c>
      <c r="G55" s="47">
        <v>30816</v>
      </c>
      <c r="H55" s="47">
        <v>444</v>
      </c>
      <c r="I55" s="48">
        <v>1.4618727775582774</v>
      </c>
      <c r="J55" s="47">
        <v>-4541</v>
      </c>
      <c r="K55" s="48">
        <v>-12.843284215289758</v>
      </c>
    </row>
    <row r="56" spans="1:11" s="32" customFormat="1" ht="15.75" customHeight="1" x14ac:dyDescent="0.2">
      <c r="A56" s="49" t="s">
        <v>161</v>
      </c>
      <c r="B56" s="50">
        <v>44507</v>
      </c>
      <c r="C56" s="50">
        <v>509</v>
      </c>
      <c r="D56" s="51">
        <v>1.1568707668530387</v>
      </c>
      <c r="E56" s="50">
        <v>-4623</v>
      </c>
      <c r="F56" s="51">
        <v>-9.4097292896397313</v>
      </c>
      <c r="G56" s="50">
        <v>33617</v>
      </c>
      <c r="H56" s="50">
        <v>266</v>
      </c>
      <c r="I56" s="51">
        <v>0.79757728403945904</v>
      </c>
      <c r="J56" s="50">
        <v>-3888</v>
      </c>
      <c r="K56" s="51">
        <v>-10.366617784295427</v>
      </c>
    </row>
    <row r="57" spans="1:11" s="32" customFormat="1" ht="15.75" customHeight="1" x14ac:dyDescent="0.2">
      <c r="A57" s="46" t="s">
        <v>162</v>
      </c>
      <c r="B57" s="47">
        <v>51273</v>
      </c>
      <c r="C57" s="47">
        <v>350</v>
      </c>
      <c r="D57" s="48">
        <v>0.68731221648371066</v>
      </c>
      <c r="E57" s="47">
        <v>-2374</v>
      </c>
      <c r="F57" s="48">
        <v>-4.4252241504650769</v>
      </c>
      <c r="G57" s="47">
        <v>39839</v>
      </c>
      <c r="H57" s="47">
        <v>202</v>
      </c>
      <c r="I57" s="48">
        <v>0.5096248454726644</v>
      </c>
      <c r="J57" s="47">
        <v>-1517</v>
      </c>
      <c r="K57" s="48">
        <v>-3.6681497243447141</v>
      </c>
    </row>
    <row r="58" spans="1:11" s="32" customFormat="1" ht="15.75" customHeight="1" x14ac:dyDescent="0.2">
      <c r="A58" s="49" t="s">
        <v>163</v>
      </c>
      <c r="B58" s="50">
        <v>50278</v>
      </c>
      <c r="C58" s="50">
        <v>357</v>
      </c>
      <c r="D58" s="51">
        <v>0.71512990525029552</v>
      </c>
      <c r="E58" s="50">
        <v>-1146</v>
      </c>
      <c r="F58" s="51">
        <v>-2.2285314250155568</v>
      </c>
      <c r="G58" s="50">
        <v>38816</v>
      </c>
      <c r="H58" s="50">
        <v>455</v>
      </c>
      <c r="I58" s="51">
        <v>1.1861004666197441</v>
      </c>
      <c r="J58" s="50">
        <v>333</v>
      </c>
      <c r="K58" s="51">
        <v>0.86531715302861001</v>
      </c>
    </row>
    <row r="59" spans="1:11" s="32" customFormat="1" ht="15.75" customHeight="1" x14ac:dyDescent="0.2">
      <c r="A59" s="46" t="s">
        <v>164</v>
      </c>
      <c r="B59" s="47">
        <v>10807</v>
      </c>
      <c r="C59" s="47">
        <v>167</v>
      </c>
      <c r="D59" s="48">
        <v>1.5695488721804511</v>
      </c>
      <c r="E59" s="47">
        <v>487</v>
      </c>
      <c r="F59" s="48">
        <v>4.7189922480620154</v>
      </c>
      <c r="G59" s="47">
        <v>0</v>
      </c>
      <c r="H59" s="47">
        <v>0</v>
      </c>
      <c r="I59" s="48" t="s">
        <v>654</v>
      </c>
      <c r="J59" s="47">
        <v>0</v>
      </c>
      <c r="K59" s="48" t="s">
        <v>654</v>
      </c>
    </row>
    <row r="60" spans="1:11" s="32" customFormat="1" ht="15.75" customHeight="1" x14ac:dyDescent="0.2">
      <c r="A60" s="112" t="s">
        <v>71</v>
      </c>
      <c r="B60" s="113">
        <v>19597</v>
      </c>
      <c r="C60" s="113">
        <v>1647</v>
      </c>
      <c r="D60" s="114">
        <v>9.1754874651810585</v>
      </c>
      <c r="E60" s="113">
        <v>2255</v>
      </c>
      <c r="F60" s="114">
        <v>13.003113827701533</v>
      </c>
      <c r="G60" s="113">
        <v>13867</v>
      </c>
      <c r="H60" s="113">
        <v>1304</v>
      </c>
      <c r="I60" s="114">
        <v>10.379686380641566</v>
      </c>
      <c r="J60" s="113">
        <v>239</v>
      </c>
      <c r="K60" s="114">
        <v>1.753742295274435</v>
      </c>
    </row>
    <row r="61" spans="1:11" s="32" customFormat="1" ht="15.75" customHeight="1" x14ac:dyDescent="0.2">
      <c r="A61" s="49" t="s">
        <v>72</v>
      </c>
      <c r="B61" s="50">
        <v>45214</v>
      </c>
      <c r="C61" s="50">
        <v>2394</v>
      </c>
      <c r="D61" s="51">
        <v>5.5908453993461</v>
      </c>
      <c r="E61" s="50">
        <v>1222</v>
      </c>
      <c r="F61" s="51">
        <v>2.7777777777777777</v>
      </c>
      <c r="G61" s="50">
        <v>32941</v>
      </c>
      <c r="H61" s="50">
        <v>1839</v>
      </c>
      <c r="I61" s="51">
        <v>5.9128030351745871</v>
      </c>
      <c r="J61" s="50">
        <v>-1991</v>
      </c>
      <c r="K61" s="51">
        <v>-5.6996450246192607</v>
      </c>
    </row>
    <row r="62" spans="1:11" s="32" customFormat="1" ht="15.75" customHeight="1" x14ac:dyDescent="0.2">
      <c r="A62" s="46" t="s">
        <v>73</v>
      </c>
      <c r="B62" s="47">
        <v>186089</v>
      </c>
      <c r="C62" s="47">
        <v>2865</v>
      </c>
      <c r="D62" s="48">
        <v>1.5636597825612366</v>
      </c>
      <c r="E62" s="47">
        <v>-22029</v>
      </c>
      <c r="F62" s="48">
        <v>-10.584860511825022</v>
      </c>
      <c r="G62" s="47">
        <v>137999</v>
      </c>
      <c r="H62" s="47">
        <v>1562</v>
      </c>
      <c r="I62" s="48">
        <v>1.1448507369701768</v>
      </c>
      <c r="J62" s="47">
        <v>-18750</v>
      </c>
      <c r="K62" s="48">
        <v>-11.961798799354382</v>
      </c>
    </row>
    <row r="63" spans="1:11" s="32" customFormat="1" ht="15.75" customHeight="1" x14ac:dyDescent="0.2">
      <c r="A63" s="49" t="s">
        <v>74</v>
      </c>
      <c r="B63" s="50">
        <v>101551</v>
      </c>
      <c r="C63" s="50">
        <v>707</v>
      </c>
      <c r="D63" s="51">
        <v>0.70108286065606285</v>
      </c>
      <c r="E63" s="50">
        <v>-3520</v>
      </c>
      <c r="F63" s="51">
        <v>-3.350115636093689</v>
      </c>
      <c r="G63" s="50">
        <v>78655</v>
      </c>
      <c r="H63" s="50">
        <v>657</v>
      </c>
      <c r="I63" s="51">
        <v>0.84232929049462801</v>
      </c>
      <c r="J63" s="50">
        <v>-1184</v>
      </c>
      <c r="K63" s="51">
        <v>-1.4829845063189668</v>
      </c>
    </row>
    <row r="64" spans="1:11" s="32" customFormat="1" ht="12.75" customHeight="1" x14ac:dyDescent="0.2">
      <c r="A64" s="46" t="s">
        <v>75</v>
      </c>
      <c r="B64" s="47">
        <v>332854</v>
      </c>
      <c r="C64" s="47">
        <v>5966</v>
      </c>
      <c r="D64" s="48">
        <v>1.825089939061697</v>
      </c>
      <c r="E64" s="47">
        <v>-24327</v>
      </c>
      <c r="F64" s="48">
        <v>-6.8108326030779915</v>
      </c>
      <c r="G64" s="47">
        <v>249595</v>
      </c>
      <c r="H64" s="47">
        <v>4058</v>
      </c>
      <c r="I64" s="48">
        <v>1.6527040731132172</v>
      </c>
      <c r="J64" s="47">
        <v>-21925</v>
      </c>
      <c r="K64" s="48">
        <v>-8.0749116087212727</v>
      </c>
    </row>
    <row r="65" spans="1:11" s="32" customFormat="1" ht="12.75" customHeight="1" x14ac:dyDescent="0.2">
      <c r="A65" s="49" t="s">
        <v>76</v>
      </c>
      <c r="B65" s="50">
        <v>343661</v>
      </c>
      <c r="C65" s="50">
        <v>6133</v>
      </c>
      <c r="D65" s="51">
        <v>1.8170344386243511</v>
      </c>
      <c r="E65" s="50">
        <v>-23840</v>
      </c>
      <c r="F65" s="51">
        <v>-6.4870571780757063</v>
      </c>
      <c r="G65" s="50">
        <v>249595</v>
      </c>
      <c r="H65" s="50">
        <v>4058</v>
      </c>
      <c r="I65" s="51">
        <v>1.6527040731132172</v>
      </c>
      <c r="J65" s="50">
        <v>-21925</v>
      </c>
      <c r="K65" s="51">
        <v>-8.0749116087212727</v>
      </c>
    </row>
    <row r="66" spans="1:11" s="32" customFormat="1" ht="12.75" customHeight="1" x14ac:dyDescent="0.2">
      <c r="A66" s="109" t="s">
        <v>89</v>
      </c>
      <c r="B66" s="110">
        <v>26515</v>
      </c>
      <c r="C66" s="110">
        <v>1346</v>
      </c>
      <c r="D66" s="111">
        <v>5.3478485438436172</v>
      </c>
      <c r="E66" s="110">
        <v>864</v>
      </c>
      <c r="F66" s="111">
        <v>3.3682897352929708</v>
      </c>
      <c r="G66" s="110">
        <v>21422</v>
      </c>
      <c r="H66" s="110">
        <v>1102</v>
      </c>
      <c r="I66" s="111">
        <v>5.4232283464566926</v>
      </c>
      <c r="J66" s="110">
        <v>335</v>
      </c>
      <c r="K66" s="111">
        <v>1.5886565182339831</v>
      </c>
    </row>
    <row r="67" spans="1:11" x14ac:dyDescent="0.2">
      <c r="A67" s="46" t="s">
        <v>154</v>
      </c>
      <c r="B67" s="47">
        <v>3544</v>
      </c>
      <c r="C67" s="47">
        <v>307</v>
      </c>
      <c r="D67" s="48">
        <v>9.4840902069817741</v>
      </c>
      <c r="E67" s="47">
        <v>87</v>
      </c>
      <c r="F67" s="48">
        <v>2.5166329187156493</v>
      </c>
      <c r="G67" s="47">
        <v>2896</v>
      </c>
      <c r="H67" s="47">
        <v>307</v>
      </c>
      <c r="I67" s="48">
        <v>11.857860177674779</v>
      </c>
      <c r="J67" s="47">
        <v>55</v>
      </c>
      <c r="K67" s="48">
        <v>1.9359380499824006</v>
      </c>
    </row>
    <row r="68" spans="1:11" x14ac:dyDescent="0.2">
      <c r="A68" s="49" t="s">
        <v>155</v>
      </c>
      <c r="B68" s="50">
        <v>4819</v>
      </c>
      <c r="C68" s="50">
        <v>281</v>
      </c>
      <c r="D68" s="51">
        <v>6.1921551344204495</v>
      </c>
      <c r="E68" s="50">
        <v>-334</v>
      </c>
      <c r="F68" s="51">
        <v>-6.4816611682515042</v>
      </c>
      <c r="G68" s="50">
        <v>3886</v>
      </c>
      <c r="H68" s="50">
        <v>293</v>
      </c>
      <c r="I68" s="51">
        <v>8.1547453381575288</v>
      </c>
      <c r="J68" s="50">
        <v>-164</v>
      </c>
      <c r="K68" s="51">
        <v>-4.0493827160493829</v>
      </c>
    </row>
    <row r="69" spans="1:11" x14ac:dyDescent="0.2">
      <c r="A69" s="46" t="s">
        <v>156</v>
      </c>
      <c r="B69" s="47">
        <v>2986</v>
      </c>
      <c r="C69" s="47">
        <v>143</v>
      </c>
      <c r="D69" s="48">
        <v>5.0298979950756246</v>
      </c>
      <c r="E69" s="47">
        <v>3</v>
      </c>
      <c r="F69" s="48">
        <v>0.10056989607777406</v>
      </c>
      <c r="G69" s="47">
        <v>2458</v>
      </c>
      <c r="H69" s="47">
        <v>87</v>
      </c>
      <c r="I69" s="48">
        <v>3.6693378321383383</v>
      </c>
      <c r="J69" s="47">
        <v>-52</v>
      </c>
      <c r="K69" s="48">
        <v>-2.0717131474103585</v>
      </c>
    </row>
    <row r="70" spans="1:11" x14ac:dyDescent="0.2">
      <c r="A70" s="49" t="s">
        <v>157</v>
      </c>
      <c r="B70" s="50">
        <v>2214</v>
      </c>
      <c r="C70" s="50">
        <v>125</v>
      </c>
      <c r="D70" s="51">
        <v>5.9837242699856388</v>
      </c>
      <c r="E70" s="50">
        <v>282</v>
      </c>
      <c r="F70" s="51">
        <v>14.596273291925465</v>
      </c>
      <c r="G70" s="50">
        <v>1838</v>
      </c>
      <c r="H70" s="50">
        <v>64</v>
      </c>
      <c r="I70" s="51">
        <v>3.6076662908680945</v>
      </c>
      <c r="J70" s="50">
        <v>138</v>
      </c>
      <c r="K70" s="51">
        <v>8.117647058823529</v>
      </c>
    </row>
    <row r="71" spans="1:11" x14ac:dyDescent="0.2">
      <c r="A71" s="46" t="s">
        <v>158</v>
      </c>
      <c r="B71" s="47">
        <v>2071</v>
      </c>
      <c r="C71" s="47">
        <v>113</v>
      </c>
      <c r="D71" s="48">
        <v>5.7711950970377934</v>
      </c>
      <c r="E71" s="47">
        <v>318</v>
      </c>
      <c r="F71" s="48">
        <v>18.140330861380491</v>
      </c>
      <c r="G71" s="47">
        <v>1745</v>
      </c>
      <c r="H71" s="47">
        <v>84</v>
      </c>
      <c r="I71" s="48">
        <v>5.0571944611679713</v>
      </c>
      <c r="J71" s="47">
        <v>196</v>
      </c>
      <c r="K71" s="48">
        <v>12.653324725629439</v>
      </c>
    </row>
    <row r="72" spans="1:11" x14ac:dyDescent="0.2">
      <c r="A72" s="49" t="s">
        <v>159</v>
      </c>
      <c r="B72" s="50">
        <v>1939</v>
      </c>
      <c r="C72" s="50">
        <v>111</v>
      </c>
      <c r="D72" s="51">
        <v>6.072210065645514</v>
      </c>
      <c r="E72" s="50">
        <v>280</v>
      </c>
      <c r="F72" s="51">
        <v>16.877637130801688</v>
      </c>
      <c r="G72" s="50">
        <v>1653</v>
      </c>
      <c r="H72" s="50">
        <v>89</v>
      </c>
      <c r="I72" s="51">
        <v>5.6905370843989767</v>
      </c>
      <c r="J72" s="50">
        <v>190</v>
      </c>
      <c r="K72" s="51">
        <v>12.987012987012987</v>
      </c>
    </row>
    <row r="73" spans="1:11" x14ac:dyDescent="0.2">
      <c r="A73" s="46" t="s">
        <v>160</v>
      </c>
      <c r="B73" s="47">
        <v>1768</v>
      </c>
      <c r="C73" s="47">
        <v>73</v>
      </c>
      <c r="D73" s="48">
        <v>4.3067846607669615</v>
      </c>
      <c r="E73" s="47">
        <v>138</v>
      </c>
      <c r="F73" s="48">
        <v>8.4662576687116573</v>
      </c>
      <c r="G73" s="47">
        <v>1521</v>
      </c>
      <c r="H73" s="47">
        <v>70</v>
      </c>
      <c r="I73" s="48">
        <v>4.8242591316333563</v>
      </c>
      <c r="J73" s="47">
        <v>70</v>
      </c>
      <c r="K73" s="48">
        <v>4.8242591316333563</v>
      </c>
    </row>
    <row r="74" spans="1:11" x14ac:dyDescent="0.2">
      <c r="A74" s="49" t="s">
        <v>161</v>
      </c>
      <c r="B74" s="50">
        <v>1827</v>
      </c>
      <c r="C74" s="50">
        <v>59</v>
      </c>
      <c r="D74" s="51">
        <v>3.3371040723981902</v>
      </c>
      <c r="E74" s="50">
        <v>-1</v>
      </c>
      <c r="F74" s="51">
        <v>-5.4704595185995623E-2</v>
      </c>
      <c r="G74" s="50">
        <v>1605</v>
      </c>
      <c r="H74" s="50">
        <v>41</v>
      </c>
      <c r="I74" s="51">
        <v>2.6214833759590794</v>
      </c>
      <c r="J74" s="50">
        <v>-57</v>
      </c>
      <c r="K74" s="51">
        <v>-3.4296028880866425</v>
      </c>
    </row>
    <row r="75" spans="1:11" x14ac:dyDescent="0.2">
      <c r="A75" s="46" t="s">
        <v>162</v>
      </c>
      <c r="B75" s="47">
        <v>2185</v>
      </c>
      <c r="C75" s="47">
        <v>77</v>
      </c>
      <c r="D75" s="48">
        <v>3.6527514231499052</v>
      </c>
      <c r="E75" s="47">
        <v>-35</v>
      </c>
      <c r="F75" s="48">
        <v>-1.5765765765765767</v>
      </c>
      <c r="G75" s="47">
        <v>1890</v>
      </c>
      <c r="H75" s="47">
        <v>53</v>
      </c>
      <c r="I75" s="48">
        <v>2.8851388132825257</v>
      </c>
      <c r="J75" s="47">
        <v>-34</v>
      </c>
      <c r="K75" s="48">
        <v>-1.7671517671517671</v>
      </c>
    </row>
    <row r="76" spans="1:11" s="32" customFormat="1" ht="12.75" customHeight="1" x14ac:dyDescent="0.2">
      <c r="A76" s="49" t="s">
        <v>163</v>
      </c>
      <c r="B76" s="50">
        <v>2250</v>
      </c>
      <c r="C76" s="50">
        <v>23</v>
      </c>
      <c r="D76" s="51">
        <v>1.0327795240233497</v>
      </c>
      <c r="E76" s="50">
        <v>13</v>
      </c>
      <c r="F76" s="51">
        <v>0.58113544926240501</v>
      </c>
      <c r="G76" s="50">
        <v>1930</v>
      </c>
      <c r="H76" s="50">
        <v>14</v>
      </c>
      <c r="I76" s="51">
        <v>0.7306889352818372</v>
      </c>
      <c r="J76" s="50">
        <v>-7</v>
      </c>
      <c r="K76" s="51">
        <v>-0.36138358286009292</v>
      </c>
    </row>
    <row r="77" spans="1:11" s="32" customFormat="1" ht="12.75" customHeight="1" x14ac:dyDescent="0.2">
      <c r="A77" s="46" t="s">
        <v>164</v>
      </c>
      <c r="B77" s="47">
        <v>912</v>
      </c>
      <c r="C77" s="47">
        <v>34</v>
      </c>
      <c r="D77" s="48">
        <v>3.8724373576309796</v>
      </c>
      <c r="E77" s="47">
        <v>113</v>
      </c>
      <c r="F77" s="48">
        <v>14.142678347934918</v>
      </c>
      <c r="G77" s="47">
        <v>0</v>
      </c>
      <c r="H77" s="47">
        <v>0</v>
      </c>
      <c r="I77" s="48" t="s">
        <v>654</v>
      </c>
      <c r="J77" s="47">
        <v>0</v>
      </c>
      <c r="K77" s="48" t="s">
        <v>654</v>
      </c>
    </row>
    <row r="78" spans="1:11" x14ac:dyDescent="0.2">
      <c r="A78" s="112" t="s">
        <v>71</v>
      </c>
      <c r="B78" s="113">
        <v>8363</v>
      </c>
      <c r="C78" s="113">
        <v>588</v>
      </c>
      <c r="D78" s="114">
        <v>7.562700964630225</v>
      </c>
      <c r="E78" s="113">
        <v>-247</v>
      </c>
      <c r="F78" s="114">
        <v>-2.8687572590011614</v>
      </c>
      <c r="G78" s="113">
        <v>6782</v>
      </c>
      <c r="H78" s="113">
        <v>600</v>
      </c>
      <c r="I78" s="114">
        <v>9.7055968942089947</v>
      </c>
      <c r="J78" s="113">
        <v>-109</v>
      </c>
      <c r="K78" s="114">
        <v>-1.5817733275286605</v>
      </c>
    </row>
    <row r="79" spans="1:11" x14ac:dyDescent="0.2">
      <c r="A79" s="49" t="s">
        <v>72</v>
      </c>
      <c r="B79" s="50">
        <v>11349</v>
      </c>
      <c r="C79" s="50">
        <v>731</v>
      </c>
      <c r="D79" s="51">
        <v>6.8845356941043514</v>
      </c>
      <c r="E79" s="50">
        <v>-244</v>
      </c>
      <c r="F79" s="51">
        <v>-2.1047183645303202</v>
      </c>
      <c r="G79" s="50">
        <v>9240</v>
      </c>
      <c r="H79" s="50">
        <v>687</v>
      </c>
      <c r="I79" s="51">
        <v>8.0322693791652053</v>
      </c>
      <c r="J79" s="50">
        <v>-161</v>
      </c>
      <c r="K79" s="51">
        <v>-1.712583767684289</v>
      </c>
    </row>
    <row r="80" spans="1:11" x14ac:dyDescent="0.2">
      <c r="A80" s="46" t="s">
        <v>73</v>
      </c>
      <c r="B80" s="47">
        <v>9819</v>
      </c>
      <c r="C80" s="47">
        <v>481</v>
      </c>
      <c r="D80" s="48">
        <v>5.1509959306061255</v>
      </c>
      <c r="E80" s="47">
        <v>1017</v>
      </c>
      <c r="F80" s="48">
        <v>11.554192229038854</v>
      </c>
      <c r="G80" s="47">
        <v>8362</v>
      </c>
      <c r="H80" s="47">
        <v>348</v>
      </c>
      <c r="I80" s="48">
        <v>4.342400798602446</v>
      </c>
      <c r="J80" s="47">
        <v>537</v>
      </c>
      <c r="K80" s="48">
        <v>6.8626198083067091</v>
      </c>
    </row>
    <row r="81" spans="1:11" x14ac:dyDescent="0.2">
      <c r="A81" s="49" t="s">
        <v>74</v>
      </c>
      <c r="B81" s="50">
        <v>4435</v>
      </c>
      <c r="C81" s="50">
        <v>100</v>
      </c>
      <c r="D81" s="51">
        <v>2.306805074971165</v>
      </c>
      <c r="E81" s="50">
        <v>-22</v>
      </c>
      <c r="F81" s="51">
        <v>-0.49360556428090646</v>
      </c>
      <c r="G81" s="50">
        <v>3820</v>
      </c>
      <c r="H81" s="50">
        <v>67</v>
      </c>
      <c r="I81" s="51">
        <v>1.7852384758859579</v>
      </c>
      <c r="J81" s="50">
        <v>-41</v>
      </c>
      <c r="K81" s="51">
        <v>-1.0619010619010618</v>
      </c>
    </row>
    <row r="82" spans="1:11" x14ac:dyDescent="0.2">
      <c r="A82" s="46" t="s">
        <v>75</v>
      </c>
      <c r="B82" s="47">
        <v>25603</v>
      </c>
      <c r="C82" s="47">
        <v>1312</v>
      </c>
      <c r="D82" s="48">
        <v>5.4011773908031779</v>
      </c>
      <c r="E82" s="47">
        <v>751</v>
      </c>
      <c r="F82" s="48">
        <v>3.021889586351199</v>
      </c>
      <c r="G82" s="47">
        <v>21422</v>
      </c>
      <c r="H82" s="47">
        <v>1102</v>
      </c>
      <c r="I82" s="48">
        <v>5.4232283464566926</v>
      </c>
      <c r="J82" s="47">
        <v>335</v>
      </c>
      <c r="K82" s="48">
        <v>1.5886565182339831</v>
      </c>
    </row>
    <row r="83" spans="1:11" x14ac:dyDescent="0.2">
      <c r="A83" s="94" t="s">
        <v>76</v>
      </c>
      <c r="B83" s="58">
        <v>26515</v>
      </c>
      <c r="C83" s="58">
        <v>1346</v>
      </c>
      <c r="D83" s="59">
        <v>5.3478485438436172</v>
      </c>
      <c r="E83" s="58">
        <v>864</v>
      </c>
      <c r="F83" s="59">
        <v>3.3682897352929708</v>
      </c>
      <c r="G83" s="58">
        <v>21422</v>
      </c>
      <c r="H83" s="58">
        <v>1102</v>
      </c>
      <c r="I83" s="59">
        <v>5.4232283464566926</v>
      </c>
      <c r="J83" s="58">
        <v>335</v>
      </c>
      <c r="K83" s="59">
        <v>1.5886565182339831</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86"/>
      <c r="D86" s="87"/>
    </row>
    <row r="87" spans="1:11" s="85" customFormat="1" ht="12.75" x14ac:dyDescent="0.2">
      <c r="A87" s="29"/>
      <c r="B87" s="66"/>
      <c r="D87" s="87"/>
    </row>
    <row r="91" spans="1:11" x14ac:dyDescent="0.2">
      <c r="C91"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43"/>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653</v>
      </c>
    </row>
    <row r="5" spans="1:11" s="32" customFormat="1" ht="48" customHeight="1" x14ac:dyDescent="0.25">
      <c r="A5" s="106" t="s">
        <v>176</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153</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5.75" customHeight="1" x14ac:dyDescent="0.2">
      <c r="A11" s="46" t="s">
        <v>85</v>
      </c>
      <c r="B11" s="47">
        <v>3395</v>
      </c>
      <c r="C11" s="47">
        <v>79</v>
      </c>
      <c r="D11" s="48">
        <v>2.3823884197828709</v>
      </c>
      <c r="E11" s="47">
        <v>-163</v>
      </c>
      <c r="F11" s="48">
        <v>-4.5812254075323215</v>
      </c>
      <c r="G11" s="47">
        <v>2451</v>
      </c>
      <c r="H11" s="47">
        <v>39</v>
      </c>
      <c r="I11" s="48">
        <v>1.6169154228855722</v>
      </c>
      <c r="J11" s="47">
        <v>-311</v>
      </c>
      <c r="K11" s="48">
        <v>-11.259956553222302</v>
      </c>
    </row>
    <row r="12" spans="1:11" s="32" customFormat="1" ht="15.75" customHeight="1" x14ac:dyDescent="0.2">
      <c r="A12" s="49" t="s">
        <v>86</v>
      </c>
      <c r="B12" s="50">
        <v>25163</v>
      </c>
      <c r="C12" s="50">
        <v>1107</v>
      </c>
      <c r="D12" s="51">
        <v>4.6017625540405724</v>
      </c>
      <c r="E12" s="50">
        <v>-5677</v>
      </c>
      <c r="F12" s="51">
        <v>-18.407911802853437</v>
      </c>
      <c r="G12" s="50">
        <v>17725</v>
      </c>
      <c r="H12" s="50">
        <v>-58</v>
      </c>
      <c r="I12" s="51">
        <v>-0.32615419220603947</v>
      </c>
      <c r="J12" s="50">
        <v>-2091</v>
      </c>
      <c r="K12" s="51">
        <v>-10.552079127977391</v>
      </c>
    </row>
    <row r="13" spans="1:11" s="32" customFormat="1" ht="15.75" customHeight="1" x14ac:dyDescent="0.2">
      <c r="A13" s="46" t="s">
        <v>87</v>
      </c>
      <c r="B13" s="47">
        <v>27923</v>
      </c>
      <c r="C13" s="47">
        <v>-39</v>
      </c>
      <c r="D13" s="48">
        <v>-0.13947500178814104</v>
      </c>
      <c r="E13" s="47">
        <v>-2505</v>
      </c>
      <c r="F13" s="48">
        <v>-8.2325489680557382</v>
      </c>
      <c r="G13" s="47">
        <v>22776</v>
      </c>
      <c r="H13" s="47">
        <v>-101</v>
      </c>
      <c r="I13" s="48">
        <v>-0.44149145429907766</v>
      </c>
      <c r="J13" s="47">
        <v>-2226</v>
      </c>
      <c r="K13" s="48">
        <v>-8.9032877369810421</v>
      </c>
    </row>
    <row r="14" spans="1:11" s="32" customFormat="1" ht="15.75" customHeight="1" x14ac:dyDescent="0.2">
      <c r="A14" s="49" t="s">
        <v>88</v>
      </c>
      <c r="B14" s="50">
        <v>343661</v>
      </c>
      <c r="C14" s="50">
        <v>6133</v>
      </c>
      <c r="D14" s="51">
        <v>1.8170344386243511</v>
      </c>
      <c r="E14" s="50">
        <v>-23840</v>
      </c>
      <c r="F14" s="51">
        <v>-6.4870571780757063</v>
      </c>
      <c r="G14" s="50">
        <v>249595</v>
      </c>
      <c r="H14" s="50">
        <v>4058</v>
      </c>
      <c r="I14" s="51">
        <v>1.6527040731132172</v>
      </c>
      <c r="J14" s="50">
        <v>-21925</v>
      </c>
      <c r="K14" s="51">
        <v>-8.0749116087212727</v>
      </c>
    </row>
    <row r="15" spans="1:11" s="32" customFormat="1" ht="15.75" customHeight="1" x14ac:dyDescent="0.2">
      <c r="A15" s="46" t="s">
        <v>89</v>
      </c>
      <c r="B15" s="47">
        <v>26515</v>
      </c>
      <c r="C15" s="47">
        <v>1346</v>
      </c>
      <c r="D15" s="48">
        <v>5.3478485438436172</v>
      </c>
      <c r="E15" s="47">
        <v>864</v>
      </c>
      <c r="F15" s="48">
        <v>3.3682897352929708</v>
      </c>
      <c r="G15" s="47">
        <v>21422</v>
      </c>
      <c r="H15" s="47">
        <v>1102</v>
      </c>
      <c r="I15" s="48">
        <v>5.4232283464566926</v>
      </c>
      <c r="J15" s="47">
        <v>335</v>
      </c>
      <c r="K15" s="48">
        <v>1.5886565182339831</v>
      </c>
    </row>
    <row r="16" spans="1:11" s="32" customFormat="1" ht="15.75" customHeight="1" x14ac:dyDescent="0.2">
      <c r="A16" s="109" t="s">
        <v>165</v>
      </c>
      <c r="B16" s="110">
        <v>251949</v>
      </c>
      <c r="C16" s="110">
        <v>4904</v>
      </c>
      <c r="D16" s="111">
        <v>1.9850634499787487</v>
      </c>
      <c r="E16" s="110">
        <v>-17155</v>
      </c>
      <c r="F16" s="111">
        <v>-6.3748587906534278</v>
      </c>
      <c r="G16" s="110">
        <v>186035</v>
      </c>
      <c r="H16" s="110">
        <v>3011</v>
      </c>
      <c r="I16" s="111">
        <v>1.6451394352653204</v>
      </c>
      <c r="J16" s="110">
        <v>-15792</v>
      </c>
      <c r="K16" s="111">
        <v>-7.8245229825543658</v>
      </c>
    </row>
    <row r="17" spans="1:11" s="32" customFormat="1" ht="15.75" customHeight="1" x14ac:dyDescent="0.2">
      <c r="A17" s="46" t="s">
        <v>85</v>
      </c>
      <c r="B17" s="47">
        <v>1383</v>
      </c>
      <c r="C17" s="47">
        <v>-6</v>
      </c>
      <c r="D17" s="48">
        <v>-0.43196544276457882</v>
      </c>
      <c r="E17" s="47">
        <v>-56</v>
      </c>
      <c r="F17" s="48">
        <v>-3.891591382904795</v>
      </c>
      <c r="G17" s="47">
        <v>1067</v>
      </c>
      <c r="H17" s="47">
        <v>-7</v>
      </c>
      <c r="I17" s="48">
        <v>-0.65176908752327745</v>
      </c>
      <c r="J17" s="47">
        <v>-84</v>
      </c>
      <c r="K17" s="48">
        <v>-7.2980017376194617</v>
      </c>
    </row>
    <row r="18" spans="1:11" s="32" customFormat="1" ht="15.75" customHeight="1" x14ac:dyDescent="0.2">
      <c r="A18" s="49" t="s">
        <v>86</v>
      </c>
      <c r="B18" s="50">
        <v>11112</v>
      </c>
      <c r="C18" s="50">
        <v>378</v>
      </c>
      <c r="D18" s="51">
        <v>3.5215204024594744</v>
      </c>
      <c r="E18" s="50">
        <v>-2001</v>
      </c>
      <c r="F18" s="51">
        <v>-15.259665980324868</v>
      </c>
      <c r="G18" s="50">
        <v>8323</v>
      </c>
      <c r="H18" s="50">
        <v>13</v>
      </c>
      <c r="I18" s="51">
        <v>0.15643802647412755</v>
      </c>
      <c r="J18" s="50">
        <v>-1119</v>
      </c>
      <c r="K18" s="51">
        <v>-11.851302690108028</v>
      </c>
    </row>
    <row r="19" spans="1:11" s="32" customFormat="1" ht="15.75" customHeight="1" x14ac:dyDescent="0.2">
      <c r="A19" s="46" t="s">
        <v>87</v>
      </c>
      <c r="B19" s="47">
        <v>5076</v>
      </c>
      <c r="C19" s="47">
        <v>-10</v>
      </c>
      <c r="D19" s="48">
        <v>-0.19661816751867872</v>
      </c>
      <c r="E19" s="47">
        <v>-560</v>
      </c>
      <c r="F19" s="48">
        <v>-9.9361249112845993</v>
      </c>
      <c r="G19" s="47">
        <v>4133</v>
      </c>
      <c r="H19" s="47">
        <v>-25</v>
      </c>
      <c r="I19" s="48">
        <v>-0.60125060125060126</v>
      </c>
      <c r="J19" s="47">
        <v>-409</v>
      </c>
      <c r="K19" s="48">
        <v>-9.0048436811977108</v>
      </c>
    </row>
    <row r="20" spans="1:11" s="32" customFormat="1" ht="15.75" customHeight="1" x14ac:dyDescent="0.2">
      <c r="A20" s="49" t="s">
        <v>88</v>
      </c>
      <c r="B20" s="50">
        <v>217181</v>
      </c>
      <c r="C20" s="50">
        <v>3753</v>
      </c>
      <c r="D20" s="51">
        <v>1.758438442940945</v>
      </c>
      <c r="E20" s="50">
        <v>-15118</v>
      </c>
      <c r="F20" s="51">
        <v>-6.5079918553243878</v>
      </c>
      <c r="G20" s="50">
        <v>158389</v>
      </c>
      <c r="H20" s="50">
        <v>2379</v>
      </c>
      <c r="I20" s="51">
        <v>1.5249022498557785</v>
      </c>
      <c r="J20" s="50">
        <v>-14463</v>
      </c>
      <c r="K20" s="51">
        <v>-8.3672737370698638</v>
      </c>
    </row>
    <row r="21" spans="1:11" s="32" customFormat="1" ht="15.75" customHeight="1" x14ac:dyDescent="0.2">
      <c r="A21" s="46" t="s">
        <v>89</v>
      </c>
      <c r="B21" s="47">
        <v>17197</v>
      </c>
      <c r="C21" s="47">
        <v>789</v>
      </c>
      <c r="D21" s="48">
        <v>4.8086299366162848</v>
      </c>
      <c r="E21" s="47">
        <v>580</v>
      </c>
      <c r="F21" s="48">
        <v>3.4904013961605584</v>
      </c>
      <c r="G21" s="47">
        <v>14123</v>
      </c>
      <c r="H21" s="47">
        <v>651</v>
      </c>
      <c r="I21" s="48">
        <v>4.832244655581948</v>
      </c>
      <c r="J21" s="47">
        <v>283</v>
      </c>
      <c r="K21" s="48">
        <v>2.0447976878612715</v>
      </c>
    </row>
    <row r="22" spans="1:11" s="32" customFormat="1" ht="15.75" customHeight="1" x14ac:dyDescent="0.2">
      <c r="A22" s="109" t="s">
        <v>166</v>
      </c>
      <c r="B22" s="110">
        <v>174708</v>
      </c>
      <c r="C22" s="110">
        <v>3722</v>
      </c>
      <c r="D22" s="111">
        <v>2.1767864035652043</v>
      </c>
      <c r="E22" s="110">
        <v>-14166</v>
      </c>
      <c r="F22" s="111">
        <v>-7.5002382540741444</v>
      </c>
      <c r="G22" s="110">
        <v>127934</v>
      </c>
      <c r="H22" s="110">
        <v>2029</v>
      </c>
      <c r="I22" s="111">
        <v>1.6115325046662166</v>
      </c>
      <c r="J22" s="110">
        <v>-10426</v>
      </c>
      <c r="K22" s="111">
        <v>-7.5354148597860657</v>
      </c>
    </row>
    <row r="23" spans="1:11" s="32" customFormat="1" ht="15.75" customHeight="1" x14ac:dyDescent="0.2">
      <c r="A23" s="46" t="s">
        <v>85</v>
      </c>
      <c r="B23" s="47">
        <v>2012</v>
      </c>
      <c r="C23" s="47">
        <v>85</v>
      </c>
      <c r="D23" s="48">
        <v>4.411001556824079</v>
      </c>
      <c r="E23" s="47">
        <v>-107</v>
      </c>
      <c r="F23" s="48">
        <v>-5.0495516753185461</v>
      </c>
      <c r="G23" s="47">
        <v>1384</v>
      </c>
      <c r="H23" s="47">
        <v>46</v>
      </c>
      <c r="I23" s="48">
        <v>3.4379671150971598</v>
      </c>
      <c r="J23" s="47">
        <v>-227</v>
      </c>
      <c r="K23" s="48">
        <v>-14.090626939788951</v>
      </c>
    </row>
    <row r="24" spans="1:11" s="32" customFormat="1" ht="15.75" customHeight="1" x14ac:dyDescent="0.2">
      <c r="A24" s="49" t="s">
        <v>86</v>
      </c>
      <c r="B24" s="50">
        <v>14051</v>
      </c>
      <c r="C24" s="50">
        <v>729</v>
      </c>
      <c r="D24" s="51">
        <v>5.4721513286293346</v>
      </c>
      <c r="E24" s="50">
        <v>-3676</v>
      </c>
      <c r="F24" s="51">
        <v>-20.736729283014611</v>
      </c>
      <c r="G24" s="50">
        <v>9402</v>
      </c>
      <c r="H24" s="50">
        <v>-71</v>
      </c>
      <c r="I24" s="51">
        <v>-0.74949857489707594</v>
      </c>
      <c r="J24" s="50">
        <v>-972</v>
      </c>
      <c r="K24" s="51">
        <v>-9.369577790630423</v>
      </c>
    </row>
    <row r="25" spans="1:11" s="32" customFormat="1" ht="15.75" customHeight="1" x14ac:dyDescent="0.2">
      <c r="A25" s="46" t="s">
        <v>87</v>
      </c>
      <c r="B25" s="47">
        <v>22847</v>
      </c>
      <c r="C25" s="47">
        <v>-29</v>
      </c>
      <c r="D25" s="48">
        <v>-0.12677041440811332</v>
      </c>
      <c r="E25" s="47">
        <v>-1945</v>
      </c>
      <c r="F25" s="48">
        <v>-7.8452726686027754</v>
      </c>
      <c r="G25" s="47">
        <v>18643</v>
      </c>
      <c r="H25" s="47">
        <v>-76</v>
      </c>
      <c r="I25" s="48">
        <v>-0.40600459426251401</v>
      </c>
      <c r="J25" s="47">
        <v>-1817</v>
      </c>
      <c r="K25" s="48">
        <v>-8.8807429130009776</v>
      </c>
    </row>
    <row r="26" spans="1:11" s="32" customFormat="1" ht="15.75" customHeight="1" x14ac:dyDescent="0.2">
      <c r="A26" s="49" t="s">
        <v>88</v>
      </c>
      <c r="B26" s="50">
        <v>126480</v>
      </c>
      <c r="C26" s="50">
        <v>2380</v>
      </c>
      <c r="D26" s="51">
        <v>1.9178082191780821</v>
      </c>
      <c r="E26" s="50">
        <v>-8722</v>
      </c>
      <c r="F26" s="51">
        <v>-6.45108800165678</v>
      </c>
      <c r="G26" s="50">
        <v>91206</v>
      </c>
      <c r="H26" s="50">
        <v>1679</v>
      </c>
      <c r="I26" s="51">
        <v>1.8754118869167959</v>
      </c>
      <c r="J26" s="50">
        <v>-7462</v>
      </c>
      <c r="K26" s="51">
        <v>-7.5627356387075855</v>
      </c>
    </row>
    <row r="27" spans="1:11" s="32" customFormat="1" ht="15.75" customHeight="1" x14ac:dyDescent="0.2">
      <c r="A27" s="122" t="s">
        <v>89</v>
      </c>
      <c r="B27" s="123">
        <v>9318</v>
      </c>
      <c r="C27" s="123">
        <v>557</v>
      </c>
      <c r="D27" s="124">
        <v>6.3577217212646957</v>
      </c>
      <c r="E27" s="123">
        <v>284</v>
      </c>
      <c r="F27" s="124">
        <v>3.1436794332521587</v>
      </c>
      <c r="G27" s="123">
        <v>7299</v>
      </c>
      <c r="H27" s="123">
        <v>451</v>
      </c>
      <c r="I27" s="124">
        <v>6.5858644859813085</v>
      </c>
      <c r="J27" s="123">
        <v>52</v>
      </c>
      <c r="K27" s="124">
        <v>0.71753829170691319</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s="85" customFormat="1" ht="12.75" x14ac:dyDescent="0.2">
      <c r="A31" s="29"/>
      <c r="B31" s="66"/>
      <c r="D31" s="87"/>
    </row>
    <row r="32" spans="1:11" s="85" customFormat="1" ht="12.75" x14ac:dyDescent="0.2">
      <c r="A32" s="66"/>
      <c r="B32" s="66"/>
      <c r="D32" s="87"/>
    </row>
    <row r="43" spans="3:3" x14ac:dyDescent="0.2">
      <c r="C43"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77"/>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653</v>
      </c>
    </row>
    <row r="5" spans="1:11" s="32" customFormat="1" ht="63.75" customHeight="1" x14ac:dyDescent="0.25">
      <c r="A5" s="106" t="s">
        <v>177</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30"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2.75" customHeight="1" x14ac:dyDescent="0.2">
      <c r="A11" s="109" t="s">
        <v>85</v>
      </c>
      <c r="B11" s="110">
        <v>3395</v>
      </c>
      <c r="C11" s="110">
        <v>79</v>
      </c>
      <c r="D11" s="110">
        <v>2.3823884197828709</v>
      </c>
      <c r="E11" s="110">
        <v>-163</v>
      </c>
      <c r="F11" s="110">
        <v>-4.5812254075323215</v>
      </c>
      <c r="G11" s="110">
        <v>2451</v>
      </c>
      <c r="H11" s="110">
        <v>39</v>
      </c>
      <c r="I11" s="110">
        <v>1.6169154228855722</v>
      </c>
      <c r="J11" s="110">
        <v>-311</v>
      </c>
      <c r="K11" s="110">
        <v>-11.259956553222302</v>
      </c>
    </row>
    <row r="12" spans="1:11" s="32" customFormat="1" ht="26.25" customHeight="1" x14ac:dyDescent="0.2">
      <c r="A12" s="46" t="s">
        <v>91</v>
      </c>
      <c r="B12" s="47">
        <v>1786</v>
      </c>
      <c r="C12" s="47">
        <v>56</v>
      </c>
      <c r="D12" s="48">
        <v>3.2369942196531793</v>
      </c>
      <c r="E12" s="47">
        <v>45</v>
      </c>
      <c r="F12" s="48">
        <v>2.5847214244686962</v>
      </c>
      <c r="G12" s="47">
        <v>1294</v>
      </c>
      <c r="H12" s="47">
        <v>23</v>
      </c>
      <c r="I12" s="48">
        <v>1.8095987411487018</v>
      </c>
      <c r="J12" s="47">
        <v>-94</v>
      </c>
      <c r="K12" s="48">
        <v>-6.772334293948127</v>
      </c>
    </row>
    <row r="13" spans="1:11" s="32" customFormat="1" ht="15.75" customHeight="1" x14ac:dyDescent="0.2">
      <c r="A13" s="49" t="s">
        <v>92</v>
      </c>
      <c r="B13" s="50">
        <v>1257</v>
      </c>
      <c r="C13" s="50">
        <v>22</v>
      </c>
      <c r="D13" s="51">
        <v>1.7813765182186234</v>
      </c>
      <c r="E13" s="50">
        <v>-127</v>
      </c>
      <c r="F13" s="51">
        <v>-9.1763005780346827</v>
      </c>
      <c r="G13" s="50">
        <v>921</v>
      </c>
      <c r="H13" s="50">
        <v>17</v>
      </c>
      <c r="I13" s="51">
        <v>1.8805309734513274</v>
      </c>
      <c r="J13" s="50">
        <v>-159</v>
      </c>
      <c r="K13" s="51">
        <v>-14.722222222222221</v>
      </c>
    </row>
    <row r="14" spans="1:11" s="32" customFormat="1" ht="15.75" customHeight="1" x14ac:dyDescent="0.2">
      <c r="A14" s="72" t="s">
        <v>93</v>
      </c>
      <c r="B14" s="47">
        <v>124</v>
      </c>
      <c r="C14" s="47">
        <v>4</v>
      </c>
      <c r="D14" s="48">
        <v>3.3333333333333335</v>
      </c>
      <c r="E14" s="47">
        <v>5</v>
      </c>
      <c r="F14" s="48">
        <v>4.2016806722689077</v>
      </c>
      <c r="G14" s="47">
        <v>85</v>
      </c>
      <c r="H14" s="47">
        <v>2</v>
      </c>
      <c r="I14" s="48">
        <v>2.4096385542168677</v>
      </c>
      <c r="J14" s="47">
        <v>-4</v>
      </c>
      <c r="K14" s="48">
        <v>-4.4943820224719104</v>
      </c>
    </row>
    <row r="15" spans="1:11" s="32" customFormat="1" ht="15.75" customHeight="1" x14ac:dyDescent="0.2">
      <c r="A15" s="56" t="s">
        <v>94</v>
      </c>
      <c r="B15" s="50">
        <v>1133</v>
      </c>
      <c r="C15" s="50">
        <v>18</v>
      </c>
      <c r="D15" s="51">
        <v>1.6143497757847534</v>
      </c>
      <c r="E15" s="50">
        <v>-132</v>
      </c>
      <c r="F15" s="51">
        <v>-10.434782608695652</v>
      </c>
      <c r="G15" s="50">
        <v>836</v>
      </c>
      <c r="H15" s="50">
        <v>15</v>
      </c>
      <c r="I15" s="51">
        <v>1.8270401948842874</v>
      </c>
      <c r="J15" s="50">
        <v>-155</v>
      </c>
      <c r="K15" s="51">
        <v>-15.640766902119072</v>
      </c>
    </row>
    <row r="16" spans="1:11" s="32" customFormat="1" ht="15.75" customHeight="1" x14ac:dyDescent="0.2">
      <c r="A16" s="46" t="s">
        <v>95</v>
      </c>
      <c r="B16" s="47">
        <v>352</v>
      </c>
      <c r="C16" s="47">
        <v>1</v>
      </c>
      <c r="D16" s="48">
        <v>0.28490028490028491</v>
      </c>
      <c r="E16" s="47">
        <v>-81</v>
      </c>
      <c r="F16" s="48">
        <v>-18.706697459584294</v>
      </c>
      <c r="G16" s="47">
        <v>236</v>
      </c>
      <c r="H16" s="47">
        <v>-1</v>
      </c>
      <c r="I16" s="48">
        <v>-0.4219409282700422</v>
      </c>
      <c r="J16" s="47">
        <v>-58</v>
      </c>
      <c r="K16" s="48">
        <v>-19.727891156462587</v>
      </c>
    </row>
    <row r="17" spans="1:11" s="32" customFormat="1" ht="15.75" customHeight="1" x14ac:dyDescent="0.2">
      <c r="A17" s="56" t="s">
        <v>96</v>
      </c>
      <c r="B17" s="50">
        <v>120</v>
      </c>
      <c r="C17" s="50">
        <v>2</v>
      </c>
      <c r="D17" s="51">
        <v>1.6949152542372881</v>
      </c>
      <c r="E17" s="50">
        <v>-9</v>
      </c>
      <c r="F17" s="51">
        <v>-6.9767441860465116</v>
      </c>
      <c r="G17" s="50">
        <v>74</v>
      </c>
      <c r="H17" s="50">
        <v>-8</v>
      </c>
      <c r="I17" s="51">
        <v>-9.7560975609756095</v>
      </c>
      <c r="J17" s="50">
        <v>-18</v>
      </c>
      <c r="K17" s="51">
        <v>-19.565217391304348</v>
      </c>
    </row>
    <row r="18" spans="1:11" s="32" customFormat="1" ht="15.75" customHeight="1" x14ac:dyDescent="0.2">
      <c r="A18" s="72" t="s">
        <v>97</v>
      </c>
      <c r="B18" s="47">
        <v>232</v>
      </c>
      <c r="C18" s="47">
        <v>-1</v>
      </c>
      <c r="D18" s="48">
        <v>-0.42918454935622319</v>
      </c>
      <c r="E18" s="47">
        <v>-72</v>
      </c>
      <c r="F18" s="48">
        <v>-23.684210526315791</v>
      </c>
      <c r="G18" s="47">
        <v>162</v>
      </c>
      <c r="H18" s="47">
        <v>7</v>
      </c>
      <c r="I18" s="48">
        <v>4.5161290322580649</v>
      </c>
      <c r="J18" s="47">
        <v>-40</v>
      </c>
      <c r="K18" s="48">
        <v>-19.801980198019802</v>
      </c>
    </row>
    <row r="19" spans="1:11" s="32" customFormat="1" ht="15.75" customHeight="1" x14ac:dyDescent="0.2">
      <c r="A19" s="49" t="s">
        <v>171</v>
      </c>
      <c r="B19" s="50">
        <v>0</v>
      </c>
      <c r="C19" s="50">
        <v>0</v>
      </c>
      <c r="D19" s="51" t="s">
        <v>654</v>
      </c>
      <c r="E19" s="50">
        <v>0</v>
      </c>
      <c r="F19" s="51" t="s">
        <v>654</v>
      </c>
      <c r="G19" s="50">
        <v>0</v>
      </c>
      <c r="H19" s="50">
        <v>0</v>
      </c>
      <c r="I19" s="51" t="s">
        <v>654</v>
      </c>
      <c r="J19" s="50">
        <v>0</v>
      </c>
      <c r="K19" s="51" t="s">
        <v>654</v>
      </c>
    </row>
    <row r="20" spans="1:11" s="32" customFormat="1" ht="14.25" customHeight="1" x14ac:dyDescent="0.2">
      <c r="A20" s="109" t="s">
        <v>86</v>
      </c>
      <c r="B20" s="110">
        <v>25163</v>
      </c>
      <c r="C20" s="110">
        <v>1107</v>
      </c>
      <c r="D20" s="111">
        <v>4.6017625540405724</v>
      </c>
      <c r="E20" s="110">
        <v>-5677</v>
      </c>
      <c r="F20" s="111">
        <v>-18.407911802853437</v>
      </c>
      <c r="G20" s="110">
        <v>17725</v>
      </c>
      <c r="H20" s="110">
        <v>-58</v>
      </c>
      <c r="I20" s="111">
        <v>-0.32615419220603947</v>
      </c>
      <c r="J20" s="110">
        <v>-2091</v>
      </c>
      <c r="K20" s="111">
        <v>-10.552079127977391</v>
      </c>
    </row>
    <row r="21" spans="1:11" s="32" customFormat="1" ht="25.5" customHeight="1" x14ac:dyDescent="0.2">
      <c r="A21" s="46" t="s">
        <v>91</v>
      </c>
      <c r="B21" s="47">
        <v>7887</v>
      </c>
      <c r="C21" s="47">
        <v>467</v>
      </c>
      <c r="D21" s="48">
        <v>6.2938005390835583</v>
      </c>
      <c r="E21" s="47">
        <v>-1350</v>
      </c>
      <c r="F21" s="48">
        <v>-14.615134784020785</v>
      </c>
      <c r="G21" s="47">
        <v>5899</v>
      </c>
      <c r="H21" s="47">
        <v>67</v>
      </c>
      <c r="I21" s="48">
        <v>1.1488340192043895</v>
      </c>
      <c r="J21" s="47">
        <v>-407</v>
      </c>
      <c r="K21" s="48">
        <v>-6.4541706311449412</v>
      </c>
    </row>
    <row r="22" spans="1:11" s="32" customFormat="1" ht="15.75" customHeight="1" x14ac:dyDescent="0.2">
      <c r="A22" s="49" t="s">
        <v>92</v>
      </c>
      <c r="B22" s="50">
        <v>12426</v>
      </c>
      <c r="C22" s="50">
        <v>551</v>
      </c>
      <c r="D22" s="51">
        <v>4.6399999999999997</v>
      </c>
      <c r="E22" s="50">
        <v>-3294</v>
      </c>
      <c r="F22" s="51">
        <v>-20.954198473282442</v>
      </c>
      <c r="G22" s="50">
        <v>8819</v>
      </c>
      <c r="H22" s="50">
        <v>-58</v>
      </c>
      <c r="I22" s="51">
        <v>-0.65337388757463111</v>
      </c>
      <c r="J22" s="50">
        <v>-1308</v>
      </c>
      <c r="K22" s="51">
        <v>-12.915967216352325</v>
      </c>
    </row>
    <row r="23" spans="1:11" s="32" customFormat="1" ht="15.75" customHeight="1" x14ac:dyDescent="0.2">
      <c r="A23" s="72" t="s">
        <v>93</v>
      </c>
      <c r="B23" s="47">
        <v>1986</v>
      </c>
      <c r="C23" s="47">
        <v>119</v>
      </c>
      <c r="D23" s="48">
        <v>6.3738618103910012</v>
      </c>
      <c r="E23" s="47">
        <v>-508</v>
      </c>
      <c r="F23" s="48">
        <v>-20.36888532477947</v>
      </c>
      <c r="G23" s="47">
        <v>1218</v>
      </c>
      <c r="H23" s="47">
        <v>-6</v>
      </c>
      <c r="I23" s="48">
        <v>-0.49019607843137253</v>
      </c>
      <c r="J23" s="47">
        <v>-193</v>
      </c>
      <c r="K23" s="48">
        <v>-13.678242381289865</v>
      </c>
    </row>
    <row r="24" spans="1:11" s="32" customFormat="1" ht="15.75" customHeight="1" x14ac:dyDescent="0.2">
      <c r="A24" s="56" t="s">
        <v>94</v>
      </c>
      <c r="B24" s="50">
        <v>10440</v>
      </c>
      <c r="C24" s="50">
        <v>432</v>
      </c>
      <c r="D24" s="51">
        <v>4.3165467625899279</v>
      </c>
      <c r="E24" s="50">
        <v>-2786</v>
      </c>
      <c r="F24" s="51">
        <v>-21.064569786783608</v>
      </c>
      <c r="G24" s="50">
        <v>7601</v>
      </c>
      <c r="H24" s="50">
        <v>-52</v>
      </c>
      <c r="I24" s="51">
        <v>-0.67947210244348621</v>
      </c>
      <c r="J24" s="50">
        <v>-1115</v>
      </c>
      <c r="K24" s="51">
        <v>-12.792565396971087</v>
      </c>
    </row>
    <row r="25" spans="1:11" s="32" customFormat="1" ht="15.75" customHeight="1" x14ac:dyDescent="0.2">
      <c r="A25" s="46" t="s">
        <v>95</v>
      </c>
      <c r="B25" s="47">
        <v>4850</v>
      </c>
      <c r="C25" s="47">
        <v>89</v>
      </c>
      <c r="D25" s="48">
        <v>1.8693551774837218</v>
      </c>
      <c r="E25" s="47">
        <v>-1033</v>
      </c>
      <c r="F25" s="48">
        <v>-17.559068502464729</v>
      </c>
      <c r="G25" s="47">
        <v>3007</v>
      </c>
      <c r="H25" s="47">
        <v>-67</v>
      </c>
      <c r="I25" s="48">
        <v>-2.1795705920624595</v>
      </c>
      <c r="J25" s="47">
        <v>-376</v>
      </c>
      <c r="K25" s="48">
        <v>-11.114395506946497</v>
      </c>
    </row>
    <row r="26" spans="1:11" s="32" customFormat="1" ht="15.75" customHeight="1" x14ac:dyDescent="0.2">
      <c r="A26" s="56" t="s">
        <v>96</v>
      </c>
      <c r="B26" s="50">
        <v>2240</v>
      </c>
      <c r="C26" s="50">
        <v>62</v>
      </c>
      <c r="D26" s="51">
        <v>2.8466483011937558</v>
      </c>
      <c r="E26" s="50">
        <v>-390</v>
      </c>
      <c r="F26" s="51">
        <v>-14.828897338403042</v>
      </c>
      <c r="G26" s="50">
        <v>1245</v>
      </c>
      <c r="H26" s="50">
        <v>-26</v>
      </c>
      <c r="I26" s="51">
        <v>-2.0456333595594018</v>
      </c>
      <c r="J26" s="50">
        <v>-103</v>
      </c>
      <c r="K26" s="51">
        <v>-7.6409495548961424</v>
      </c>
    </row>
    <row r="27" spans="1:11" s="32" customFormat="1" ht="15.75" customHeight="1" x14ac:dyDescent="0.2">
      <c r="A27" s="72" t="s">
        <v>97</v>
      </c>
      <c r="B27" s="47">
        <v>2610</v>
      </c>
      <c r="C27" s="47">
        <v>27</v>
      </c>
      <c r="D27" s="48">
        <v>1.0452961672473868</v>
      </c>
      <c r="E27" s="47">
        <v>-643</v>
      </c>
      <c r="F27" s="48">
        <v>-19.766369505072241</v>
      </c>
      <c r="G27" s="47">
        <v>1762</v>
      </c>
      <c r="H27" s="47">
        <v>-41</v>
      </c>
      <c r="I27" s="48">
        <v>-2.2739877981142542</v>
      </c>
      <c r="J27" s="47">
        <v>-273</v>
      </c>
      <c r="K27" s="48">
        <v>-13.415233415233415</v>
      </c>
    </row>
    <row r="28" spans="1:11" s="32" customFormat="1" ht="15.75" customHeight="1" x14ac:dyDescent="0.2">
      <c r="A28" s="49" t="s">
        <v>171</v>
      </c>
      <c r="B28" s="50">
        <v>0</v>
      </c>
      <c r="C28" s="50">
        <v>0</v>
      </c>
      <c r="D28" s="51" t="s">
        <v>654</v>
      </c>
      <c r="E28" s="50">
        <v>0</v>
      </c>
      <c r="F28" s="51" t="s">
        <v>654</v>
      </c>
      <c r="G28" s="50">
        <v>0</v>
      </c>
      <c r="H28" s="50">
        <v>0</v>
      </c>
      <c r="I28" s="51" t="s">
        <v>654</v>
      </c>
      <c r="J28" s="50">
        <v>0</v>
      </c>
      <c r="K28" s="51" t="s">
        <v>654</v>
      </c>
    </row>
    <row r="29" spans="1:11" s="32" customFormat="1" ht="15.75" customHeight="1" x14ac:dyDescent="0.2">
      <c r="A29" s="109" t="s">
        <v>87</v>
      </c>
      <c r="B29" s="110">
        <v>27923</v>
      </c>
      <c r="C29" s="110">
        <v>-39</v>
      </c>
      <c r="D29" s="111">
        <v>-0.13947500178814104</v>
      </c>
      <c r="E29" s="110">
        <v>-2505</v>
      </c>
      <c r="F29" s="111">
        <v>-8.2325489680557382</v>
      </c>
      <c r="G29" s="110">
        <v>22776</v>
      </c>
      <c r="H29" s="110">
        <v>-101</v>
      </c>
      <c r="I29" s="111">
        <v>-0.44149145429907766</v>
      </c>
      <c r="J29" s="110">
        <v>-2226</v>
      </c>
      <c r="K29" s="111">
        <v>-8.9032877369810421</v>
      </c>
    </row>
    <row r="30" spans="1:11" s="32" customFormat="1" ht="30.75" customHeight="1" x14ac:dyDescent="0.2">
      <c r="A30" s="46" t="s">
        <v>91</v>
      </c>
      <c r="B30" s="47">
        <v>13995</v>
      </c>
      <c r="C30" s="47">
        <v>-75</v>
      </c>
      <c r="D30" s="48">
        <v>-0.53304904051172708</v>
      </c>
      <c r="E30" s="47">
        <v>-757</v>
      </c>
      <c r="F30" s="48">
        <v>-5.1315075921908893</v>
      </c>
      <c r="G30" s="47">
        <v>11781</v>
      </c>
      <c r="H30" s="47">
        <v>-96</v>
      </c>
      <c r="I30" s="48">
        <v>-0.8082849204344531</v>
      </c>
      <c r="J30" s="47">
        <v>-723</v>
      </c>
      <c r="K30" s="48">
        <v>-5.7821497120921306</v>
      </c>
    </row>
    <row r="31" spans="1:11" s="32" customFormat="1" ht="15.75" customHeight="1" x14ac:dyDescent="0.2">
      <c r="A31" s="49" t="s">
        <v>92</v>
      </c>
      <c r="B31" s="50">
        <v>11123</v>
      </c>
      <c r="C31" s="50">
        <v>5</v>
      </c>
      <c r="D31" s="51">
        <v>4.4972117287281885E-2</v>
      </c>
      <c r="E31" s="50">
        <v>-1292</v>
      </c>
      <c r="F31" s="51">
        <v>-10.40676600886025</v>
      </c>
      <c r="G31" s="50">
        <v>9023</v>
      </c>
      <c r="H31" s="50">
        <v>-37</v>
      </c>
      <c r="I31" s="51">
        <v>-0.4083885209713024</v>
      </c>
      <c r="J31" s="50">
        <v>-1158</v>
      </c>
      <c r="K31" s="51">
        <v>-11.374128278165209</v>
      </c>
    </row>
    <row r="32" spans="1:11" s="32" customFormat="1" ht="15.75" customHeight="1" x14ac:dyDescent="0.2">
      <c r="A32" s="72" t="s">
        <v>93</v>
      </c>
      <c r="B32" s="47">
        <v>1362</v>
      </c>
      <c r="C32" s="47">
        <v>39</v>
      </c>
      <c r="D32" s="48">
        <v>2.947845804988662</v>
      </c>
      <c r="E32" s="47">
        <v>-79</v>
      </c>
      <c r="F32" s="48">
        <v>-5.4823039555863984</v>
      </c>
      <c r="G32" s="47">
        <v>1027</v>
      </c>
      <c r="H32" s="47">
        <v>42</v>
      </c>
      <c r="I32" s="48">
        <v>4.2639593908629445</v>
      </c>
      <c r="J32" s="47">
        <v>-62</v>
      </c>
      <c r="K32" s="48">
        <v>-5.6932966023875116</v>
      </c>
    </row>
    <row r="33" spans="1:11" s="32" customFormat="1" ht="15.75" customHeight="1" x14ac:dyDescent="0.2">
      <c r="A33" s="56" t="s">
        <v>94</v>
      </c>
      <c r="B33" s="50">
        <v>9761</v>
      </c>
      <c r="C33" s="50">
        <v>-34</v>
      </c>
      <c r="D33" s="51">
        <v>-0.34711587544665645</v>
      </c>
      <c r="E33" s="50">
        <v>-1213</v>
      </c>
      <c r="F33" s="51">
        <v>-11.053398942956077</v>
      </c>
      <c r="G33" s="50">
        <v>7996</v>
      </c>
      <c r="H33" s="50">
        <v>-79</v>
      </c>
      <c r="I33" s="51">
        <v>-0.97832817337461297</v>
      </c>
      <c r="J33" s="50">
        <v>-1096</v>
      </c>
      <c r="K33" s="51">
        <v>-12.054553453585569</v>
      </c>
    </row>
    <row r="34" spans="1:11" s="32" customFormat="1" ht="15.75" customHeight="1" x14ac:dyDescent="0.2">
      <c r="A34" s="46" t="s">
        <v>95</v>
      </c>
      <c r="B34" s="47">
        <v>2805</v>
      </c>
      <c r="C34" s="47">
        <v>31</v>
      </c>
      <c r="D34" s="48">
        <v>1.117519826964672</v>
      </c>
      <c r="E34" s="47">
        <v>-456</v>
      </c>
      <c r="F34" s="48">
        <v>-13.983440662373505</v>
      </c>
      <c r="G34" s="47">
        <v>1972</v>
      </c>
      <c r="H34" s="47">
        <v>32</v>
      </c>
      <c r="I34" s="48">
        <v>1.6494845360824741</v>
      </c>
      <c r="J34" s="47">
        <v>-345</v>
      </c>
      <c r="K34" s="48">
        <v>-14.889943892965041</v>
      </c>
    </row>
    <row r="35" spans="1:11" s="32" customFormat="1" ht="15.75" customHeight="1" x14ac:dyDescent="0.2">
      <c r="A35" s="56" t="s">
        <v>96</v>
      </c>
      <c r="B35" s="50">
        <v>1060</v>
      </c>
      <c r="C35" s="50">
        <v>15</v>
      </c>
      <c r="D35" s="51">
        <v>1.4354066985645932</v>
      </c>
      <c r="E35" s="50">
        <v>-78</v>
      </c>
      <c r="F35" s="51">
        <v>-6.8541300527240772</v>
      </c>
      <c r="G35" s="50">
        <v>712</v>
      </c>
      <c r="H35" s="50">
        <v>13</v>
      </c>
      <c r="I35" s="51">
        <v>1.8597997138769671</v>
      </c>
      <c r="J35" s="50">
        <v>-67</v>
      </c>
      <c r="K35" s="51">
        <v>-8.6007702182284973</v>
      </c>
    </row>
    <row r="36" spans="1:11" s="32" customFormat="1" ht="15.75" customHeight="1" x14ac:dyDescent="0.2">
      <c r="A36" s="72" t="s">
        <v>97</v>
      </c>
      <c r="B36" s="47">
        <v>1745</v>
      </c>
      <c r="C36" s="47">
        <v>16</v>
      </c>
      <c r="D36" s="48">
        <v>0.92539039907460963</v>
      </c>
      <c r="E36" s="47">
        <v>-378</v>
      </c>
      <c r="F36" s="48">
        <v>-17.804992934526613</v>
      </c>
      <c r="G36" s="47">
        <v>1260</v>
      </c>
      <c r="H36" s="47">
        <v>19</v>
      </c>
      <c r="I36" s="48">
        <v>1.5310233682514101</v>
      </c>
      <c r="J36" s="47">
        <v>-278</v>
      </c>
      <c r="K36" s="48">
        <v>-18.075422626788036</v>
      </c>
    </row>
    <row r="37" spans="1:11" s="32" customFormat="1" ht="15.75" customHeight="1" x14ac:dyDescent="0.2">
      <c r="A37" s="49" t="s">
        <v>171</v>
      </c>
      <c r="B37" s="50">
        <v>0</v>
      </c>
      <c r="C37" s="50">
        <v>0</v>
      </c>
      <c r="D37" s="51" t="s">
        <v>654</v>
      </c>
      <c r="E37" s="50">
        <v>0</v>
      </c>
      <c r="F37" s="51" t="s">
        <v>654</v>
      </c>
      <c r="G37" s="50">
        <v>0</v>
      </c>
      <c r="H37" s="50">
        <v>0</v>
      </c>
      <c r="I37" s="51" t="s">
        <v>654</v>
      </c>
      <c r="J37" s="50">
        <v>0</v>
      </c>
      <c r="K37" s="51" t="s">
        <v>654</v>
      </c>
    </row>
    <row r="38" spans="1:11" s="32" customFormat="1" ht="15.75" customHeight="1" x14ac:dyDescent="0.2">
      <c r="A38" s="109" t="s">
        <v>88</v>
      </c>
      <c r="B38" s="110">
        <v>343661</v>
      </c>
      <c r="C38" s="110">
        <v>6133</v>
      </c>
      <c r="D38" s="111">
        <v>1.8170344386243511</v>
      </c>
      <c r="E38" s="110">
        <v>-23840</v>
      </c>
      <c r="F38" s="111">
        <v>-6.4870571780757063</v>
      </c>
      <c r="G38" s="110">
        <v>249595</v>
      </c>
      <c r="H38" s="110">
        <v>4058</v>
      </c>
      <c r="I38" s="111">
        <v>1.6527040731132172</v>
      </c>
      <c r="J38" s="110">
        <v>-21925</v>
      </c>
      <c r="K38" s="111">
        <v>-8.0749116087212727</v>
      </c>
    </row>
    <row r="39" spans="1:11" s="32" customFormat="1" ht="27" customHeight="1" x14ac:dyDescent="0.2">
      <c r="A39" s="46" t="s">
        <v>91</v>
      </c>
      <c r="B39" s="47">
        <v>113154</v>
      </c>
      <c r="C39" s="47">
        <v>4001</v>
      </c>
      <c r="D39" s="48">
        <v>3.6654970545930943</v>
      </c>
      <c r="E39" s="47">
        <v>-2252</v>
      </c>
      <c r="F39" s="48">
        <v>-1.9513716791154705</v>
      </c>
      <c r="G39" s="47">
        <v>85408</v>
      </c>
      <c r="H39" s="47">
        <v>2783</v>
      </c>
      <c r="I39" s="48">
        <v>3.3682299546142209</v>
      </c>
      <c r="J39" s="47">
        <v>-1855</v>
      </c>
      <c r="K39" s="48">
        <v>-2.1257577667510859</v>
      </c>
    </row>
    <row r="40" spans="1:11" s="32" customFormat="1" ht="15.75" customHeight="1" x14ac:dyDescent="0.2">
      <c r="A40" s="49" t="s">
        <v>92</v>
      </c>
      <c r="B40" s="50">
        <v>152689</v>
      </c>
      <c r="C40" s="50">
        <v>2228</v>
      </c>
      <c r="D40" s="51">
        <v>1.4807823954380206</v>
      </c>
      <c r="E40" s="50">
        <v>-14097</v>
      </c>
      <c r="F40" s="51">
        <v>-8.4521482618445187</v>
      </c>
      <c r="G40" s="50">
        <v>112281</v>
      </c>
      <c r="H40" s="50">
        <v>1540</v>
      </c>
      <c r="I40" s="51">
        <v>1.3906321958443575</v>
      </c>
      <c r="J40" s="50">
        <v>-13424</v>
      </c>
      <c r="K40" s="51">
        <v>-10.678970605783382</v>
      </c>
    </row>
    <row r="41" spans="1:11" s="32" customFormat="1" ht="15.75" customHeight="1" x14ac:dyDescent="0.2">
      <c r="A41" s="72" t="s">
        <v>93</v>
      </c>
      <c r="B41" s="47">
        <v>25374</v>
      </c>
      <c r="C41" s="47">
        <v>393</v>
      </c>
      <c r="D41" s="48">
        <v>1.5731956286777951</v>
      </c>
      <c r="E41" s="47">
        <v>-787</v>
      </c>
      <c r="F41" s="48">
        <v>-3.0082947899545123</v>
      </c>
      <c r="G41" s="47">
        <v>17709</v>
      </c>
      <c r="H41" s="47">
        <v>189</v>
      </c>
      <c r="I41" s="48">
        <v>1.0787671232876712</v>
      </c>
      <c r="J41" s="47">
        <v>-1419</v>
      </c>
      <c r="K41" s="48">
        <v>-7.4184441656210787</v>
      </c>
    </row>
    <row r="42" spans="1:11" s="32" customFormat="1" ht="15.75" customHeight="1" x14ac:dyDescent="0.2">
      <c r="A42" s="56" t="s">
        <v>94</v>
      </c>
      <c r="B42" s="50">
        <v>127315</v>
      </c>
      <c r="C42" s="50">
        <v>1835</v>
      </c>
      <c r="D42" s="51">
        <v>1.4623844437360536</v>
      </c>
      <c r="E42" s="50">
        <v>-13310</v>
      </c>
      <c r="F42" s="51">
        <v>-9.464888888888888</v>
      </c>
      <c r="G42" s="50">
        <v>94572</v>
      </c>
      <c r="H42" s="50">
        <v>1351</v>
      </c>
      <c r="I42" s="51">
        <v>1.4492442689951834</v>
      </c>
      <c r="J42" s="50">
        <v>-12005</v>
      </c>
      <c r="K42" s="51">
        <v>-11.264156431500229</v>
      </c>
    </row>
    <row r="43" spans="1:11" s="32" customFormat="1" ht="15.75" customHeight="1" x14ac:dyDescent="0.2">
      <c r="A43" s="46" t="s">
        <v>95</v>
      </c>
      <c r="B43" s="47">
        <v>77818</v>
      </c>
      <c r="C43" s="47">
        <v>-96</v>
      </c>
      <c r="D43" s="48">
        <v>-0.12321277305747362</v>
      </c>
      <c r="E43" s="47">
        <v>-7491</v>
      </c>
      <c r="F43" s="48">
        <v>-8.7810195876167807</v>
      </c>
      <c r="G43" s="47">
        <v>51906</v>
      </c>
      <c r="H43" s="47">
        <v>-265</v>
      </c>
      <c r="I43" s="48">
        <v>-0.50794502693067034</v>
      </c>
      <c r="J43" s="47">
        <v>-6646</v>
      </c>
      <c r="K43" s="48">
        <v>-11.350594343489547</v>
      </c>
    </row>
    <row r="44" spans="1:11" s="32" customFormat="1" ht="15.75" customHeight="1" x14ac:dyDescent="0.2">
      <c r="A44" s="56" t="s">
        <v>96</v>
      </c>
      <c r="B44" s="50">
        <v>23487</v>
      </c>
      <c r="C44" s="50">
        <v>217</v>
      </c>
      <c r="D44" s="51">
        <v>0.93253115599484315</v>
      </c>
      <c r="E44" s="50">
        <v>-749</v>
      </c>
      <c r="F44" s="51">
        <v>-3.0904439676514275</v>
      </c>
      <c r="G44" s="50">
        <v>15545</v>
      </c>
      <c r="H44" s="50">
        <v>168</v>
      </c>
      <c r="I44" s="51">
        <v>1.0925408076998113</v>
      </c>
      <c r="J44" s="50">
        <v>-1540</v>
      </c>
      <c r="K44" s="51">
        <v>-9.0137547556335971</v>
      </c>
    </row>
    <row r="45" spans="1:11" s="32" customFormat="1" ht="15.75" customHeight="1" x14ac:dyDescent="0.2">
      <c r="A45" s="72" t="s">
        <v>97</v>
      </c>
      <c r="B45" s="47">
        <v>54331</v>
      </c>
      <c r="C45" s="47">
        <v>-313</v>
      </c>
      <c r="D45" s="48">
        <v>-0.57279847741746581</v>
      </c>
      <c r="E45" s="47">
        <v>-6742</v>
      </c>
      <c r="F45" s="48">
        <v>-11.039248112914054</v>
      </c>
      <c r="G45" s="47">
        <v>36361</v>
      </c>
      <c r="H45" s="47">
        <v>-433</v>
      </c>
      <c r="I45" s="48">
        <v>-1.1768223079849975</v>
      </c>
      <c r="J45" s="47">
        <v>-5106</v>
      </c>
      <c r="K45" s="48">
        <v>-12.313405840789061</v>
      </c>
    </row>
    <row r="46" spans="1:11" s="32" customFormat="1" ht="15.75" customHeight="1" x14ac:dyDescent="0.2">
      <c r="A46" s="49" t="s">
        <v>171</v>
      </c>
      <c r="B46" s="50">
        <v>0</v>
      </c>
      <c r="C46" s="50">
        <v>0</v>
      </c>
      <c r="D46" s="51" t="s">
        <v>654</v>
      </c>
      <c r="E46" s="50">
        <v>0</v>
      </c>
      <c r="F46" s="51" t="s">
        <v>654</v>
      </c>
      <c r="G46" s="50">
        <v>0</v>
      </c>
      <c r="H46" s="50">
        <v>0</v>
      </c>
      <c r="I46" s="51" t="s">
        <v>654</v>
      </c>
      <c r="J46" s="50">
        <v>0</v>
      </c>
      <c r="K46" s="51" t="s">
        <v>654</v>
      </c>
    </row>
    <row r="47" spans="1:11" s="32" customFormat="1" ht="12.75" customHeight="1" x14ac:dyDescent="0.2">
      <c r="A47" s="109" t="s">
        <v>89</v>
      </c>
      <c r="B47" s="110">
        <v>26515</v>
      </c>
      <c r="C47" s="110">
        <v>1346</v>
      </c>
      <c r="D47" s="111">
        <v>5.3478485438436172</v>
      </c>
      <c r="E47" s="110">
        <v>864</v>
      </c>
      <c r="F47" s="111">
        <v>3.3682897352929708</v>
      </c>
      <c r="G47" s="110">
        <v>21422</v>
      </c>
      <c r="H47" s="110">
        <v>1102</v>
      </c>
      <c r="I47" s="111">
        <v>5.4232283464566926</v>
      </c>
      <c r="J47" s="110">
        <v>335</v>
      </c>
      <c r="K47" s="111">
        <v>1.5886565182339831</v>
      </c>
    </row>
    <row r="48" spans="1:11" s="32" customFormat="1" ht="25.5" customHeight="1" x14ac:dyDescent="0.2">
      <c r="A48" s="46" t="s">
        <v>91</v>
      </c>
      <c r="B48" s="47">
        <v>15339</v>
      </c>
      <c r="C48" s="47">
        <v>1004</v>
      </c>
      <c r="D48" s="48">
        <v>7.0038367631670733</v>
      </c>
      <c r="E48" s="47">
        <v>1875</v>
      </c>
      <c r="F48" s="48">
        <v>13.92602495543672</v>
      </c>
      <c r="G48" s="47">
        <v>12437</v>
      </c>
      <c r="H48" s="47">
        <v>745</v>
      </c>
      <c r="I48" s="48">
        <v>6.3718782073212452</v>
      </c>
      <c r="J48" s="47">
        <v>1031</v>
      </c>
      <c r="K48" s="48">
        <v>9.0391022268981231</v>
      </c>
    </row>
    <row r="49" spans="1:11" s="32" customFormat="1" ht="15.75" customHeight="1" x14ac:dyDescent="0.2">
      <c r="A49" s="49" t="s">
        <v>92</v>
      </c>
      <c r="B49" s="50">
        <v>8870</v>
      </c>
      <c r="C49" s="50">
        <v>303</v>
      </c>
      <c r="D49" s="51">
        <v>3.5368273608030818</v>
      </c>
      <c r="E49" s="50">
        <v>-924</v>
      </c>
      <c r="F49" s="51">
        <v>-9.4343475597304476</v>
      </c>
      <c r="G49" s="50">
        <v>7204</v>
      </c>
      <c r="H49" s="50">
        <v>320</v>
      </c>
      <c r="I49" s="51">
        <v>4.6484601975595581</v>
      </c>
      <c r="J49" s="50">
        <v>-664</v>
      </c>
      <c r="K49" s="51">
        <v>-8.4392475851550586</v>
      </c>
    </row>
    <row r="50" spans="1:11" s="32" customFormat="1" ht="15.75" customHeight="1" x14ac:dyDescent="0.2">
      <c r="A50" s="72" t="s">
        <v>93</v>
      </c>
      <c r="B50" s="47">
        <v>931</v>
      </c>
      <c r="C50" s="47">
        <v>76</v>
      </c>
      <c r="D50" s="48">
        <v>8.8888888888888893</v>
      </c>
      <c r="E50" s="47">
        <v>-24</v>
      </c>
      <c r="F50" s="48">
        <v>-2.5130890052356021</v>
      </c>
      <c r="G50" s="47">
        <v>781</v>
      </c>
      <c r="H50" s="47">
        <v>76</v>
      </c>
      <c r="I50" s="48">
        <v>10.780141843971631</v>
      </c>
      <c r="J50" s="47">
        <v>-41</v>
      </c>
      <c r="K50" s="48">
        <v>-4.9878345498783458</v>
      </c>
    </row>
    <row r="51" spans="1:11" s="32" customFormat="1" ht="15.75" customHeight="1" x14ac:dyDescent="0.2">
      <c r="A51" s="56" t="s">
        <v>94</v>
      </c>
      <c r="B51" s="50">
        <v>7939</v>
      </c>
      <c r="C51" s="50">
        <v>227</v>
      </c>
      <c r="D51" s="51">
        <v>2.9434647302904566</v>
      </c>
      <c r="E51" s="50">
        <v>-900</v>
      </c>
      <c r="F51" s="51">
        <v>-10.182147301730964</v>
      </c>
      <c r="G51" s="50">
        <v>6423</v>
      </c>
      <c r="H51" s="50">
        <v>244</v>
      </c>
      <c r="I51" s="51">
        <v>3.948859038679398</v>
      </c>
      <c r="J51" s="50">
        <v>-623</v>
      </c>
      <c r="K51" s="51">
        <v>-8.8418961112688041</v>
      </c>
    </row>
    <row r="52" spans="1:11" s="32" customFormat="1" ht="15.75" customHeight="1" x14ac:dyDescent="0.2">
      <c r="A52" s="46" t="s">
        <v>95</v>
      </c>
      <c r="B52" s="47">
        <v>2306</v>
      </c>
      <c r="C52" s="47">
        <v>39</v>
      </c>
      <c r="D52" s="48">
        <v>1.7203352448169387</v>
      </c>
      <c r="E52" s="47">
        <v>-87</v>
      </c>
      <c r="F52" s="48">
        <v>-3.6356038445465941</v>
      </c>
      <c r="G52" s="47">
        <v>1781</v>
      </c>
      <c r="H52" s="47">
        <v>37</v>
      </c>
      <c r="I52" s="48">
        <v>2.1215596330275228</v>
      </c>
      <c r="J52" s="47">
        <v>-32</v>
      </c>
      <c r="K52" s="48">
        <v>-1.7650303364589079</v>
      </c>
    </row>
    <row r="53" spans="1:11" s="32" customFormat="1" ht="15.75" customHeight="1" x14ac:dyDescent="0.2">
      <c r="A53" s="56" t="s">
        <v>96</v>
      </c>
      <c r="B53" s="50">
        <v>676</v>
      </c>
      <c r="C53" s="50">
        <v>29</v>
      </c>
      <c r="D53" s="51">
        <v>4.4822256568778984</v>
      </c>
      <c r="E53" s="50">
        <v>-75</v>
      </c>
      <c r="F53" s="51">
        <v>-9.9866844207723044</v>
      </c>
      <c r="G53" s="50">
        <v>574</v>
      </c>
      <c r="H53" s="50">
        <v>27</v>
      </c>
      <c r="I53" s="51">
        <v>4.9360146252285189</v>
      </c>
      <c r="J53" s="50">
        <v>-38</v>
      </c>
      <c r="K53" s="51">
        <v>-6.2091503267973858</v>
      </c>
    </row>
    <row r="54" spans="1:11" s="32" customFormat="1" ht="15.75" customHeight="1" x14ac:dyDescent="0.2">
      <c r="A54" s="72" t="s">
        <v>97</v>
      </c>
      <c r="B54" s="47">
        <v>1630</v>
      </c>
      <c r="C54" s="47">
        <v>10</v>
      </c>
      <c r="D54" s="48">
        <v>0.61728395061728392</v>
      </c>
      <c r="E54" s="47">
        <v>-12</v>
      </c>
      <c r="F54" s="48">
        <v>-0.73081607795371495</v>
      </c>
      <c r="G54" s="47">
        <v>1207</v>
      </c>
      <c r="H54" s="47">
        <v>10</v>
      </c>
      <c r="I54" s="48">
        <v>0.83542188805346695</v>
      </c>
      <c r="J54" s="47">
        <v>6</v>
      </c>
      <c r="K54" s="48">
        <v>0.49958368026644462</v>
      </c>
    </row>
    <row r="55" spans="1:11" s="32" customFormat="1" ht="15.75" customHeight="1" x14ac:dyDescent="0.2">
      <c r="A55" s="94" t="s">
        <v>171</v>
      </c>
      <c r="B55" s="58">
        <v>0</v>
      </c>
      <c r="C55" s="58">
        <v>0</v>
      </c>
      <c r="D55" s="59" t="s">
        <v>654</v>
      </c>
      <c r="E55" s="58">
        <v>0</v>
      </c>
      <c r="F55" s="59" t="s">
        <v>654</v>
      </c>
      <c r="G55" s="58">
        <v>0</v>
      </c>
      <c r="H55" s="58">
        <v>0</v>
      </c>
      <c r="I55" s="59" t="s">
        <v>654</v>
      </c>
      <c r="J55" s="58">
        <v>0</v>
      </c>
      <c r="K55" s="59" t="s">
        <v>654</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86"/>
      <c r="D58" s="87"/>
    </row>
    <row r="59" spans="1:11" s="85" customFormat="1" ht="12.75" x14ac:dyDescent="0.2">
      <c r="A59" s="29"/>
      <c r="B59" s="66"/>
      <c r="D59" s="87"/>
    </row>
    <row r="77" spans="2:2" x14ac:dyDescent="0.2">
      <c r="B77"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52"/>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653</v>
      </c>
    </row>
    <row r="5" spans="1:11" s="32" customFormat="1" ht="64.5" customHeight="1" x14ac:dyDescent="0.25">
      <c r="A5" s="106" t="s">
        <v>178</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4.25" customHeight="1" x14ac:dyDescent="0.2">
      <c r="A11" s="109" t="s">
        <v>85</v>
      </c>
      <c r="B11" s="110">
        <v>3395</v>
      </c>
      <c r="C11" s="110">
        <v>79</v>
      </c>
      <c r="D11" s="111">
        <v>2.3823884197828709</v>
      </c>
      <c r="E11" s="110">
        <v>-163</v>
      </c>
      <c r="F11" s="111">
        <v>-4.5812254075323215</v>
      </c>
      <c r="G11" s="110">
        <v>2451</v>
      </c>
      <c r="H11" s="110">
        <v>39</v>
      </c>
      <c r="I11" s="111">
        <v>1.6169154228855722</v>
      </c>
      <c r="J11" s="110">
        <v>-311</v>
      </c>
      <c r="K11" s="111">
        <v>-11.259956553222302</v>
      </c>
    </row>
    <row r="12" spans="1:11" s="32" customFormat="1" ht="12" customHeight="1" x14ac:dyDescent="0.2">
      <c r="A12" s="46" t="s">
        <v>78</v>
      </c>
      <c r="B12" s="47">
        <v>2193</v>
      </c>
      <c r="C12" s="47">
        <v>88</v>
      </c>
      <c r="D12" s="48">
        <v>4.1805225653206648</v>
      </c>
      <c r="E12" s="47">
        <v>377</v>
      </c>
      <c r="F12" s="48">
        <v>20.759911894273127</v>
      </c>
      <c r="G12" s="47">
        <v>1448</v>
      </c>
      <c r="H12" s="47">
        <v>40</v>
      </c>
      <c r="I12" s="48">
        <v>2.8409090909090908</v>
      </c>
      <c r="J12" s="47">
        <v>109</v>
      </c>
      <c r="K12" s="48">
        <v>8.1404032860343545</v>
      </c>
    </row>
    <row r="13" spans="1:11" s="32" customFormat="1" ht="12" customHeight="1" x14ac:dyDescent="0.2">
      <c r="A13" s="126" t="s">
        <v>179</v>
      </c>
      <c r="B13" s="50">
        <v>1788</v>
      </c>
      <c r="C13" s="50">
        <v>93</v>
      </c>
      <c r="D13" s="51">
        <v>5.4867256637168138</v>
      </c>
      <c r="E13" s="50">
        <v>328</v>
      </c>
      <c r="F13" s="51">
        <v>22.465753424657535</v>
      </c>
      <c r="G13" s="50">
        <v>1137</v>
      </c>
      <c r="H13" s="50">
        <v>41</v>
      </c>
      <c r="I13" s="51">
        <v>3.7408759124087592</v>
      </c>
      <c r="J13" s="50">
        <v>74</v>
      </c>
      <c r="K13" s="51">
        <v>6.9614299153339605</v>
      </c>
    </row>
    <row r="14" spans="1:11" s="32" customFormat="1" ht="12" customHeight="1" x14ac:dyDescent="0.2">
      <c r="A14" s="127" t="s">
        <v>80</v>
      </c>
      <c r="B14" s="47">
        <v>405</v>
      </c>
      <c r="C14" s="47">
        <v>-5</v>
      </c>
      <c r="D14" s="48">
        <v>-1.2195121951219512</v>
      </c>
      <c r="E14" s="47">
        <v>49</v>
      </c>
      <c r="F14" s="48">
        <v>13.764044943820224</v>
      </c>
      <c r="G14" s="47">
        <v>311</v>
      </c>
      <c r="H14" s="47">
        <v>-1</v>
      </c>
      <c r="I14" s="48">
        <v>-0.32051282051282054</v>
      </c>
      <c r="J14" s="47">
        <v>35</v>
      </c>
      <c r="K14" s="48">
        <v>12.681159420289855</v>
      </c>
    </row>
    <row r="15" spans="1:11" s="32" customFormat="1" ht="12" customHeight="1" x14ac:dyDescent="0.2">
      <c r="A15" s="49" t="s">
        <v>81</v>
      </c>
      <c r="B15" s="50">
        <v>1202</v>
      </c>
      <c r="C15" s="50">
        <v>-9</v>
      </c>
      <c r="D15" s="51">
        <v>-0.74318744838976047</v>
      </c>
      <c r="E15" s="50">
        <v>-540</v>
      </c>
      <c r="F15" s="51">
        <v>-30.998851894374283</v>
      </c>
      <c r="G15" s="50">
        <v>1003</v>
      </c>
      <c r="H15" s="50">
        <v>-1</v>
      </c>
      <c r="I15" s="51">
        <v>-9.9601593625498003E-2</v>
      </c>
      <c r="J15" s="50">
        <v>-420</v>
      </c>
      <c r="K15" s="51">
        <v>-29.515108924806746</v>
      </c>
    </row>
    <row r="16" spans="1:11" s="32" customFormat="1" ht="12" customHeight="1" x14ac:dyDescent="0.2">
      <c r="A16" s="127" t="s">
        <v>82</v>
      </c>
      <c r="B16" s="47">
        <v>299</v>
      </c>
      <c r="C16" s="47">
        <v>9</v>
      </c>
      <c r="D16" s="48">
        <v>3.103448275862069</v>
      </c>
      <c r="E16" s="47">
        <v>-123</v>
      </c>
      <c r="F16" s="48">
        <v>-29.14691943127962</v>
      </c>
      <c r="G16" s="47">
        <v>246</v>
      </c>
      <c r="H16" s="47">
        <v>10</v>
      </c>
      <c r="I16" s="48">
        <v>4.2372881355932206</v>
      </c>
      <c r="J16" s="47">
        <v>-90</v>
      </c>
      <c r="K16" s="48">
        <v>-26.785714285714285</v>
      </c>
    </row>
    <row r="17" spans="1:11" s="32" customFormat="1" ht="12" customHeight="1" x14ac:dyDescent="0.2">
      <c r="A17" s="126" t="s">
        <v>83</v>
      </c>
      <c r="B17" s="50">
        <v>903</v>
      </c>
      <c r="C17" s="50">
        <v>-18</v>
      </c>
      <c r="D17" s="51">
        <v>-1.9543973941368078</v>
      </c>
      <c r="E17" s="50">
        <v>-417</v>
      </c>
      <c r="F17" s="51">
        <v>-31.59090909090909</v>
      </c>
      <c r="G17" s="50">
        <v>757</v>
      </c>
      <c r="H17" s="50">
        <v>-11</v>
      </c>
      <c r="I17" s="51">
        <v>-1.4322916666666667</v>
      </c>
      <c r="J17" s="50">
        <v>-330</v>
      </c>
      <c r="K17" s="51">
        <v>-30.358785648574056</v>
      </c>
    </row>
    <row r="18" spans="1:11" s="32" customFormat="1" ht="15.75" customHeight="1" x14ac:dyDescent="0.2">
      <c r="A18" s="109" t="s">
        <v>86</v>
      </c>
      <c r="B18" s="110">
        <v>25163</v>
      </c>
      <c r="C18" s="110">
        <v>1107</v>
      </c>
      <c r="D18" s="111">
        <v>4.6017625540405724</v>
      </c>
      <c r="E18" s="110">
        <v>-5677</v>
      </c>
      <c r="F18" s="111">
        <v>-18.407911802853437</v>
      </c>
      <c r="G18" s="110">
        <v>17725</v>
      </c>
      <c r="H18" s="110">
        <v>-58</v>
      </c>
      <c r="I18" s="111">
        <v>-0.32615419220603947</v>
      </c>
      <c r="J18" s="110">
        <v>-2091</v>
      </c>
      <c r="K18" s="111">
        <v>-10.552079127977391</v>
      </c>
    </row>
    <row r="19" spans="1:11" s="32" customFormat="1" ht="12" customHeight="1" x14ac:dyDescent="0.2">
      <c r="A19" s="46" t="s">
        <v>78</v>
      </c>
      <c r="B19" s="47">
        <v>15292</v>
      </c>
      <c r="C19" s="47">
        <v>1222</v>
      </c>
      <c r="D19" s="48">
        <v>8.6851457000710734</v>
      </c>
      <c r="E19" s="47">
        <v>72</v>
      </c>
      <c r="F19" s="48">
        <v>0.47306176084099871</v>
      </c>
      <c r="G19" s="47">
        <v>10044</v>
      </c>
      <c r="H19" s="47">
        <v>40</v>
      </c>
      <c r="I19" s="48">
        <v>0.39984006397441024</v>
      </c>
      <c r="J19" s="47">
        <v>1218</v>
      </c>
      <c r="K19" s="48">
        <v>13.800135961930659</v>
      </c>
    </row>
    <row r="20" spans="1:11" s="32" customFormat="1" ht="12" customHeight="1" x14ac:dyDescent="0.2">
      <c r="A20" s="126" t="s">
        <v>179</v>
      </c>
      <c r="B20" s="50">
        <v>12106</v>
      </c>
      <c r="C20" s="50">
        <v>1218</v>
      </c>
      <c r="D20" s="51">
        <v>11.18662747979427</v>
      </c>
      <c r="E20" s="50">
        <v>237</v>
      </c>
      <c r="F20" s="51">
        <v>1.9967983823405511</v>
      </c>
      <c r="G20" s="50">
        <v>7481</v>
      </c>
      <c r="H20" s="50">
        <v>55</v>
      </c>
      <c r="I20" s="51">
        <v>0.74064099111230808</v>
      </c>
      <c r="J20" s="50">
        <v>783</v>
      </c>
      <c r="K20" s="51">
        <v>11.69005673335324</v>
      </c>
    </row>
    <row r="21" spans="1:11" s="32" customFormat="1" ht="12" customHeight="1" x14ac:dyDescent="0.2">
      <c r="A21" s="127" t="s">
        <v>80</v>
      </c>
      <c r="B21" s="47">
        <v>3186</v>
      </c>
      <c r="C21" s="47">
        <v>4</v>
      </c>
      <c r="D21" s="48">
        <v>0.12570710245128849</v>
      </c>
      <c r="E21" s="47">
        <v>-165</v>
      </c>
      <c r="F21" s="48">
        <v>-4.9239033124440468</v>
      </c>
      <c r="G21" s="47">
        <v>2563</v>
      </c>
      <c r="H21" s="47">
        <v>-15</v>
      </c>
      <c r="I21" s="48">
        <v>-0.58184639255236614</v>
      </c>
      <c r="J21" s="47">
        <v>435</v>
      </c>
      <c r="K21" s="48">
        <v>20.44172932330827</v>
      </c>
    </row>
    <row r="22" spans="1:11" s="32" customFormat="1" ht="12" customHeight="1" x14ac:dyDescent="0.2">
      <c r="A22" s="49" t="s">
        <v>81</v>
      </c>
      <c r="B22" s="50">
        <v>9871</v>
      </c>
      <c r="C22" s="50">
        <v>-115</v>
      </c>
      <c r="D22" s="51">
        <v>-1.151612257160024</v>
      </c>
      <c r="E22" s="50">
        <v>-5749</v>
      </c>
      <c r="F22" s="51">
        <v>-36.80537772087068</v>
      </c>
      <c r="G22" s="50">
        <v>7681</v>
      </c>
      <c r="H22" s="50">
        <v>-98</v>
      </c>
      <c r="I22" s="51">
        <v>-1.2598020311093971</v>
      </c>
      <c r="J22" s="50">
        <v>-3309</v>
      </c>
      <c r="K22" s="51">
        <v>-30.109190172884439</v>
      </c>
    </row>
    <row r="23" spans="1:11" s="32" customFormat="1" ht="12" customHeight="1" x14ac:dyDescent="0.2">
      <c r="A23" s="127" t="s">
        <v>82</v>
      </c>
      <c r="B23" s="47">
        <v>2321</v>
      </c>
      <c r="C23" s="47">
        <v>-38</v>
      </c>
      <c r="D23" s="48">
        <v>-1.6108520559559136</v>
      </c>
      <c r="E23" s="47">
        <v>-2295</v>
      </c>
      <c r="F23" s="48">
        <v>-49.718370883882152</v>
      </c>
      <c r="G23" s="47">
        <v>1888</v>
      </c>
      <c r="H23" s="47">
        <v>-27</v>
      </c>
      <c r="I23" s="48">
        <v>-1.4099216710182767</v>
      </c>
      <c r="J23" s="47">
        <v>-1201</v>
      </c>
      <c r="K23" s="48">
        <v>-38.879896406604082</v>
      </c>
    </row>
    <row r="24" spans="1:11" s="32" customFormat="1" ht="12" customHeight="1" x14ac:dyDescent="0.2">
      <c r="A24" s="126" t="s">
        <v>83</v>
      </c>
      <c r="B24" s="50">
        <v>7550</v>
      </c>
      <c r="C24" s="50">
        <v>-77</v>
      </c>
      <c r="D24" s="51">
        <v>-1.0095712599973778</v>
      </c>
      <c r="E24" s="50">
        <v>-3454</v>
      </c>
      <c r="F24" s="51">
        <v>-31.388585968738642</v>
      </c>
      <c r="G24" s="50">
        <v>5793</v>
      </c>
      <c r="H24" s="50">
        <v>-71</v>
      </c>
      <c r="I24" s="51">
        <v>-1.2107776261937244</v>
      </c>
      <c r="J24" s="50">
        <v>-2108</v>
      </c>
      <c r="K24" s="51">
        <v>-26.680167067459816</v>
      </c>
    </row>
    <row r="25" spans="1:11" s="32" customFormat="1" ht="15.75" customHeight="1" x14ac:dyDescent="0.2">
      <c r="A25" s="109" t="s">
        <v>87</v>
      </c>
      <c r="B25" s="110">
        <v>27923</v>
      </c>
      <c r="C25" s="110">
        <v>-39</v>
      </c>
      <c r="D25" s="111">
        <v>-0.13947500178814104</v>
      </c>
      <c r="E25" s="110">
        <v>-2505</v>
      </c>
      <c r="F25" s="111">
        <v>-8.2325489680557382</v>
      </c>
      <c r="G25" s="110">
        <v>22776</v>
      </c>
      <c r="H25" s="110">
        <v>-101</v>
      </c>
      <c r="I25" s="111">
        <v>-0.44149145429907766</v>
      </c>
      <c r="J25" s="110">
        <v>-2226</v>
      </c>
      <c r="K25" s="111">
        <v>-8.9032877369810421</v>
      </c>
    </row>
    <row r="26" spans="1:11" s="32" customFormat="1" ht="12" customHeight="1" x14ac:dyDescent="0.2">
      <c r="A26" s="46" t="s">
        <v>78</v>
      </c>
      <c r="B26" s="47">
        <v>18250</v>
      </c>
      <c r="C26" s="47">
        <v>52</v>
      </c>
      <c r="D26" s="48">
        <v>0.28574568633915814</v>
      </c>
      <c r="E26" s="47">
        <v>2824</v>
      </c>
      <c r="F26" s="48">
        <v>18.306754829508623</v>
      </c>
      <c r="G26" s="47">
        <v>14650</v>
      </c>
      <c r="H26" s="47">
        <v>-32</v>
      </c>
      <c r="I26" s="48">
        <v>-0.2179539572265359</v>
      </c>
      <c r="J26" s="47">
        <v>1637</v>
      </c>
      <c r="K26" s="48">
        <v>12.579727964343348</v>
      </c>
    </row>
    <row r="27" spans="1:11" s="32" customFormat="1" ht="12" customHeight="1" x14ac:dyDescent="0.2">
      <c r="A27" s="126" t="s">
        <v>179</v>
      </c>
      <c r="B27" s="50">
        <v>14225</v>
      </c>
      <c r="C27" s="50">
        <v>117</v>
      </c>
      <c r="D27" s="51">
        <v>0.82931669974482558</v>
      </c>
      <c r="E27" s="50">
        <v>2479</v>
      </c>
      <c r="F27" s="51">
        <v>21.105057040694703</v>
      </c>
      <c r="G27" s="50">
        <v>11198</v>
      </c>
      <c r="H27" s="50">
        <v>34</v>
      </c>
      <c r="I27" s="51">
        <v>0.30455034037979217</v>
      </c>
      <c r="J27" s="50">
        <v>1204</v>
      </c>
      <c r="K27" s="51">
        <v>12.047228337002201</v>
      </c>
    </row>
    <row r="28" spans="1:11" s="32" customFormat="1" ht="12" customHeight="1" x14ac:dyDescent="0.2">
      <c r="A28" s="127" t="s">
        <v>80</v>
      </c>
      <c r="B28" s="47">
        <v>4025</v>
      </c>
      <c r="C28" s="47">
        <v>-65</v>
      </c>
      <c r="D28" s="48">
        <v>-1.5892420537897312</v>
      </c>
      <c r="E28" s="47">
        <v>345</v>
      </c>
      <c r="F28" s="48">
        <v>9.375</v>
      </c>
      <c r="G28" s="47">
        <v>3452</v>
      </c>
      <c r="H28" s="47">
        <v>-66</v>
      </c>
      <c r="I28" s="48">
        <v>-1.8760659465605458</v>
      </c>
      <c r="J28" s="47">
        <v>433</v>
      </c>
      <c r="K28" s="48">
        <v>14.342497515733687</v>
      </c>
    </row>
    <row r="29" spans="1:11" s="32" customFormat="1" ht="12" customHeight="1" x14ac:dyDescent="0.2">
      <c r="A29" s="49" t="s">
        <v>81</v>
      </c>
      <c r="B29" s="50">
        <v>9673</v>
      </c>
      <c r="C29" s="50">
        <v>-91</v>
      </c>
      <c r="D29" s="51">
        <v>-0.93199508398197461</v>
      </c>
      <c r="E29" s="50">
        <v>-5329</v>
      </c>
      <c r="F29" s="51">
        <v>-35.52193040927876</v>
      </c>
      <c r="G29" s="50">
        <v>8126</v>
      </c>
      <c r="H29" s="50">
        <v>-69</v>
      </c>
      <c r="I29" s="51">
        <v>-0.8419768151311775</v>
      </c>
      <c r="J29" s="50">
        <v>-3863</v>
      </c>
      <c r="K29" s="51">
        <v>-32.221202769205107</v>
      </c>
    </row>
    <row r="30" spans="1:11" s="32" customFormat="1" ht="12" customHeight="1" x14ac:dyDescent="0.2">
      <c r="A30" s="127" t="s">
        <v>82</v>
      </c>
      <c r="B30" s="47">
        <v>2548</v>
      </c>
      <c r="C30" s="47">
        <v>46</v>
      </c>
      <c r="D30" s="48">
        <v>1.8385291766586731</v>
      </c>
      <c r="E30" s="47">
        <v>-2261</v>
      </c>
      <c r="F30" s="48">
        <v>-47.016011644832602</v>
      </c>
      <c r="G30" s="47">
        <v>2242</v>
      </c>
      <c r="H30" s="47">
        <v>60</v>
      </c>
      <c r="I30" s="48">
        <v>2.7497708524289641</v>
      </c>
      <c r="J30" s="47">
        <v>-1318</v>
      </c>
      <c r="K30" s="48">
        <v>-37.022471910112358</v>
      </c>
    </row>
    <row r="31" spans="1:11" s="32" customFormat="1" ht="12" customHeight="1" x14ac:dyDescent="0.2">
      <c r="A31" s="126" t="s">
        <v>83</v>
      </c>
      <c r="B31" s="50">
        <v>7125</v>
      </c>
      <c r="C31" s="50">
        <v>-137</v>
      </c>
      <c r="D31" s="51">
        <v>-1.8865326356375653</v>
      </c>
      <c r="E31" s="50">
        <v>-3068</v>
      </c>
      <c r="F31" s="51">
        <v>-30.099087609143531</v>
      </c>
      <c r="G31" s="50">
        <v>5884</v>
      </c>
      <c r="H31" s="50">
        <v>-129</v>
      </c>
      <c r="I31" s="51">
        <v>-2.1453517379012141</v>
      </c>
      <c r="J31" s="50">
        <v>-2545</v>
      </c>
      <c r="K31" s="51">
        <v>-30.19337999762724</v>
      </c>
    </row>
    <row r="32" spans="1:11" s="32" customFormat="1" ht="12.75" customHeight="1" x14ac:dyDescent="0.2">
      <c r="A32" s="109" t="s">
        <v>88</v>
      </c>
      <c r="B32" s="110">
        <v>343661</v>
      </c>
      <c r="C32" s="110">
        <v>6133</v>
      </c>
      <c r="D32" s="111">
        <v>1.8170344386243511</v>
      </c>
      <c r="E32" s="110">
        <v>-23840</v>
      </c>
      <c r="F32" s="111">
        <v>-6.4870571780757063</v>
      </c>
      <c r="G32" s="110">
        <v>249595</v>
      </c>
      <c r="H32" s="110">
        <v>4058</v>
      </c>
      <c r="I32" s="111">
        <v>1.6527040731132172</v>
      </c>
      <c r="J32" s="110">
        <v>-21925</v>
      </c>
      <c r="K32" s="111">
        <v>-8.0749116087212727</v>
      </c>
    </row>
    <row r="33" spans="1:11" s="32" customFormat="1" ht="12" customHeight="1" x14ac:dyDescent="0.2">
      <c r="A33" s="46" t="s">
        <v>78</v>
      </c>
      <c r="B33" s="47">
        <v>225556</v>
      </c>
      <c r="C33" s="47">
        <v>7408</v>
      </c>
      <c r="D33" s="48">
        <v>3.395859691585529</v>
      </c>
      <c r="E33" s="47">
        <v>42797</v>
      </c>
      <c r="F33" s="48">
        <v>23.417177813404539</v>
      </c>
      <c r="G33" s="47">
        <v>157756</v>
      </c>
      <c r="H33" s="47">
        <v>4814</v>
      </c>
      <c r="I33" s="48">
        <v>3.1475984360084217</v>
      </c>
      <c r="J33" s="47">
        <v>21737</v>
      </c>
      <c r="K33" s="48">
        <v>15.980855615759562</v>
      </c>
    </row>
    <row r="34" spans="1:11" s="32" customFormat="1" ht="12" customHeight="1" x14ac:dyDescent="0.2">
      <c r="A34" s="126" t="s">
        <v>179</v>
      </c>
      <c r="B34" s="50">
        <v>179313</v>
      </c>
      <c r="C34" s="50">
        <v>7161</v>
      </c>
      <c r="D34" s="51">
        <v>4.159696082531716</v>
      </c>
      <c r="E34" s="50">
        <v>40514</v>
      </c>
      <c r="F34" s="51">
        <v>29.188971102097277</v>
      </c>
      <c r="G34" s="50">
        <v>121466</v>
      </c>
      <c r="H34" s="50">
        <v>4687</v>
      </c>
      <c r="I34" s="51">
        <v>4.0135640825833407</v>
      </c>
      <c r="J34" s="50">
        <v>17527</v>
      </c>
      <c r="K34" s="51">
        <v>16.862775281655587</v>
      </c>
    </row>
    <row r="35" spans="1:11" s="32" customFormat="1" ht="12" customHeight="1" x14ac:dyDescent="0.2">
      <c r="A35" s="127" t="s">
        <v>80</v>
      </c>
      <c r="B35" s="47">
        <v>46243</v>
      </c>
      <c r="C35" s="47">
        <v>247</v>
      </c>
      <c r="D35" s="48">
        <v>0.53700321767110182</v>
      </c>
      <c r="E35" s="47">
        <v>2283</v>
      </c>
      <c r="F35" s="48">
        <v>5.1933575978161963</v>
      </c>
      <c r="G35" s="47">
        <v>36290</v>
      </c>
      <c r="H35" s="47">
        <v>127</v>
      </c>
      <c r="I35" s="48">
        <v>0.35118767801343914</v>
      </c>
      <c r="J35" s="47">
        <v>4210</v>
      </c>
      <c r="K35" s="48">
        <v>13.123441396508728</v>
      </c>
    </row>
    <row r="36" spans="1:11" s="32" customFormat="1" ht="12" customHeight="1" x14ac:dyDescent="0.2">
      <c r="A36" s="49" t="s">
        <v>81</v>
      </c>
      <c r="B36" s="50">
        <v>118105</v>
      </c>
      <c r="C36" s="50">
        <v>-1275</v>
      </c>
      <c r="D36" s="51">
        <v>-1.0680180934829955</v>
      </c>
      <c r="E36" s="50">
        <v>-66637</v>
      </c>
      <c r="F36" s="51">
        <v>-36.070303450217061</v>
      </c>
      <c r="G36" s="50">
        <v>91839</v>
      </c>
      <c r="H36" s="50">
        <v>-756</v>
      </c>
      <c r="I36" s="51">
        <v>-0.81645877207192608</v>
      </c>
      <c r="J36" s="50">
        <v>-43662</v>
      </c>
      <c r="K36" s="51">
        <v>-32.222640423317912</v>
      </c>
    </row>
    <row r="37" spans="1:11" s="32" customFormat="1" ht="12" customHeight="1" x14ac:dyDescent="0.2">
      <c r="A37" s="127" t="s">
        <v>82</v>
      </c>
      <c r="B37" s="47">
        <v>32543</v>
      </c>
      <c r="C37" s="47">
        <v>150</v>
      </c>
      <c r="D37" s="48">
        <v>0.46306300743987899</v>
      </c>
      <c r="E37" s="47">
        <v>-27852</v>
      </c>
      <c r="F37" s="48">
        <v>-46.116400364268564</v>
      </c>
      <c r="G37" s="47">
        <v>26258</v>
      </c>
      <c r="H37" s="47">
        <v>280</v>
      </c>
      <c r="I37" s="48">
        <v>1.0778350912310417</v>
      </c>
      <c r="J37" s="47">
        <v>-15290</v>
      </c>
      <c r="K37" s="48">
        <v>-36.800808703186675</v>
      </c>
    </row>
    <row r="38" spans="1:11" s="32" customFormat="1" ht="12" customHeight="1" x14ac:dyDescent="0.2">
      <c r="A38" s="126" t="s">
        <v>83</v>
      </c>
      <c r="B38" s="50">
        <v>85562</v>
      </c>
      <c r="C38" s="50">
        <v>-1425</v>
      </c>
      <c r="D38" s="51">
        <v>-1.6381758193753089</v>
      </c>
      <c r="E38" s="50">
        <v>-38785</v>
      </c>
      <c r="F38" s="51">
        <v>-31.190941478282546</v>
      </c>
      <c r="G38" s="50">
        <v>65581</v>
      </c>
      <c r="H38" s="50">
        <v>-1036</v>
      </c>
      <c r="I38" s="51">
        <v>-1.5551585931518981</v>
      </c>
      <c r="J38" s="50">
        <v>-28372</v>
      </c>
      <c r="K38" s="51">
        <v>-30.198077762285397</v>
      </c>
    </row>
    <row r="39" spans="1:11" s="32" customFormat="1" ht="12.75" customHeight="1" x14ac:dyDescent="0.2">
      <c r="A39" s="109" t="s">
        <v>89</v>
      </c>
      <c r="B39" s="110">
        <v>26515</v>
      </c>
      <c r="C39" s="110">
        <v>1346</v>
      </c>
      <c r="D39" s="111">
        <v>5.3478485438436172</v>
      </c>
      <c r="E39" s="110">
        <v>864</v>
      </c>
      <c r="F39" s="111">
        <v>3.3682897352929708</v>
      </c>
      <c r="G39" s="110">
        <v>21422</v>
      </c>
      <c r="H39" s="110">
        <v>1102</v>
      </c>
      <c r="I39" s="111">
        <v>5.4232283464566926</v>
      </c>
      <c r="J39" s="110">
        <v>335</v>
      </c>
      <c r="K39" s="111">
        <v>1.5886565182339831</v>
      </c>
    </row>
    <row r="40" spans="1:11" s="32" customFormat="1" ht="12" customHeight="1" x14ac:dyDescent="0.2">
      <c r="A40" s="46" t="s">
        <v>78</v>
      </c>
      <c r="B40" s="47">
        <v>17875</v>
      </c>
      <c r="C40" s="47">
        <v>1351</v>
      </c>
      <c r="D40" s="48">
        <v>8.1759864439602996</v>
      </c>
      <c r="E40" s="47">
        <v>6660</v>
      </c>
      <c r="F40" s="48">
        <v>59.384752563530988</v>
      </c>
      <c r="G40" s="47">
        <v>14312</v>
      </c>
      <c r="H40" s="47">
        <v>1103</v>
      </c>
      <c r="I40" s="48">
        <v>8.3503671738965863</v>
      </c>
      <c r="J40" s="47">
        <v>5072</v>
      </c>
      <c r="K40" s="48">
        <v>54.891774891774894</v>
      </c>
    </row>
    <row r="41" spans="1:11" s="32" customFormat="1" ht="12" customHeight="1" x14ac:dyDescent="0.2">
      <c r="A41" s="126" t="s">
        <v>179</v>
      </c>
      <c r="B41" s="50">
        <v>14245</v>
      </c>
      <c r="C41" s="50">
        <v>1130</v>
      </c>
      <c r="D41" s="51">
        <v>8.6160884483415927</v>
      </c>
      <c r="E41" s="50">
        <v>5091</v>
      </c>
      <c r="F41" s="51">
        <v>55.615031680139829</v>
      </c>
      <c r="G41" s="50">
        <v>11363</v>
      </c>
      <c r="H41" s="50">
        <v>917</v>
      </c>
      <c r="I41" s="51">
        <v>8.7784798008807208</v>
      </c>
      <c r="J41" s="50">
        <v>3691</v>
      </c>
      <c r="K41" s="51">
        <v>48.110010427528678</v>
      </c>
    </row>
    <row r="42" spans="1:11" s="32" customFormat="1" ht="12" customHeight="1" x14ac:dyDescent="0.2">
      <c r="A42" s="127" t="s">
        <v>80</v>
      </c>
      <c r="B42" s="47">
        <v>3630</v>
      </c>
      <c r="C42" s="47">
        <v>221</v>
      </c>
      <c r="D42" s="48">
        <v>6.4828395423877971</v>
      </c>
      <c r="E42" s="47">
        <v>1569</v>
      </c>
      <c r="F42" s="48">
        <v>76.128093158660846</v>
      </c>
      <c r="G42" s="47">
        <v>2949</v>
      </c>
      <c r="H42" s="47">
        <v>186</v>
      </c>
      <c r="I42" s="48">
        <v>6.7318132464712273</v>
      </c>
      <c r="J42" s="47">
        <v>1381</v>
      </c>
      <c r="K42" s="48">
        <v>88.073979591836732</v>
      </c>
    </row>
    <row r="43" spans="1:11" s="32" customFormat="1" ht="12" customHeight="1" x14ac:dyDescent="0.2">
      <c r="A43" s="49" t="s">
        <v>81</v>
      </c>
      <c r="B43" s="50">
        <v>8640</v>
      </c>
      <c r="C43" s="50">
        <v>-5</v>
      </c>
      <c r="D43" s="51">
        <v>-5.7836899942163102E-2</v>
      </c>
      <c r="E43" s="50">
        <v>-5796</v>
      </c>
      <c r="F43" s="51">
        <v>-40.149625935162092</v>
      </c>
      <c r="G43" s="50">
        <v>7110</v>
      </c>
      <c r="H43" s="50">
        <v>-1</v>
      </c>
      <c r="I43" s="51">
        <v>-1.406271972999578E-2</v>
      </c>
      <c r="J43" s="50">
        <v>-4737</v>
      </c>
      <c r="K43" s="51">
        <v>-39.984806280070906</v>
      </c>
    </row>
    <row r="44" spans="1:11" s="32" customFormat="1" ht="12" customHeight="1" x14ac:dyDescent="0.2">
      <c r="A44" s="127" t="s">
        <v>82</v>
      </c>
      <c r="B44" s="47">
        <v>1872</v>
      </c>
      <c r="C44" s="47">
        <v>128</v>
      </c>
      <c r="D44" s="48">
        <v>7.3394495412844041</v>
      </c>
      <c r="E44" s="47">
        <v>-1411</v>
      </c>
      <c r="F44" s="48">
        <v>-42.978982637831251</v>
      </c>
      <c r="G44" s="47">
        <v>1493</v>
      </c>
      <c r="H44" s="47">
        <v>128</v>
      </c>
      <c r="I44" s="48">
        <v>9.3772893772893777</v>
      </c>
      <c r="J44" s="47">
        <v>-1118</v>
      </c>
      <c r="K44" s="48">
        <v>-42.818843355036385</v>
      </c>
    </row>
    <row r="45" spans="1:11" s="32" customFormat="1" ht="12" customHeight="1" x14ac:dyDescent="0.2">
      <c r="A45" s="128" t="s">
        <v>83</v>
      </c>
      <c r="B45" s="58">
        <v>6768</v>
      </c>
      <c r="C45" s="58">
        <v>-133</v>
      </c>
      <c r="D45" s="59">
        <v>-1.9272569192870599</v>
      </c>
      <c r="E45" s="58">
        <v>-4385</v>
      </c>
      <c r="F45" s="59">
        <v>-39.316775755402134</v>
      </c>
      <c r="G45" s="58">
        <v>5617</v>
      </c>
      <c r="H45" s="58">
        <v>-129</v>
      </c>
      <c r="I45" s="59">
        <v>-2.2450400278454579</v>
      </c>
      <c r="J45" s="58">
        <v>-3619</v>
      </c>
      <c r="K45" s="59">
        <v>-39.183629276743176</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87"/>
    </row>
    <row r="49" spans="1:4" s="85" customFormat="1" ht="12.75" x14ac:dyDescent="0.2">
      <c r="A49" s="29"/>
      <c r="B49" s="66"/>
      <c r="D49" s="87"/>
    </row>
    <row r="52" spans="1:4" x14ac:dyDescent="0.2">
      <c r="B52"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07"/>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G1" s="28"/>
      <c r="H1" s="28"/>
    </row>
    <row r="2" spans="1:11" ht="18" customHeight="1" x14ac:dyDescent="0.25">
      <c r="G2" s="29"/>
      <c r="H2" s="29" t="s">
        <v>61</v>
      </c>
      <c r="I2" s="121"/>
    </row>
    <row r="3" spans="1:11" ht="18.75" customHeight="1" x14ac:dyDescent="0.2"/>
    <row r="4" spans="1:11" ht="20.25" customHeight="1" x14ac:dyDescent="0.25">
      <c r="G4" s="30"/>
      <c r="H4" s="30"/>
      <c r="K4" s="2" t="s">
        <v>653</v>
      </c>
    </row>
    <row r="5" spans="1:11" s="32" customFormat="1" ht="63" customHeight="1" x14ac:dyDescent="0.25">
      <c r="A5" s="106" t="s">
        <v>180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4.5" customHeight="1" x14ac:dyDescent="0.2">
      <c r="A9" s="42"/>
      <c r="B9" s="42"/>
      <c r="C9" s="42"/>
      <c r="D9" s="42"/>
      <c r="G9" s="42"/>
      <c r="H9" s="42"/>
      <c r="I9" s="42"/>
    </row>
    <row r="10" spans="1:11" s="32" customFormat="1" ht="14.25" customHeight="1" x14ac:dyDescent="0.2">
      <c r="A10" s="109" t="s">
        <v>70</v>
      </c>
      <c r="B10" s="110">
        <v>426657</v>
      </c>
      <c r="C10" s="110">
        <v>8626</v>
      </c>
      <c r="D10" s="111">
        <v>2.0634833301836468</v>
      </c>
      <c r="E10" s="110">
        <v>-31321</v>
      </c>
      <c r="F10" s="111">
        <v>-6.8389747979160571</v>
      </c>
      <c r="G10" s="110">
        <v>313969</v>
      </c>
      <c r="H10" s="110">
        <v>5040</v>
      </c>
      <c r="I10" s="111">
        <v>1.6314428234319212</v>
      </c>
      <c r="J10" s="110">
        <v>-26218</v>
      </c>
      <c r="K10" s="111">
        <v>-7.7069376548780522</v>
      </c>
    </row>
    <row r="11" spans="1:11" s="32" customFormat="1" ht="14.25" customHeight="1" x14ac:dyDescent="0.2">
      <c r="A11" s="129" t="s">
        <v>85</v>
      </c>
      <c r="B11" s="130">
        <v>3395</v>
      </c>
      <c r="C11" s="130">
        <v>79</v>
      </c>
      <c r="D11" s="131">
        <v>2.3823884197828709</v>
      </c>
      <c r="E11" s="130">
        <v>-163</v>
      </c>
      <c r="F11" s="131">
        <v>-4.5812254075323215</v>
      </c>
      <c r="G11" s="130">
        <v>2451</v>
      </c>
      <c r="H11" s="130">
        <v>39</v>
      </c>
      <c r="I11" s="131">
        <v>1.6169154228855722</v>
      </c>
      <c r="J11" s="130">
        <v>-311</v>
      </c>
      <c r="K11" s="131">
        <v>-11.259956553222302</v>
      </c>
    </row>
    <row r="12" spans="1:11" s="32" customFormat="1" ht="24" customHeight="1" x14ac:dyDescent="0.2">
      <c r="A12" s="132" t="s">
        <v>181</v>
      </c>
      <c r="B12" s="133">
        <v>2941</v>
      </c>
      <c r="C12" s="133">
        <v>69</v>
      </c>
      <c r="D12" s="134">
        <v>2.402506963788301</v>
      </c>
      <c r="E12" s="133">
        <v>-103</v>
      </c>
      <c r="F12" s="134">
        <v>-3.383705650459921</v>
      </c>
      <c r="G12" s="133">
        <v>2154</v>
      </c>
      <c r="H12" s="133">
        <v>35</v>
      </c>
      <c r="I12" s="134">
        <v>1.6517225106182161</v>
      </c>
      <c r="J12" s="133">
        <v>-258</v>
      </c>
      <c r="K12" s="134">
        <v>-10.696517412935323</v>
      </c>
    </row>
    <row r="13" spans="1:11" s="32" customFormat="1" ht="15.75" customHeight="1" x14ac:dyDescent="0.2">
      <c r="A13" s="132" t="s">
        <v>182</v>
      </c>
      <c r="B13" s="133">
        <v>424</v>
      </c>
      <c r="C13" s="133">
        <v>8</v>
      </c>
      <c r="D13" s="134">
        <v>1.9230769230769231</v>
      </c>
      <c r="E13" s="133">
        <v>-56</v>
      </c>
      <c r="F13" s="134">
        <v>-11.666666666666666</v>
      </c>
      <c r="G13" s="133">
        <v>275</v>
      </c>
      <c r="H13" s="133">
        <v>1</v>
      </c>
      <c r="I13" s="134">
        <v>0.36496350364963503</v>
      </c>
      <c r="J13" s="133">
        <v>-50</v>
      </c>
      <c r="K13" s="134">
        <v>-15.384615384615385</v>
      </c>
    </row>
    <row r="14" spans="1:11" s="32" customFormat="1" ht="15.75" customHeight="1" x14ac:dyDescent="0.2">
      <c r="A14" s="132" t="s">
        <v>183</v>
      </c>
      <c r="B14" s="133">
        <v>30</v>
      </c>
      <c r="C14" s="133">
        <v>2</v>
      </c>
      <c r="D14" s="134">
        <v>7.1428571428571432</v>
      </c>
      <c r="E14" s="133">
        <v>-4</v>
      </c>
      <c r="F14" s="134">
        <v>-11.764705882352942</v>
      </c>
      <c r="G14" s="133">
        <v>22</v>
      </c>
      <c r="H14" s="133">
        <v>3</v>
      </c>
      <c r="I14" s="134">
        <v>15.789473684210526</v>
      </c>
      <c r="J14" s="133">
        <v>-3</v>
      </c>
      <c r="K14" s="134">
        <v>-12</v>
      </c>
    </row>
    <row r="15" spans="1:11" s="32" customFormat="1" ht="14.25" customHeight="1" x14ac:dyDescent="0.2">
      <c r="A15" s="129" t="s">
        <v>86</v>
      </c>
      <c r="B15" s="130">
        <v>25163</v>
      </c>
      <c r="C15" s="130">
        <v>1107</v>
      </c>
      <c r="D15" s="131">
        <v>4.6017625540405724</v>
      </c>
      <c r="E15" s="130">
        <v>-5677</v>
      </c>
      <c r="F15" s="131">
        <v>-18.407911802853437</v>
      </c>
      <c r="G15" s="130">
        <v>17725</v>
      </c>
      <c r="H15" s="130">
        <v>-58</v>
      </c>
      <c r="I15" s="131">
        <v>-0.32615419220603947</v>
      </c>
      <c r="J15" s="130">
        <v>-2091</v>
      </c>
      <c r="K15" s="131">
        <v>-10.552079127977391</v>
      </c>
    </row>
    <row r="16" spans="1:11" s="32" customFormat="1" ht="14.1" customHeight="1" x14ac:dyDescent="0.2">
      <c r="A16" s="132" t="s">
        <v>184</v>
      </c>
      <c r="B16" s="133">
        <v>83</v>
      </c>
      <c r="C16" s="133">
        <v>2</v>
      </c>
      <c r="D16" s="134">
        <v>2.4691358024691357</v>
      </c>
      <c r="E16" s="133">
        <v>-2</v>
      </c>
      <c r="F16" s="134">
        <v>-2.3529411764705883</v>
      </c>
      <c r="G16" s="133">
        <v>70</v>
      </c>
      <c r="H16" s="133">
        <v>2</v>
      </c>
      <c r="I16" s="134">
        <v>2.9411764705882355</v>
      </c>
      <c r="J16" s="133">
        <v>3</v>
      </c>
      <c r="K16" s="134">
        <v>4.4776119402985071</v>
      </c>
    </row>
    <row r="17" spans="1:11" s="32" customFormat="1" ht="21.75" customHeight="1" x14ac:dyDescent="0.2">
      <c r="A17" s="132" t="s">
        <v>185</v>
      </c>
      <c r="B17" s="133">
        <v>27</v>
      </c>
      <c r="C17" s="133">
        <v>-1</v>
      </c>
      <c r="D17" s="134">
        <v>-3.5714285714285716</v>
      </c>
      <c r="E17" s="133">
        <v>-9</v>
      </c>
      <c r="F17" s="134">
        <v>-25</v>
      </c>
      <c r="G17" s="133">
        <v>18</v>
      </c>
      <c r="H17" s="133">
        <v>0</v>
      </c>
      <c r="I17" s="134">
        <v>0</v>
      </c>
      <c r="J17" s="133">
        <v>2</v>
      </c>
      <c r="K17" s="134">
        <v>12.5</v>
      </c>
    </row>
    <row r="18" spans="1:11" s="32" customFormat="1" ht="14.1" customHeight="1" x14ac:dyDescent="0.2">
      <c r="A18" s="132" t="s">
        <v>186</v>
      </c>
      <c r="B18" s="133">
        <v>12</v>
      </c>
      <c r="C18" s="133">
        <v>0</v>
      </c>
      <c r="D18" s="134">
        <v>0</v>
      </c>
      <c r="E18" s="133">
        <v>0</v>
      </c>
      <c r="F18" s="134">
        <v>0</v>
      </c>
      <c r="G18" s="133">
        <v>9</v>
      </c>
      <c r="H18" s="133">
        <v>1</v>
      </c>
      <c r="I18" s="134">
        <v>12.5</v>
      </c>
      <c r="J18" s="133">
        <v>2</v>
      </c>
      <c r="K18" s="134">
        <v>28.571428571428573</v>
      </c>
    </row>
    <row r="19" spans="1:11" s="32" customFormat="1" ht="14.1" customHeight="1" x14ac:dyDescent="0.2">
      <c r="A19" s="132" t="s">
        <v>187</v>
      </c>
      <c r="B19" s="133">
        <v>84</v>
      </c>
      <c r="C19" s="133">
        <v>3</v>
      </c>
      <c r="D19" s="134">
        <v>3.7037037037037037</v>
      </c>
      <c r="E19" s="133">
        <v>-11</v>
      </c>
      <c r="F19" s="134">
        <v>-11.578947368421053</v>
      </c>
      <c r="G19" s="133">
        <v>68</v>
      </c>
      <c r="H19" s="133">
        <v>1</v>
      </c>
      <c r="I19" s="134">
        <v>1.4925373134328359</v>
      </c>
      <c r="J19" s="133">
        <v>-7</v>
      </c>
      <c r="K19" s="134">
        <v>-9.3333333333333339</v>
      </c>
    </row>
    <row r="20" spans="1:11" s="32" customFormat="1" ht="19.5" customHeight="1" x14ac:dyDescent="0.2">
      <c r="A20" s="132" t="s">
        <v>188</v>
      </c>
      <c r="B20" s="133">
        <v>52</v>
      </c>
      <c r="C20" s="133">
        <v>-2</v>
      </c>
      <c r="D20" s="134">
        <v>-3.7037037037037037</v>
      </c>
      <c r="E20" s="133">
        <v>-7</v>
      </c>
      <c r="F20" s="134">
        <v>-11.864406779661017</v>
      </c>
      <c r="G20" s="133">
        <v>38</v>
      </c>
      <c r="H20" s="133">
        <v>0</v>
      </c>
      <c r="I20" s="134">
        <v>0</v>
      </c>
      <c r="J20" s="133">
        <v>3</v>
      </c>
      <c r="K20" s="134">
        <v>8.5714285714285712</v>
      </c>
    </row>
    <row r="21" spans="1:11" s="32" customFormat="1" ht="14.1" customHeight="1" x14ac:dyDescent="0.2">
      <c r="A21" s="132" t="s">
        <v>189</v>
      </c>
      <c r="B21" s="133">
        <v>3394</v>
      </c>
      <c r="C21" s="133">
        <v>118</v>
      </c>
      <c r="D21" s="134">
        <v>3.601953601953602</v>
      </c>
      <c r="E21" s="133">
        <v>-135</v>
      </c>
      <c r="F21" s="134">
        <v>-3.8254463020685745</v>
      </c>
      <c r="G21" s="133">
        <v>2669</v>
      </c>
      <c r="H21" s="133">
        <v>62</v>
      </c>
      <c r="I21" s="134">
        <v>2.3782125047947833</v>
      </c>
      <c r="J21" s="133">
        <v>-138</v>
      </c>
      <c r="K21" s="134">
        <v>-4.9162807267545423</v>
      </c>
    </row>
    <row r="22" spans="1:11" s="32" customFormat="1" ht="14.1" customHeight="1" x14ac:dyDescent="0.2">
      <c r="A22" s="132" t="s">
        <v>190</v>
      </c>
      <c r="B22" s="133">
        <v>424</v>
      </c>
      <c r="C22" s="133">
        <v>6</v>
      </c>
      <c r="D22" s="134">
        <v>1.4354066985645932</v>
      </c>
      <c r="E22" s="133">
        <v>-19</v>
      </c>
      <c r="F22" s="134">
        <v>-4.288939051918736</v>
      </c>
      <c r="G22" s="133">
        <v>243</v>
      </c>
      <c r="H22" s="133">
        <v>-1</v>
      </c>
      <c r="I22" s="134">
        <v>-0.4098360655737705</v>
      </c>
      <c r="J22" s="133">
        <v>-60</v>
      </c>
      <c r="K22" s="134">
        <v>-19.801980198019802</v>
      </c>
    </row>
    <row r="23" spans="1:11" s="32" customFormat="1" ht="14.1" customHeight="1" x14ac:dyDescent="0.2">
      <c r="A23" s="132" t="s">
        <v>191</v>
      </c>
      <c r="B23" s="133">
        <v>73</v>
      </c>
      <c r="C23" s="133">
        <v>0</v>
      </c>
      <c r="D23" s="134">
        <v>0</v>
      </c>
      <c r="E23" s="133">
        <v>-13</v>
      </c>
      <c r="F23" s="134">
        <v>-15.116279069767442</v>
      </c>
      <c r="G23" s="133">
        <v>32</v>
      </c>
      <c r="H23" s="133">
        <v>1</v>
      </c>
      <c r="I23" s="134">
        <v>3.225806451612903</v>
      </c>
      <c r="J23" s="133">
        <v>-3</v>
      </c>
      <c r="K23" s="134">
        <v>-8.5714285714285712</v>
      </c>
    </row>
    <row r="24" spans="1:11" s="32" customFormat="1" ht="14.1" customHeight="1" x14ac:dyDescent="0.2">
      <c r="A24" s="132" t="s">
        <v>192</v>
      </c>
      <c r="B24" s="133">
        <v>644</v>
      </c>
      <c r="C24" s="133">
        <v>-3</v>
      </c>
      <c r="D24" s="134">
        <v>-0.46367851622874806</v>
      </c>
      <c r="E24" s="133">
        <v>-160</v>
      </c>
      <c r="F24" s="134">
        <v>-19.900497512437809</v>
      </c>
      <c r="G24" s="133">
        <v>477</v>
      </c>
      <c r="H24" s="133">
        <v>-1</v>
      </c>
      <c r="I24" s="134">
        <v>-0.20920502092050208</v>
      </c>
      <c r="J24" s="133">
        <v>-100</v>
      </c>
      <c r="K24" s="134">
        <v>-17.331022530329289</v>
      </c>
    </row>
    <row r="25" spans="1:11" s="32" customFormat="1" ht="14.1" customHeight="1" x14ac:dyDescent="0.2">
      <c r="A25" s="132" t="s">
        <v>193</v>
      </c>
      <c r="B25" s="133">
        <v>1070</v>
      </c>
      <c r="C25" s="133">
        <v>-49</v>
      </c>
      <c r="D25" s="134">
        <v>-4.3789097408400357</v>
      </c>
      <c r="E25" s="133">
        <v>-231</v>
      </c>
      <c r="F25" s="134">
        <v>-17.755572636433513</v>
      </c>
      <c r="G25" s="133">
        <v>858</v>
      </c>
      <c r="H25" s="133">
        <v>-15</v>
      </c>
      <c r="I25" s="134">
        <v>-1.7182130584192439</v>
      </c>
      <c r="J25" s="133">
        <v>-175</v>
      </c>
      <c r="K25" s="134">
        <v>-16.940948693126813</v>
      </c>
    </row>
    <row r="26" spans="1:11" s="32" customFormat="1" ht="14.1" customHeight="1" x14ac:dyDescent="0.2">
      <c r="A26" s="132" t="s">
        <v>194</v>
      </c>
      <c r="B26" s="133">
        <v>211</v>
      </c>
      <c r="C26" s="133">
        <v>3</v>
      </c>
      <c r="D26" s="134">
        <v>1.4423076923076923</v>
      </c>
      <c r="E26" s="133">
        <v>4</v>
      </c>
      <c r="F26" s="134">
        <v>1.932367149758454</v>
      </c>
      <c r="G26" s="133">
        <v>167</v>
      </c>
      <c r="H26" s="133">
        <v>2</v>
      </c>
      <c r="I26" s="134">
        <v>1.2121212121212122</v>
      </c>
      <c r="J26" s="133">
        <v>9</v>
      </c>
      <c r="K26" s="134">
        <v>5.6962025316455698</v>
      </c>
    </row>
    <row r="27" spans="1:11" s="32" customFormat="1" ht="25.5" customHeight="1" x14ac:dyDescent="0.2">
      <c r="A27" s="132" t="s">
        <v>195</v>
      </c>
      <c r="B27" s="133">
        <v>436</v>
      </c>
      <c r="C27" s="133">
        <v>5</v>
      </c>
      <c r="D27" s="134">
        <v>1.160092807424594</v>
      </c>
      <c r="E27" s="133">
        <v>-51</v>
      </c>
      <c r="F27" s="134">
        <v>-10.472279260780287</v>
      </c>
      <c r="G27" s="133">
        <v>349</v>
      </c>
      <c r="H27" s="133">
        <v>-1</v>
      </c>
      <c r="I27" s="134">
        <v>-0.2857142857142857</v>
      </c>
      <c r="J27" s="133">
        <v>-37</v>
      </c>
      <c r="K27" s="134">
        <v>-9.5854922279792749</v>
      </c>
    </row>
    <row r="28" spans="1:11" s="32" customFormat="1" ht="14.1" customHeight="1" x14ac:dyDescent="0.2">
      <c r="A28" s="132" t="s">
        <v>196</v>
      </c>
      <c r="B28" s="133">
        <v>607</v>
      </c>
      <c r="C28" s="133">
        <v>-19</v>
      </c>
      <c r="D28" s="134">
        <v>-3.0351437699680512</v>
      </c>
      <c r="E28" s="133">
        <v>-85</v>
      </c>
      <c r="F28" s="134">
        <v>-12.283236994219653</v>
      </c>
      <c r="G28" s="133">
        <v>473</v>
      </c>
      <c r="H28" s="133">
        <v>-18</v>
      </c>
      <c r="I28" s="134">
        <v>-3.6659877800407332</v>
      </c>
      <c r="J28" s="133">
        <v>-86</v>
      </c>
      <c r="K28" s="134">
        <v>-15.384615384615385</v>
      </c>
    </row>
    <row r="29" spans="1:11" s="32" customFormat="1" ht="23.25" customHeight="1" x14ac:dyDescent="0.2">
      <c r="A29" s="132" t="s">
        <v>197</v>
      </c>
      <c r="B29" s="133">
        <v>2448</v>
      </c>
      <c r="C29" s="133">
        <v>35</v>
      </c>
      <c r="D29" s="134">
        <v>1.4504765851636967</v>
      </c>
      <c r="E29" s="133">
        <v>-250</v>
      </c>
      <c r="F29" s="134">
        <v>-9.2661230541141588</v>
      </c>
      <c r="G29" s="133">
        <v>1859</v>
      </c>
      <c r="H29" s="133">
        <v>-14</v>
      </c>
      <c r="I29" s="134">
        <v>-0.7474639615589963</v>
      </c>
      <c r="J29" s="133">
        <v>-242</v>
      </c>
      <c r="K29" s="134">
        <v>-11.518324607329843</v>
      </c>
    </row>
    <row r="30" spans="1:11" s="32" customFormat="1" ht="14.1" customHeight="1" x14ac:dyDescent="0.2">
      <c r="A30" s="132" t="s">
        <v>198</v>
      </c>
      <c r="B30" s="133">
        <v>32</v>
      </c>
      <c r="C30" s="133">
        <v>4</v>
      </c>
      <c r="D30" s="134">
        <v>14.285714285714286</v>
      </c>
      <c r="E30" s="133">
        <v>2</v>
      </c>
      <c r="F30" s="134">
        <v>6.666666666666667</v>
      </c>
      <c r="G30" s="133">
        <v>23</v>
      </c>
      <c r="H30" s="133">
        <v>3</v>
      </c>
      <c r="I30" s="134">
        <v>15</v>
      </c>
      <c r="J30" s="133">
        <v>8</v>
      </c>
      <c r="K30" s="134">
        <v>53.333333333333336</v>
      </c>
    </row>
    <row r="31" spans="1:11" s="32" customFormat="1" ht="14.1" customHeight="1" x14ac:dyDescent="0.2">
      <c r="A31" s="132" t="s">
        <v>199</v>
      </c>
      <c r="B31" s="133">
        <v>830</v>
      </c>
      <c r="C31" s="133">
        <v>-2</v>
      </c>
      <c r="D31" s="134">
        <v>-0.24038461538461539</v>
      </c>
      <c r="E31" s="133">
        <v>-273</v>
      </c>
      <c r="F31" s="134">
        <v>-24.750679963735266</v>
      </c>
      <c r="G31" s="133">
        <v>574</v>
      </c>
      <c r="H31" s="133">
        <v>-11</v>
      </c>
      <c r="I31" s="134">
        <v>-1.8803418803418803</v>
      </c>
      <c r="J31" s="133">
        <v>-125</v>
      </c>
      <c r="K31" s="134">
        <v>-17.882689556509298</v>
      </c>
    </row>
    <row r="32" spans="1:11" s="32" customFormat="1" ht="14.1" customHeight="1" x14ac:dyDescent="0.2">
      <c r="A32" s="132" t="s">
        <v>200</v>
      </c>
      <c r="B32" s="133">
        <v>684</v>
      </c>
      <c r="C32" s="133">
        <v>1</v>
      </c>
      <c r="D32" s="134">
        <v>0.14641288433382138</v>
      </c>
      <c r="E32" s="133">
        <v>-36</v>
      </c>
      <c r="F32" s="134">
        <v>-5</v>
      </c>
      <c r="G32" s="133">
        <v>469</v>
      </c>
      <c r="H32" s="133">
        <v>-6</v>
      </c>
      <c r="I32" s="134">
        <v>-1.263157894736842</v>
      </c>
      <c r="J32" s="133">
        <v>-42</v>
      </c>
      <c r="K32" s="134">
        <v>-8.2191780821917817</v>
      </c>
    </row>
    <row r="33" spans="1:11" s="32" customFormat="1" ht="21.75" customHeight="1" x14ac:dyDescent="0.2">
      <c r="A33" s="132" t="s">
        <v>201</v>
      </c>
      <c r="B33" s="133">
        <v>800</v>
      </c>
      <c r="C33" s="133">
        <v>19</v>
      </c>
      <c r="D33" s="134">
        <v>2.4327784891165174</v>
      </c>
      <c r="E33" s="133">
        <v>-179</v>
      </c>
      <c r="F33" s="134">
        <v>-18.283963227783453</v>
      </c>
      <c r="G33" s="133">
        <v>570</v>
      </c>
      <c r="H33" s="133">
        <v>4</v>
      </c>
      <c r="I33" s="134">
        <v>0.70671378091872794</v>
      </c>
      <c r="J33" s="133">
        <v>-59</v>
      </c>
      <c r="K33" s="134">
        <v>-9.3799682034976151</v>
      </c>
    </row>
    <row r="34" spans="1:11" s="32" customFormat="1" ht="21" customHeight="1" x14ac:dyDescent="0.2">
      <c r="A34" s="132" t="s">
        <v>202</v>
      </c>
      <c r="B34" s="133">
        <v>471</v>
      </c>
      <c r="C34" s="133">
        <v>10</v>
      </c>
      <c r="D34" s="134">
        <v>2.1691973969631237</v>
      </c>
      <c r="E34" s="133">
        <v>-106</v>
      </c>
      <c r="F34" s="134">
        <v>-18.370883882149048</v>
      </c>
      <c r="G34" s="133">
        <v>369</v>
      </c>
      <c r="H34" s="133">
        <v>-1</v>
      </c>
      <c r="I34" s="134">
        <v>-0.27027027027027029</v>
      </c>
      <c r="J34" s="133">
        <v>-44</v>
      </c>
      <c r="K34" s="134">
        <v>-10.653753026634382</v>
      </c>
    </row>
    <row r="35" spans="1:11" s="32" customFormat="1" ht="27" customHeight="1" x14ac:dyDescent="0.2">
      <c r="A35" s="132" t="s">
        <v>203</v>
      </c>
      <c r="B35" s="133">
        <v>559</v>
      </c>
      <c r="C35" s="133">
        <v>-19</v>
      </c>
      <c r="D35" s="134">
        <v>-3.2871972318339102</v>
      </c>
      <c r="E35" s="133">
        <v>-11</v>
      </c>
      <c r="F35" s="134">
        <v>-1.9298245614035088</v>
      </c>
      <c r="G35" s="133">
        <v>377</v>
      </c>
      <c r="H35" s="133">
        <v>-15</v>
      </c>
      <c r="I35" s="134">
        <v>-3.8265306122448979</v>
      </c>
      <c r="J35" s="133">
        <v>-18</v>
      </c>
      <c r="K35" s="134">
        <v>-4.556962025316456</v>
      </c>
    </row>
    <row r="36" spans="1:11" s="32" customFormat="1" ht="27" customHeight="1" x14ac:dyDescent="0.2">
      <c r="A36" s="132" t="s">
        <v>204</v>
      </c>
      <c r="B36" s="133">
        <v>2090</v>
      </c>
      <c r="C36" s="133">
        <v>29</v>
      </c>
      <c r="D36" s="134">
        <v>1.4070839398350314</v>
      </c>
      <c r="E36" s="133">
        <v>-404</v>
      </c>
      <c r="F36" s="134">
        <v>-16.19887730553328</v>
      </c>
      <c r="G36" s="133">
        <v>1560</v>
      </c>
      <c r="H36" s="133">
        <v>9</v>
      </c>
      <c r="I36" s="134">
        <v>0.58027079303675044</v>
      </c>
      <c r="J36" s="133">
        <v>-157</v>
      </c>
      <c r="K36" s="134">
        <v>-9.1438555620267916</v>
      </c>
    </row>
    <row r="37" spans="1:11" s="32" customFormat="1" ht="21.75" customHeight="1" x14ac:dyDescent="0.2">
      <c r="A37" s="132" t="s">
        <v>205</v>
      </c>
      <c r="B37" s="133">
        <v>621</v>
      </c>
      <c r="C37" s="133">
        <v>-4</v>
      </c>
      <c r="D37" s="134">
        <v>-0.64</v>
      </c>
      <c r="E37" s="133">
        <v>-84</v>
      </c>
      <c r="F37" s="134">
        <v>-11.914893617021276</v>
      </c>
      <c r="G37" s="133">
        <v>411</v>
      </c>
      <c r="H37" s="133">
        <v>-16</v>
      </c>
      <c r="I37" s="134">
        <v>-3.7470725995316161</v>
      </c>
      <c r="J37" s="133">
        <v>-76</v>
      </c>
      <c r="K37" s="134">
        <v>-15.605749486652977</v>
      </c>
    </row>
    <row r="38" spans="1:11" s="32" customFormat="1" ht="14.1" customHeight="1" x14ac:dyDescent="0.2">
      <c r="A38" s="132" t="s">
        <v>206</v>
      </c>
      <c r="B38" s="133">
        <v>525</v>
      </c>
      <c r="C38" s="133">
        <v>2</v>
      </c>
      <c r="D38" s="134">
        <v>0.38240917782026768</v>
      </c>
      <c r="E38" s="133">
        <v>-114</v>
      </c>
      <c r="F38" s="134">
        <v>-17.84037558685446</v>
      </c>
      <c r="G38" s="133">
        <v>378</v>
      </c>
      <c r="H38" s="133">
        <v>-4</v>
      </c>
      <c r="I38" s="134">
        <v>-1.0471204188481675</v>
      </c>
      <c r="J38" s="133">
        <v>-38</v>
      </c>
      <c r="K38" s="134">
        <v>-9.134615384615385</v>
      </c>
    </row>
    <row r="39" spans="1:11" s="32" customFormat="1" ht="14.1" customHeight="1" x14ac:dyDescent="0.2">
      <c r="A39" s="132" t="s">
        <v>207</v>
      </c>
      <c r="B39" s="133">
        <v>837</v>
      </c>
      <c r="C39" s="133">
        <v>-25</v>
      </c>
      <c r="D39" s="134">
        <v>-2.9002320185614847</v>
      </c>
      <c r="E39" s="133">
        <v>-739</v>
      </c>
      <c r="F39" s="134">
        <v>-46.890862944162436</v>
      </c>
      <c r="G39" s="133">
        <v>581</v>
      </c>
      <c r="H39" s="133">
        <v>-40</v>
      </c>
      <c r="I39" s="134">
        <v>-6.4412238325281805</v>
      </c>
      <c r="J39" s="133">
        <v>-142</v>
      </c>
      <c r="K39" s="134">
        <v>-19.640387275242048</v>
      </c>
    </row>
    <row r="40" spans="1:11" s="32" customFormat="1" ht="21" customHeight="1" x14ac:dyDescent="0.2">
      <c r="A40" s="132" t="s">
        <v>208</v>
      </c>
      <c r="B40" s="133">
        <v>2088</v>
      </c>
      <c r="C40" s="133">
        <v>902</v>
      </c>
      <c r="D40" s="134">
        <v>76.053962900505908</v>
      </c>
      <c r="E40" s="133">
        <v>-2099</v>
      </c>
      <c r="F40" s="134">
        <v>-50.131358968235013</v>
      </c>
      <c r="G40" s="133">
        <v>750</v>
      </c>
      <c r="H40" s="133">
        <v>-16</v>
      </c>
      <c r="I40" s="134">
        <v>-2.0887728459530028</v>
      </c>
      <c r="J40" s="133">
        <v>-65</v>
      </c>
      <c r="K40" s="134">
        <v>-7.9754601226993866</v>
      </c>
    </row>
    <row r="41" spans="1:11" s="32" customFormat="1" ht="14.1" customHeight="1" x14ac:dyDescent="0.2">
      <c r="A41" s="132" t="s">
        <v>209</v>
      </c>
      <c r="B41" s="133">
        <v>429</v>
      </c>
      <c r="C41" s="133">
        <v>8</v>
      </c>
      <c r="D41" s="134">
        <v>1.9002375296912113</v>
      </c>
      <c r="E41" s="133">
        <v>-57</v>
      </c>
      <c r="F41" s="134">
        <v>-11.728395061728396</v>
      </c>
      <c r="G41" s="133">
        <v>197</v>
      </c>
      <c r="H41" s="133">
        <v>-6</v>
      </c>
      <c r="I41" s="134">
        <v>-2.9556650246305418</v>
      </c>
      <c r="J41" s="133">
        <v>-48</v>
      </c>
      <c r="K41" s="134">
        <v>-19.591836734693878</v>
      </c>
    </row>
    <row r="42" spans="1:11" s="32" customFormat="1" ht="14.1" customHeight="1" x14ac:dyDescent="0.2">
      <c r="A42" s="132" t="s">
        <v>210</v>
      </c>
      <c r="B42" s="133">
        <v>737</v>
      </c>
      <c r="C42" s="133">
        <v>13</v>
      </c>
      <c r="D42" s="134">
        <v>1.7955801104972375</v>
      </c>
      <c r="E42" s="133">
        <v>-72</v>
      </c>
      <c r="F42" s="134">
        <v>-8.8998763906056855</v>
      </c>
      <c r="G42" s="133">
        <v>572</v>
      </c>
      <c r="H42" s="133">
        <v>9</v>
      </c>
      <c r="I42" s="134">
        <v>1.5985790408525755</v>
      </c>
      <c r="J42" s="133">
        <v>-59</v>
      </c>
      <c r="K42" s="134">
        <v>-9.3502377179080831</v>
      </c>
    </row>
    <row r="43" spans="1:11" s="32" customFormat="1" ht="14.1" customHeight="1" x14ac:dyDescent="0.2">
      <c r="A43" s="132" t="s">
        <v>211</v>
      </c>
      <c r="B43" s="133">
        <v>1016</v>
      </c>
      <c r="C43" s="133">
        <v>7</v>
      </c>
      <c r="D43" s="134">
        <v>0.6937561942517344</v>
      </c>
      <c r="E43" s="133">
        <v>-290</v>
      </c>
      <c r="F43" s="134">
        <v>-22.2052067381317</v>
      </c>
      <c r="G43" s="133">
        <v>764</v>
      </c>
      <c r="H43" s="133">
        <v>8</v>
      </c>
      <c r="I43" s="134">
        <v>1.0582010582010581</v>
      </c>
      <c r="J43" s="133">
        <v>-128</v>
      </c>
      <c r="K43" s="134">
        <v>-14.349775784753364</v>
      </c>
    </row>
    <row r="44" spans="1:11" s="32" customFormat="1" ht="24" customHeight="1" x14ac:dyDescent="0.2">
      <c r="A44" s="132" t="s">
        <v>212</v>
      </c>
      <c r="B44" s="133">
        <v>925</v>
      </c>
      <c r="C44" s="133">
        <v>28</v>
      </c>
      <c r="D44" s="134">
        <v>3.1215161649944259</v>
      </c>
      <c r="E44" s="133">
        <v>-93</v>
      </c>
      <c r="F44" s="134">
        <v>-9.1355599214145382</v>
      </c>
      <c r="G44" s="133">
        <v>591</v>
      </c>
      <c r="H44" s="133">
        <v>37</v>
      </c>
      <c r="I44" s="134">
        <v>6.6787003610108302</v>
      </c>
      <c r="J44" s="133">
        <v>-51</v>
      </c>
      <c r="K44" s="134">
        <v>-7.94392523364486</v>
      </c>
    </row>
    <row r="45" spans="1:11" s="32" customFormat="1" ht="21.75" customHeight="1" x14ac:dyDescent="0.2">
      <c r="A45" s="132" t="s">
        <v>213</v>
      </c>
      <c r="B45" s="133">
        <v>217</v>
      </c>
      <c r="C45" s="133">
        <v>11</v>
      </c>
      <c r="D45" s="134">
        <v>5.3398058252427187</v>
      </c>
      <c r="E45" s="133">
        <v>-50</v>
      </c>
      <c r="F45" s="134">
        <v>-18.726591760299627</v>
      </c>
      <c r="G45" s="133">
        <v>162</v>
      </c>
      <c r="H45" s="133">
        <v>7</v>
      </c>
      <c r="I45" s="134">
        <v>4.5161290322580649</v>
      </c>
      <c r="J45" s="133">
        <v>-23</v>
      </c>
      <c r="K45" s="134">
        <v>-12.432432432432432</v>
      </c>
    </row>
    <row r="46" spans="1:11" s="32" customFormat="1" ht="24.75" customHeight="1" x14ac:dyDescent="0.2">
      <c r="A46" s="132" t="s">
        <v>214</v>
      </c>
      <c r="B46" s="133">
        <v>254</v>
      </c>
      <c r="C46" s="133">
        <v>13</v>
      </c>
      <c r="D46" s="134">
        <v>5.394190871369295</v>
      </c>
      <c r="E46" s="133">
        <v>-83</v>
      </c>
      <c r="F46" s="134">
        <v>-24.629080118694361</v>
      </c>
      <c r="G46" s="133">
        <v>156</v>
      </c>
      <c r="H46" s="133">
        <v>-12</v>
      </c>
      <c r="I46" s="134">
        <v>-7.1428571428571432</v>
      </c>
      <c r="J46" s="133">
        <v>-102</v>
      </c>
      <c r="K46" s="134">
        <v>-39.534883720930232</v>
      </c>
    </row>
    <row r="47" spans="1:11" s="32" customFormat="1" ht="14.1" customHeight="1" x14ac:dyDescent="0.2">
      <c r="A47" s="132" t="s">
        <v>215</v>
      </c>
      <c r="B47" s="133">
        <v>48</v>
      </c>
      <c r="C47" s="133">
        <v>-2</v>
      </c>
      <c r="D47" s="134">
        <v>-4</v>
      </c>
      <c r="E47" s="133">
        <v>-11</v>
      </c>
      <c r="F47" s="134">
        <v>-18.64406779661017</v>
      </c>
      <c r="G47" s="133">
        <v>39</v>
      </c>
      <c r="H47" s="133">
        <v>-2</v>
      </c>
      <c r="I47" s="134">
        <v>-4.8780487804878048</v>
      </c>
      <c r="J47" s="133">
        <v>-8</v>
      </c>
      <c r="K47" s="134">
        <v>-17.021276595744681</v>
      </c>
    </row>
    <row r="48" spans="1:11" s="32" customFormat="1" ht="24.75" customHeight="1" x14ac:dyDescent="0.2">
      <c r="A48" s="132" t="s">
        <v>216</v>
      </c>
      <c r="B48" s="133">
        <v>2363</v>
      </c>
      <c r="C48" s="133">
        <v>14</v>
      </c>
      <c r="D48" s="134">
        <v>0.59599829714772246</v>
      </c>
      <c r="E48" s="133">
        <v>-44</v>
      </c>
      <c r="F48" s="134">
        <v>-1.8280016618196926</v>
      </c>
      <c r="G48" s="133">
        <v>1797</v>
      </c>
      <c r="H48" s="133">
        <v>-27</v>
      </c>
      <c r="I48" s="134">
        <v>-1.4802631578947369</v>
      </c>
      <c r="J48" s="133">
        <v>-112</v>
      </c>
      <c r="K48" s="134">
        <v>-5.8669460450497644</v>
      </c>
    </row>
    <row r="49" spans="1:11" s="32" customFormat="1" ht="21" customHeight="1" x14ac:dyDescent="0.2">
      <c r="A49" s="132" t="s">
        <v>217</v>
      </c>
      <c r="B49" s="133">
        <v>72</v>
      </c>
      <c r="C49" s="133">
        <v>0</v>
      </c>
      <c r="D49" s="134">
        <v>0</v>
      </c>
      <c r="E49" s="133">
        <v>35</v>
      </c>
      <c r="F49" s="134">
        <v>94.594594594594597</v>
      </c>
      <c r="G49" s="133">
        <v>55</v>
      </c>
      <c r="H49" s="133">
        <v>2</v>
      </c>
      <c r="I49" s="134">
        <v>3.7735849056603774</v>
      </c>
      <c r="J49" s="133">
        <v>27</v>
      </c>
      <c r="K49" s="134">
        <v>96.428571428571431</v>
      </c>
    </row>
    <row r="50" spans="1:11" s="32" customFormat="1" ht="14.25" customHeight="1" x14ac:dyDescent="0.2">
      <c r="A50" s="129" t="s">
        <v>218</v>
      </c>
      <c r="B50" s="130">
        <v>27923</v>
      </c>
      <c r="C50" s="130">
        <v>-39</v>
      </c>
      <c r="D50" s="131">
        <v>-0.13947500178814104</v>
      </c>
      <c r="E50" s="130">
        <v>-2505</v>
      </c>
      <c r="F50" s="131">
        <v>-8.2325489680557382</v>
      </c>
      <c r="G50" s="130">
        <v>22776</v>
      </c>
      <c r="H50" s="130">
        <v>-101</v>
      </c>
      <c r="I50" s="131">
        <v>-0.44149145429907766</v>
      </c>
      <c r="J50" s="130">
        <v>-2226</v>
      </c>
      <c r="K50" s="131">
        <v>-8.9032877369810421</v>
      </c>
    </row>
    <row r="51" spans="1:11" s="32" customFormat="1" ht="12" customHeight="1" x14ac:dyDescent="0.2">
      <c r="A51" s="132" t="s">
        <v>219</v>
      </c>
      <c r="B51" s="133">
        <v>11157</v>
      </c>
      <c r="C51" s="133">
        <v>64</v>
      </c>
      <c r="D51" s="134">
        <v>0.57694041287298292</v>
      </c>
      <c r="E51" s="133">
        <v>-891</v>
      </c>
      <c r="F51" s="134">
        <v>-7.3954183266932274</v>
      </c>
      <c r="G51" s="133">
        <v>9251</v>
      </c>
      <c r="H51" s="133">
        <v>-2</v>
      </c>
      <c r="I51" s="134">
        <v>-2.1614611477358693E-2</v>
      </c>
      <c r="J51" s="133">
        <v>-851</v>
      </c>
      <c r="K51" s="134">
        <v>-8.4240744407048105</v>
      </c>
    </row>
    <row r="52" spans="1:11" s="32" customFormat="1" ht="12" customHeight="1" x14ac:dyDescent="0.2">
      <c r="A52" s="132" t="s">
        <v>220</v>
      </c>
      <c r="B52" s="133">
        <v>1253</v>
      </c>
      <c r="C52" s="133">
        <v>-22</v>
      </c>
      <c r="D52" s="134">
        <v>-1.7254901960784315</v>
      </c>
      <c r="E52" s="133">
        <v>-153</v>
      </c>
      <c r="F52" s="134">
        <v>-10.881934566145093</v>
      </c>
      <c r="G52" s="133">
        <v>966</v>
      </c>
      <c r="H52" s="133">
        <v>-18</v>
      </c>
      <c r="I52" s="134">
        <v>-1.8292682926829269</v>
      </c>
      <c r="J52" s="133">
        <v>-126</v>
      </c>
      <c r="K52" s="134">
        <v>-11.538461538461538</v>
      </c>
    </row>
    <row r="53" spans="1:11" s="32" customFormat="1" ht="12" customHeight="1" x14ac:dyDescent="0.2">
      <c r="A53" s="132" t="s">
        <v>221</v>
      </c>
      <c r="B53" s="133">
        <v>15513</v>
      </c>
      <c r="C53" s="133">
        <v>-81</v>
      </c>
      <c r="D53" s="134">
        <v>-0.51943055021161988</v>
      </c>
      <c r="E53" s="133">
        <v>-1461</v>
      </c>
      <c r="F53" s="134">
        <v>-8.6072817249911626</v>
      </c>
      <c r="G53" s="133">
        <v>12559</v>
      </c>
      <c r="H53" s="133">
        <v>-81</v>
      </c>
      <c r="I53" s="134">
        <v>-0.64082278481012656</v>
      </c>
      <c r="J53" s="133">
        <v>-1249</v>
      </c>
      <c r="K53" s="134">
        <v>-9.0454808806488991</v>
      </c>
    </row>
    <row r="54" spans="1:11" s="32" customFormat="1" ht="14.25" customHeight="1" x14ac:dyDescent="0.2">
      <c r="A54" s="129" t="s">
        <v>88</v>
      </c>
      <c r="B54" s="130">
        <v>343661</v>
      </c>
      <c r="C54" s="130">
        <v>6133</v>
      </c>
      <c r="D54" s="131">
        <v>1.8170344386243511</v>
      </c>
      <c r="E54" s="130">
        <v>-23840</v>
      </c>
      <c r="F54" s="131">
        <v>-6.4870571780757063</v>
      </c>
      <c r="G54" s="130">
        <v>249595</v>
      </c>
      <c r="H54" s="130">
        <v>4058</v>
      </c>
      <c r="I54" s="131">
        <v>1.6527040731132172</v>
      </c>
      <c r="J54" s="130">
        <v>-21925</v>
      </c>
      <c r="K54" s="131">
        <v>-8.0749116087212727</v>
      </c>
    </row>
    <row r="55" spans="1:11" s="32" customFormat="1" ht="26.25" customHeight="1" x14ac:dyDescent="0.2">
      <c r="A55" s="135" t="s">
        <v>222</v>
      </c>
      <c r="B55" s="133">
        <v>4976</v>
      </c>
      <c r="C55" s="133">
        <v>129</v>
      </c>
      <c r="D55" s="134">
        <v>2.6614400660202189</v>
      </c>
      <c r="E55" s="133">
        <v>-995</v>
      </c>
      <c r="F55" s="134">
        <v>-16.66387539775582</v>
      </c>
      <c r="G55" s="133">
        <v>3794</v>
      </c>
      <c r="H55" s="133">
        <v>29</v>
      </c>
      <c r="I55" s="134">
        <v>0.77025232403718458</v>
      </c>
      <c r="J55" s="133">
        <v>-414</v>
      </c>
      <c r="K55" s="134">
        <v>-9.8384030418250958</v>
      </c>
    </row>
    <row r="56" spans="1:11" ht="35.25" customHeight="1" x14ac:dyDescent="0.2">
      <c r="A56" s="135" t="s">
        <v>223</v>
      </c>
      <c r="B56" s="133">
        <v>13767</v>
      </c>
      <c r="C56" s="133">
        <v>45</v>
      </c>
      <c r="D56" s="134">
        <v>0.3279405334499344</v>
      </c>
      <c r="E56" s="133">
        <v>-2009</v>
      </c>
      <c r="F56" s="134">
        <v>-12.734533468559837</v>
      </c>
      <c r="G56" s="133">
        <v>10837</v>
      </c>
      <c r="H56" s="133">
        <v>44</v>
      </c>
      <c r="I56" s="134">
        <v>0.40767163902529419</v>
      </c>
      <c r="J56" s="133">
        <v>-1159</v>
      </c>
      <c r="K56" s="134">
        <v>-9.6615538512837613</v>
      </c>
    </row>
    <row r="57" spans="1:11" s="85" customFormat="1" ht="27" customHeight="1" x14ac:dyDescent="0.2">
      <c r="A57" s="135" t="s">
        <v>224</v>
      </c>
      <c r="B57" s="133">
        <v>36619</v>
      </c>
      <c r="C57" s="133">
        <v>1003</v>
      </c>
      <c r="D57" s="134">
        <v>2.8161500449236296</v>
      </c>
      <c r="E57" s="133">
        <v>-2745</v>
      </c>
      <c r="F57" s="134">
        <v>-6.9733766893608369</v>
      </c>
      <c r="G57" s="133">
        <v>29002</v>
      </c>
      <c r="H57" s="133">
        <v>820</v>
      </c>
      <c r="I57" s="134">
        <v>2.9096586473635653</v>
      </c>
      <c r="J57" s="133">
        <v>-2282</v>
      </c>
      <c r="K57" s="134">
        <v>-7.2944636235775473</v>
      </c>
    </row>
    <row r="58" spans="1:11" s="85" customFormat="1" ht="13.5" customHeight="1" x14ac:dyDescent="0.2">
      <c r="A58" s="135" t="s">
        <v>225</v>
      </c>
      <c r="B58" s="133">
        <v>7684</v>
      </c>
      <c r="C58" s="133">
        <v>193</v>
      </c>
      <c r="D58" s="134">
        <v>2.5764250433853957</v>
      </c>
      <c r="E58" s="133">
        <v>-231</v>
      </c>
      <c r="F58" s="134">
        <v>-2.9185091598231208</v>
      </c>
      <c r="G58" s="133">
        <v>5574</v>
      </c>
      <c r="H58" s="133">
        <v>113</v>
      </c>
      <c r="I58" s="134">
        <v>2.0692180919245557</v>
      </c>
      <c r="J58" s="133">
        <v>-167</v>
      </c>
      <c r="K58" s="134">
        <v>-2.9089008883469778</v>
      </c>
    </row>
    <row r="59" spans="1:11" s="85" customFormat="1" ht="24" customHeight="1" x14ac:dyDescent="0.2">
      <c r="A59" s="135" t="s">
        <v>226</v>
      </c>
      <c r="B59" s="133">
        <v>941</v>
      </c>
      <c r="C59" s="133">
        <v>22</v>
      </c>
      <c r="D59" s="134">
        <v>2.3939064200217626</v>
      </c>
      <c r="E59" s="133">
        <v>-126</v>
      </c>
      <c r="F59" s="134">
        <v>-11.808809746954077</v>
      </c>
      <c r="G59" s="133">
        <v>714</v>
      </c>
      <c r="H59" s="133">
        <v>18</v>
      </c>
      <c r="I59" s="134">
        <v>2.5862068965517242</v>
      </c>
      <c r="J59" s="133">
        <v>-103</v>
      </c>
      <c r="K59" s="134">
        <v>-12.607099143206854</v>
      </c>
    </row>
    <row r="60" spans="1:11" ht="13.5" customHeight="1" x14ac:dyDescent="0.2">
      <c r="A60" s="135" t="s">
        <v>227</v>
      </c>
      <c r="B60" s="133">
        <v>1030</v>
      </c>
      <c r="C60" s="133">
        <v>-23</v>
      </c>
      <c r="D60" s="134">
        <v>-2.184235517568851</v>
      </c>
      <c r="E60" s="133">
        <v>-876</v>
      </c>
      <c r="F60" s="134">
        <v>-45.960125918153203</v>
      </c>
      <c r="G60" s="133">
        <v>383</v>
      </c>
      <c r="H60" s="133">
        <v>-4</v>
      </c>
      <c r="I60" s="134">
        <v>-1.0335917312661498</v>
      </c>
      <c r="J60" s="133">
        <v>-176</v>
      </c>
      <c r="K60" s="134">
        <v>-31.48479427549195</v>
      </c>
    </row>
    <row r="61" spans="1:11" ht="19.5" customHeight="1" x14ac:dyDescent="0.2">
      <c r="A61" s="135" t="s">
        <v>228</v>
      </c>
      <c r="B61" s="133">
        <v>4152</v>
      </c>
      <c r="C61" s="133">
        <v>198</v>
      </c>
      <c r="D61" s="134">
        <v>5.0075872534142638</v>
      </c>
      <c r="E61" s="133">
        <v>-282</v>
      </c>
      <c r="F61" s="134">
        <v>-6.3599458728010827</v>
      </c>
      <c r="G61" s="133">
        <v>3062</v>
      </c>
      <c r="H61" s="133">
        <v>144</v>
      </c>
      <c r="I61" s="134">
        <v>4.9348869088416727</v>
      </c>
      <c r="J61" s="133">
        <v>-279</v>
      </c>
      <c r="K61" s="134">
        <v>-8.3507931756959</v>
      </c>
    </row>
    <row r="62" spans="1:11" ht="13.5" customHeight="1" x14ac:dyDescent="0.2">
      <c r="A62" s="135" t="s">
        <v>229</v>
      </c>
      <c r="B62" s="133">
        <v>3209</v>
      </c>
      <c r="C62" s="133">
        <v>271</v>
      </c>
      <c r="D62" s="134">
        <v>9.2239618788291349</v>
      </c>
      <c r="E62" s="133">
        <v>-380</v>
      </c>
      <c r="F62" s="134">
        <v>-10.587907495123989</v>
      </c>
      <c r="G62" s="133">
        <v>2476</v>
      </c>
      <c r="H62" s="133">
        <v>235</v>
      </c>
      <c r="I62" s="134">
        <v>10.486390004462294</v>
      </c>
      <c r="J62" s="133">
        <v>-470</v>
      </c>
      <c r="K62" s="134">
        <v>-15.953835709436524</v>
      </c>
    </row>
    <row r="63" spans="1:11" ht="13.5" customHeight="1" x14ac:dyDescent="0.2">
      <c r="A63" s="135" t="s">
        <v>230</v>
      </c>
      <c r="B63" s="133">
        <v>3202</v>
      </c>
      <c r="C63" s="133">
        <v>-76</v>
      </c>
      <c r="D63" s="134">
        <v>-2.3184868822452716</v>
      </c>
      <c r="E63" s="133">
        <v>-367</v>
      </c>
      <c r="F63" s="134">
        <v>-10.282992434855702</v>
      </c>
      <c r="G63" s="133">
        <v>1987</v>
      </c>
      <c r="H63" s="133">
        <v>26</v>
      </c>
      <c r="I63" s="134">
        <v>1.3258541560428352</v>
      </c>
      <c r="J63" s="133">
        <v>-260</v>
      </c>
      <c r="K63" s="134">
        <v>-11.570983533600357</v>
      </c>
    </row>
    <row r="64" spans="1:11" ht="15.75" customHeight="1" x14ac:dyDescent="0.2">
      <c r="A64" s="135" t="s">
        <v>231</v>
      </c>
      <c r="B64" s="133">
        <v>34475</v>
      </c>
      <c r="C64" s="133">
        <v>623</v>
      </c>
      <c r="D64" s="134">
        <v>1.8403639371381306</v>
      </c>
      <c r="E64" s="133">
        <v>-1642</v>
      </c>
      <c r="F64" s="134">
        <v>-4.5463355206689373</v>
      </c>
      <c r="G64" s="133">
        <v>25158</v>
      </c>
      <c r="H64" s="133">
        <v>509</v>
      </c>
      <c r="I64" s="134">
        <v>2.0649924946245282</v>
      </c>
      <c r="J64" s="133">
        <v>-1569</v>
      </c>
      <c r="K64" s="134">
        <v>-5.8704680660006732</v>
      </c>
    </row>
    <row r="65" spans="1:11" ht="12" customHeight="1" x14ac:dyDescent="0.2">
      <c r="A65" s="135" t="s">
        <v>232</v>
      </c>
      <c r="B65" s="133">
        <v>1425</v>
      </c>
      <c r="C65" s="133">
        <v>-1</v>
      </c>
      <c r="D65" s="134">
        <v>-7.0126227208976155E-2</v>
      </c>
      <c r="E65" s="133">
        <v>-265</v>
      </c>
      <c r="F65" s="134">
        <v>-15.680473372781066</v>
      </c>
      <c r="G65" s="133">
        <v>1075</v>
      </c>
      <c r="H65" s="133">
        <v>-3</v>
      </c>
      <c r="I65" s="134">
        <v>-0.2782931354359926</v>
      </c>
      <c r="J65" s="133">
        <v>-154</v>
      </c>
      <c r="K65" s="134">
        <v>-12.530512611879576</v>
      </c>
    </row>
    <row r="66" spans="1:11" ht="31.5" customHeight="1" x14ac:dyDescent="0.2">
      <c r="A66" s="135" t="s">
        <v>233</v>
      </c>
      <c r="B66" s="133">
        <v>3700</v>
      </c>
      <c r="C66" s="133">
        <v>-3</v>
      </c>
      <c r="D66" s="134">
        <v>-8.1015392924655691E-2</v>
      </c>
      <c r="E66" s="133">
        <v>574</v>
      </c>
      <c r="F66" s="134">
        <v>18.362124120281511</v>
      </c>
      <c r="G66" s="133">
        <v>2972</v>
      </c>
      <c r="H66" s="133">
        <v>20</v>
      </c>
      <c r="I66" s="134">
        <v>0.6775067750677507</v>
      </c>
      <c r="J66" s="133">
        <v>500</v>
      </c>
      <c r="K66" s="134">
        <v>20.226537216828479</v>
      </c>
    </row>
    <row r="67" spans="1:11" ht="23.25" customHeight="1" x14ac:dyDescent="0.2">
      <c r="A67" s="135" t="s">
        <v>234</v>
      </c>
      <c r="B67" s="133">
        <v>550</v>
      </c>
      <c r="C67" s="133">
        <v>25</v>
      </c>
      <c r="D67" s="134">
        <v>4.7619047619047619</v>
      </c>
      <c r="E67" s="133">
        <v>-82</v>
      </c>
      <c r="F67" s="134">
        <v>-12.974683544303797</v>
      </c>
      <c r="G67" s="133">
        <v>434</v>
      </c>
      <c r="H67" s="133">
        <v>11</v>
      </c>
      <c r="I67" s="134">
        <v>2.6004728132387709</v>
      </c>
      <c r="J67" s="133">
        <v>-80</v>
      </c>
      <c r="K67" s="134">
        <v>-15.56420233463035</v>
      </c>
    </row>
    <row r="68" spans="1:11" ht="15.75" customHeight="1" x14ac:dyDescent="0.2">
      <c r="A68" s="135" t="s">
        <v>235</v>
      </c>
      <c r="B68" s="133">
        <v>2418</v>
      </c>
      <c r="C68" s="133">
        <v>-34</v>
      </c>
      <c r="D68" s="134">
        <v>-1.3866231647634584</v>
      </c>
      <c r="E68" s="133">
        <v>-463</v>
      </c>
      <c r="F68" s="134">
        <v>-16.070808746962861</v>
      </c>
      <c r="G68" s="133">
        <v>1536</v>
      </c>
      <c r="H68" s="133">
        <v>-11</v>
      </c>
      <c r="I68" s="134">
        <v>-0.71105365223012285</v>
      </c>
      <c r="J68" s="133">
        <v>-248</v>
      </c>
      <c r="K68" s="134">
        <v>-13.901345291479821</v>
      </c>
    </row>
    <row r="69" spans="1:11" ht="27.75" customHeight="1" x14ac:dyDescent="0.2">
      <c r="A69" s="135" t="s">
        <v>236</v>
      </c>
      <c r="B69" s="133">
        <v>6526</v>
      </c>
      <c r="C69" s="133">
        <v>157</v>
      </c>
      <c r="D69" s="134">
        <v>2.4650651593656776</v>
      </c>
      <c r="E69" s="133">
        <v>-369</v>
      </c>
      <c r="F69" s="134">
        <v>-5.3517041334300215</v>
      </c>
      <c r="G69" s="133">
        <v>4865</v>
      </c>
      <c r="H69" s="133">
        <v>129</v>
      </c>
      <c r="I69" s="134">
        <v>2.7238175675675675</v>
      </c>
      <c r="J69" s="133">
        <v>-278</v>
      </c>
      <c r="K69" s="134">
        <v>-5.4054054054054053</v>
      </c>
    </row>
    <row r="70" spans="1:11" ht="15.75" customHeight="1" x14ac:dyDescent="0.2">
      <c r="A70" s="135" t="s">
        <v>237</v>
      </c>
      <c r="B70" s="133">
        <v>1364</v>
      </c>
      <c r="C70" s="133">
        <v>6</v>
      </c>
      <c r="D70" s="134">
        <v>0.4418262150220913</v>
      </c>
      <c r="E70" s="133">
        <v>-172</v>
      </c>
      <c r="F70" s="134">
        <v>-11.197916666666666</v>
      </c>
      <c r="G70" s="133">
        <v>975</v>
      </c>
      <c r="H70" s="133">
        <v>7</v>
      </c>
      <c r="I70" s="134">
        <v>0.72314049586776863</v>
      </c>
      <c r="J70" s="133">
        <v>-105</v>
      </c>
      <c r="K70" s="134">
        <v>-9.7222222222222214</v>
      </c>
    </row>
    <row r="71" spans="1:11" ht="23.25" customHeight="1" x14ac:dyDescent="0.2">
      <c r="A71" s="135" t="s">
        <v>238</v>
      </c>
      <c r="B71" s="133">
        <v>4611</v>
      </c>
      <c r="C71" s="133">
        <v>-40</v>
      </c>
      <c r="D71" s="134">
        <v>-0.86003010105353683</v>
      </c>
      <c r="E71" s="133">
        <v>-77</v>
      </c>
      <c r="F71" s="134">
        <v>-1.6424914675767919</v>
      </c>
      <c r="G71" s="133">
        <v>3082</v>
      </c>
      <c r="H71" s="133">
        <v>-31</v>
      </c>
      <c r="I71" s="134">
        <v>-0.99582396402184392</v>
      </c>
      <c r="J71" s="133">
        <v>155</v>
      </c>
      <c r="K71" s="134">
        <v>5.2955244277417153</v>
      </c>
    </row>
    <row r="72" spans="1:11" ht="31.5" customHeight="1" x14ac:dyDescent="0.2">
      <c r="A72" s="135" t="s">
        <v>239</v>
      </c>
      <c r="B72" s="133">
        <v>1064</v>
      </c>
      <c r="C72" s="133">
        <v>8</v>
      </c>
      <c r="D72" s="134">
        <v>0.75757575757575757</v>
      </c>
      <c r="E72" s="133">
        <v>-59</v>
      </c>
      <c r="F72" s="134">
        <v>-5.2537845057880679</v>
      </c>
      <c r="G72" s="133">
        <v>802</v>
      </c>
      <c r="H72" s="133">
        <v>-2</v>
      </c>
      <c r="I72" s="134">
        <v>-0.24875621890547264</v>
      </c>
      <c r="J72" s="133">
        <v>-53</v>
      </c>
      <c r="K72" s="134">
        <v>-6.1988304093567255</v>
      </c>
    </row>
    <row r="73" spans="1:11" ht="25.5" customHeight="1" x14ac:dyDescent="0.2">
      <c r="A73" s="135" t="s">
        <v>240</v>
      </c>
      <c r="B73" s="133">
        <v>2132</v>
      </c>
      <c r="C73" s="133">
        <v>17</v>
      </c>
      <c r="D73" s="134">
        <v>0.80378250591016553</v>
      </c>
      <c r="E73" s="133">
        <v>-162</v>
      </c>
      <c r="F73" s="134">
        <v>-7.0619006102877071</v>
      </c>
      <c r="G73" s="133">
        <v>1638</v>
      </c>
      <c r="H73" s="133">
        <v>8</v>
      </c>
      <c r="I73" s="134">
        <v>0.49079754601226994</v>
      </c>
      <c r="J73" s="133">
        <v>-129</v>
      </c>
      <c r="K73" s="134">
        <v>-7.300509337860781</v>
      </c>
    </row>
    <row r="74" spans="1:11" ht="15.75" customHeight="1" x14ac:dyDescent="0.2">
      <c r="A74" s="135" t="s">
        <v>241</v>
      </c>
      <c r="B74" s="133">
        <v>3437</v>
      </c>
      <c r="C74" s="133">
        <v>50</v>
      </c>
      <c r="D74" s="134">
        <v>1.4762326542663124</v>
      </c>
      <c r="E74" s="133">
        <v>-164</v>
      </c>
      <c r="F74" s="134">
        <v>-4.5542904748680924</v>
      </c>
      <c r="G74" s="133">
        <v>2736</v>
      </c>
      <c r="H74" s="133">
        <v>48</v>
      </c>
      <c r="I74" s="134">
        <v>1.7857142857142858</v>
      </c>
      <c r="J74" s="133">
        <v>-71</v>
      </c>
      <c r="K74" s="134">
        <v>-2.5293908086925545</v>
      </c>
    </row>
    <row r="75" spans="1:11" ht="15.75" customHeight="1" x14ac:dyDescent="0.2">
      <c r="A75" s="135" t="s">
        <v>242</v>
      </c>
      <c r="B75" s="133">
        <v>4856</v>
      </c>
      <c r="C75" s="133">
        <v>32</v>
      </c>
      <c r="D75" s="134">
        <v>0.66334991708126034</v>
      </c>
      <c r="E75" s="133">
        <v>-591</v>
      </c>
      <c r="F75" s="134">
        <v>-10.850009179364788</v>
      </c>
      <c r="G75" s="133">
        <v>3630</v>
      </c>
      <c r="H75" s="133">
        <v>17</v>
      </c>
      <c r="I75" s="134">
        <v>0.47052311098809851</v>
      </c>
      <c r="J75" s="133">
        <v>-356</v>
      </c>
      <c r="K75" s="134">
        <v>-8.9312594079277474</v>
      </c>
    </row>
    <row r="76" spans="1:11" ht="33" customHeight="1" x14ac:dyDescent="0.2">
      <c r="A76" s="135" t="s">
        <v>243</v>
      </c>
      <c r="B76" s="133">
        <v>3018</v>
      </c>
      <c r="C76" s="133">
        <v>39</v>
      </c>
      <c r="D76" s="134">
        <v>1.309164149043303</v>
      </c>
      <c r="E76" s="133">
        <v>-192</v>
      </c>
      <c r="F76" s="134">
        <v>-5.981308411214953</v>
      </c>
      <c r="G76" s="133">
        <v>2191</v>
      </c>
      <c r="H76" s="133">
        <v>62</v>
      </c>
      <c r="I76" s="134">
        <v>2.9121653358384219</v>
      </c>
      <c r="J76" s="133">
        <v>-78</v>
      </c>
      <c r="K76" s="134">
        <v>-3.4376377258704274</v>
      </c>
    </row>
    <row r="77" spans="1:11" ht="26.25" customHeight="1" x14ac:dyDescent="0.2">
      <c r="A77" s="135" t="s">
        <v>244</v>
      </c>
      <c r="B77" s="133">
        <v>4135</v>
      </c>
      <c r="C77" s="133">
        <v>-35</v>
      </c>
      <c r="D77" s="134">
        <v>-0.83932853717026379</v>
      </c>
      <c r="E77" s="133">
        <v>-710</v>
      </c>
      <c r="F77" s="134">
        <v>-14.654282765737873</v>
      </c>
      <c r="G77" s="133">
        <v>2818</v>
      </c>
      <c r="H77" s="133">
        <v>-15</v>
      </c>
      <c r="I77" s="134">
        <v>-0.52947405577126716</v>
      </c>
      <c r="J77" s="133">
        <v>-688</v>
      </c>
      <c r="K77" s="134">
        <v>-19.623502567027952</v>
      </c>
    </row>
    <row r="78" spans="1:11" ht="15.75" customHeight="1" x14ac:dyDescent="0.2">
      <c r="A78" s="135" t="s">
        <v>245</v>
      </c>
      <c r="B78" s="133">
        <v>1242</v>
      </c>
      <c r="C78" s="133">
        <v>-38</v>
      </c>
      <c r="D78" s="134">
        <v>-2.96875</v>
      </c>
      <c r="E78" s="133">
        <v>-138</v>
      </c>
      <c r="F78" s="134">
        <v>-10</v>
      </c>
      <c r="G78" s="133">
        <v>934</v>
      </c>
      <c r="H78" s="133">
        <v>-52</v>
      </c>
      <c r="I78" s="134">
        <v>-5.2738336713995944</v>
      </c>
      <c r="J78" s="133">
        <v>-134</v>
      </c>
      <c r="K78" s="134">
        <v>-12.546816479400748</v>
      </c>
    </row>
    <row r="79" spans="1:11" ht="15.75" customHeight="1" x14ac:dyDescent="0.2">
      <c r="A79" s="135" t="s">
        <v>246</v>
      </c>
      <c r="B79" s="133">
        <v>5326</v>
      </c>
      <c r="C79" s="133">
        <v>50</v>
      </c>
      <c r="D79" s="134">
        <v>0.94768764215314627</v>
      </c>
      <c r="E79" s="133">
        <v>-903</v>
      </c>
      <c r="F79" s="134">
        <v>-14.496708942045272</v>
      </c>
      <c r="G79" s="133">
        <v>3942</v>
      </c>
      <c r="H79" s="133">
        <v>14</v>
      </c>
      <c r="I79" s="134">
        <v>0.35641547861507128</v>
      </c>
      <c r="J79" s="133">
        <v>-851</v>
      </c>
      <c r="K79" s="134">
        <v>-17.755059461715</v>
      </c>
    </row>
    <row r="80" spans="1:11" ht="19.5" customHeight="1" x14ac:dyDescent="0.2">
      <c r="A80" s="135" t="s">
        <v>247</v>
      </c>
      <c r="B80" s="133">
        <v>23416</v>
      </c>
      <c r="C80" s="133">
        <v>789</v>
      </c>
      <c r="D80" s="134">
        <v>3.4869845759490872</v>
      </c>
      <c r="E80" s="133">
        <v>-2546</v>
      </c>
      <c r="F80" s="134">
        <v>-9.8066404745397122</v>
      </c>
      <c r="G80" s="133">
        <v>17664</v>
      </c>
      <c r="H80" s="133">
        <v>663</v>
      </c>
      <c r="I80" s="134">
        <v>3.8997706017293101</v>
      </c>
      <c r="J80" s="133">
        <v>-1483</v>
      </c>
      <c r="K80" s="134">
        <v>-7.7453386953569749</v>
      </c>
    </row>
    <row r="81" spans="1:11" ht="15.75" customHeight="1" x14ac:dyDescent="0.2">
      <c r="A81" s="135" t="s">
        <v>248</v>
      </c>
      <c r="B81" s="133">
        <v>316</v>
      </c>
      <c r="C81" s="133">
        <v>6</v>
      </c>
      <c r="D81" s="134">
        <v>1.935483870967742</v>
      </c>
      <c r="E81" s="133">
        <v>10</v>
      </c>
      <c r="F81" s="134">
        <v>3.2679738562091503</v>
      </c>
      <c r="G81" s="133">
        <v>245</v>
      </c>
      <c r="H81" s="133">
        <v>2</v>
      </c>
      <c r="I81" s="134">
        <v>0.82304526748971196</v>
      </c>
      <c r="J81" s="133">
        <v>6</v>
      </c>
      <c r="K81" s="134">
        <v>2.510460251046025</v>
      </c>
    </row>
    <row r="82" spans="1:11" ht="15.75" customHeight="1" x14ac:dyDescent="0.2">
      <c r="A82" s="135" t="s">
        <v>249</v>
      </c>
      <c r="B82" s="133">
        <v>2246</v>
      </c>
      <c r="C82" s="133">
        <v>41</v>
      </c>
      <c r="D82" s="134">
        <v>1.8594104308390023</v>
      </c>
      <c r="E82" s="133">
        <v>-511</v>
      </c>
      <c r="F82" s="134">
        <v>-18.534639100471527</v>
      </c>
      <c r="G82" s="133">
        <v>1722</v>
      </c>
      <c r="H82" s="133">
        <v>21</v>
      </c>
      <c r="I82" s="134">
        <v>1.2345679012345678</v>
      </c>
      <c r="J82" s="133">
        <v>-388</v>
      </c>
      <c r="K82" s="134">
        <v>-18.388625592417061</v>
      </c>
    </row>
    <row r="83" spans="1:11" ht="15.75" customHeight="1" x14ac:dyDescent="0.2">
      <c r="A83" s="135" t="s">
        <v>250</v>
      </c>
      <c r="B83" s="133">
        <v>23039</v>
      </c>
      <c r="C83" s="133">
        <v>699</v>
      </c>
      <c r="D83" s="134">
        <v>3.1289167412712624</v>
      </c>
      <c r="E83" s="133">
        <v>-632</v>
      </c>
      <c r="F83" s="134">
        <v>-2.6699336741160069</v>
      </c>
      <c r="G83" s="133">
        <v>17185</v>
      </c>
      <c r="H83" s="133">
        <v>349</v>
      </c>
      <c r="I83" s="134">
        <v>2.0729389403658827</v>
      </c>
      <c r="J83" s="133">
        <v>-2600</v>
      </c>
      <c r="K83" s="134">
        <v>-13.141268637856962</v>
      </c>
    </row>
    <row r="84" spans="1:11" ht="31.5" customHeight="1" x14ac:dyDescent="0.2">
      <c r="A84" s="135" t="s">
        <v>251</v>
      </c>
      <c r="B84" s="133">
        <v>1585</v>
      </c>
      <c r="C84" s="133">
        <v>-21</v>
      </c>
      <c r="D84" s="134">
        <v>-1.307596513075965</v>
      </c>
      <c r="E84" s="133">
        <v>-1062</v>
      </c>
      <c r="F84" s="134">
        <v>-40.12089157536834</v>
      </c>
      <c r="G84" s="133">
        <v>988</v>
      </c>
      <c r="H84" s="133">
        <v>-7</v>
      </c>
      <c r="I84" s="134">
        <v>-0.70351758793969854</v>
      </c>
      <c r="J84" s="133">
        <v>-173</v>
      </c>
      <c r="K84" s="134">
        <v>-14.900947459086995</v>
      </c>
    </row>
    <row r="85" spans="1:11" ht="14.1" customHeight="1" x14ac:dyDescent="0.2">
      <c r="A85" s="135" t="s">
        <v>252</v>
      </c>
      <c r="B85" s="133">
        <v>2947</v>
      </c>
      <c r="C85" s="133">
        <v>120</v>
      </c>
      <c r="D85" s="134">
        <v>4.2447824548991866</v>
      </c>
      <c r="E85" s="133">
        <v>-87</v>
      </c>
      <c r="F85" s="134">
        <v>-2.8675016479894531</v>
      </c>
      <c r="G85" s="133">
        <v>1861</v>
      </c>
      <c r="H85" s="133">
        <v>62</v>
      </c>
      <c r="I85" s="134">
        <v>3.4463590883824349</v>
      </c>
      <c r="J85" s="133">
        <v>-197</v>
      </c>
      <c r="K85" s="134">
        <v>-9.5724003887269191</v>
      </c>
    </row>
    <row r="86" spans="1:11" ht="18.75" customHeight="1" x14ac:dyDescent="0.2">
      <c r="A86" s="135" t="s">
        <v>253</v>
      </c>
      <c r="B86" s="133">
        <v>25309</v>
      </c>
      <c r="C86" s="133">
        <v>707</v>
      </c>
      <c r="D86" s="134">
        <v>2.8737501016177545</v>
      </c>
      <c r="E86" s="133">
        <v>-487</v>
      </c>
      <c r="F86" s="134">
        <v>-1.8878895952860908</v>
      </c>
      <c r="G86" s="133">
        <v>17903</v>
      </c>
      <c r="H86" s="133">
        <v>399</v>
      </c>
      <c r="I86" s="134">
        <v>2.2794789762340035</v>
      </c>
      <c r="J86" s="133">
        <v>-1284</v>
      </c>
      <c r="K86" s="134">
        <v>-6.6920310626987023</v>
      </c>
    </row>
    <row r="87" spans="1:11" ht="31.5" customHeight="1" x14ac:dyDescent="0.2">
      <c r="A87" s="135" t="s">
        <v>254</v>
      </c>
      <c r="B87" s="133">
        <v>18101</v>
      </c>
      <c r="C87" s="133">
        <v>537</v>
      </c>
      <c r="D87" s="134">
        <v>3.0573901161466637</v>
      </c>
      <c r="E87" s="133">
        <v>-806</v>
      </c>
      <c r="F87" s="134">
        <v>-4.2629713862590579</v>
      </c>
      <c r="G87" s="133">
        <v>12782</v>
      </c>
      <c r="H87" s="133">
        <v>305</v>
      </c>
      <c r="I87" s="134">
        <v>2.4444978760920093</v>
      </c>
      <c r="J87" s="133">
        <v>-1601</v>
      </c>
      <c r="K87" s="134">
        <v>-11.131196551484392</v>
      </c>
    </row>
    <row r="88" spans="1:11" ht="20.25" customHeight="1" x14ac:dyDescent="0.2">
      <c r="A88" s="135" t="s">
        <v>255</v>
      </c>
      <c r="B88" s="133">
        <v>16563</v>
      </c>
      <c r="C88" s="133">
        <v>-43</v>
      </c>
      <c r="D88" s="134">
        <v>-0.25894255088522222</v>
      </c>
      <c r="E88" s="133">
        <v>-681</v>
      </c>
      <c r="F88" s="134">
        <v>-3.9491997216423105</v>
      </c>
      <c r="G88" s="133">
        <v>12222</v>
      </c>
      <c r="H88" s="133">
        <v>-174</v>
      </c>
      <c r="I88" s="134">
        <v>-1.4036786060019362</v>
      </c>
      <c r="J88" s="133">
        <v>-1046</v>
      </c>
      <c r="K88" s="134">
        <v>-7.883629785951161</v>
      </c>
    </row>
    <row r="89" spans="1:11" ht="14.1" customHeight="1" x14ac:dyDescent="0.2">
      <c r="A89" s="135" t="s">
        <v>256</v>
      </c>
      <c r="B89" s="133">
        <v>16072</v>
      </c>
      <c r="C89" s="133">
        <v>-318</v>
      </c>
      <c r="D89" s="134">
        <v>-1.9402074435631482</v>
      </c>
      <c r="E89" s="133">
        <v>-1676</v>
      </c>
      <c r="F89" s="134">
        <v>-9.4433175569078198</v>
      </c>
      <c r="G89" s="133">
        <v>10181</v>
      </c>
      <c r="H89" s="133">
        <v>-337</v>
      </c>
      <c r="I89" s="134">
        <v>-3.2040311846358622</v>
      </c>
      <c r="J89" s="133">
        <v>-1555</v>
      </c>
      <c r="K89" s="134">
        <v>-13.249829584185413</v>
      </c>
    </row>
    <row r="90" spans="1:11" ht="14.1" customHeight="1" x14ac:dyDescent="0.2">
      <c r="A90" s="135" t="s">
        <v>257</v>
      </c>
      <c r="B90" s="133">
        <v>7929</v>
      </c>
      <c r="C90" s="133">
        <v>57</v>
      </c>
      <c r="D90" s="134">
        <v>0.72408536585365857</v>
      </c>
      <c r="E90" s="133">
        <v>48</v>
      </c>
      <c r="F90" s="134">
        <v>0.60905976398934147</v>
      </c>
      <c r="G90" s="133">
        <v>5572</v>
      </c>
      <c r="H90" s="133">
        <v>33</v>
      </c>
      <c r="I90" s="134">
        <v>0.59577541072395734</v>
      </c>
      <c r="J90" s="133">
        <v>65</v>
      </c>
      <c r="K90" s="134">
        <v>1.180315961503541</v>
      </c>
    </row>
    <row r="91" spans="1:11" ht="14.1" customHeight="1" x14ac:dyDescent="0.2">
      <c r="A91" s="135" t="s">
        <v>258</v>
      </c>
      <c r="B91" s="133">
        <v>9541</v>
      </c>
      <c r="C91" s="133">
        <v>120</v>
      </c>
      <c r="D91" s="134">
        <v>1.2737501326823055</v>
      </c>
      <c r="E91" s="133">
        <v>-579</v>
      </c>
      <c r="F91" s="134">
        <v>-5.7213438735177862</v>
      </c>
      <c r="G91" s="133">
        <v>6347</v>
      </c>
      <c r="H91" s="133">
        <v>-34</v>
      </c>
      <c r="I91" s="134">
        <v>-0.53283184453847354</v>
      </c>
      <c r="J91" s="133">
        <v>-625</v>
      </c>
      <c r="K91" s="134">
        <v>-8.964429145152037</v>
      </c>
    </row>
    <row r="92" spans="1:11" ht="19.5" customHeight="1" x14ac:dyDescent="0.2">
      <c r="A92" s="135" t="s">
        <v>259</v>
      </c>
      <c r="B92" s="133">
        <v>5915</v>
      </c>
      <c r="C92" s="133">
        <v>93</v>
      </c>
      <c r="D92" s="134">
        <v>1.5973892133287531</v>
      </c>
      <c r="E92" s="133">
        <v>-310</v>
      </c>
      <c r="F92" s="134">
        <v>-4.9799196787148592</v>
      </c>
      <c r="G92" s="133">
        <v>3710</v>
      </c>
      <c r="H92" s="133">
        <v>-5</v>
      </c>
      <c r="I92" s="134">
        <v>-0.13458950201884254</v>
      </c>
      <c r="J92" s="133">
        <v>-353</v>
      </c>
      <c r="K92" s="134">
        <v>-8.6881614570514394</v>
      </c>
    </row>
    <row r="93" spans="1:11" ht="22.5" customHeight="1" x14ac:dyDescent="0.2">
      <c r="A93" s="135" t="s">
        <v>260</v>
      </c>
      <c r="B93" s="133">
        <v>2280</v>
      </c>
      <c r="C93" s="133">
        <v>-5</v>
      </c>
      <c r="D93" s="134">
        <v>-0.21881838074398249</v>
      </c>
      <c r="E93" s="133">
        <v>12</v>
      </c>
      <c r="F93" s="134">
        <v>0.52910052910052907</v>
      </c>
      <c r="G93" s="133">
        <v>1641</v>
      </c>
      <c r="H93" s="133">
        <v>-24</v>
      </c>
      <c r="I93" s="134">
        <v>-1.4414414414414414</v>
      </c>
      <c r="J93" s="133">
        <v>-127</v>
      </c>
      <c r="K93" s="134">
        <v>-7.1832579185520364</v>
      </c>
    </row>
    <row r="94" spans="1:11" ht="25.5" customHeight="1" x14ac:dyDescent="0.2">
      <c r="A94" s="135" t="s">
        <v>261</v>
      </c>
      <c r="B94" s="133">
        <v>1095</v>
      </c>
      <c r="C94" s="133">
        <v>9</v>
      </c>
      <c r="D94" s="134">
        <v>0.82872928176795579</v>
      </c>
      <c r="E94" s="133">
        <v>-16</v>
      </c>
      <c r="F94" s="134">
        <v>-1.4401440144014401</v>
      </c>
      <c r="G94" s="133">
        <v>801</v>
      </c>
      <c r="H94" s="133">
        <v>23</v>
      </c>
      <c r="I94" s="134">
        <v>2.9562982005141389</v>
      </c>
      <c r="J94" s="133">
        <v>-35</v>
      </c>
      <c r="K94" s="134">
        <v>-4.1866028708133971</v>
      </c>
    </row>
    <row r="95" spans="1:11" ht="14.1" customHeight="1" x14ac:dyDescent="0.2">
      <c r="A95" s="135" t="s">
        <v>262</v>
      </c>
      <c r="B95" s="133">
        <v>879</v>
      </c>
      <c r="C95" s="133">
        <v>31</v>
      </c>
      <c r="D95" s="134">
        <v>3.6556603773584904</v>
      </c>
      <c r="E95" s="133">
        <v>-76</v>
      </c>
      <c r="F95" s="134">
        <v>-7.9581151832460737</v>
      </c>
      <c r="G95" s="133">
        <v>683</v>
      </c>
      <c r="H95" s="133">
        <v>23</v>
      </c>
      <c r="I95" s="134">
        <v>3.4848484848484849</v>
      </c>
      <c r="J95" s="133">
        <v>-25</v>
      </c>
      <c r="K95" s="134">
        <v>-3.5310734463276838</v>
      </c>
    </row>
    <row r="96" spans="1:11" ht="18.75" customHeight="1" x14ac:dyDescent="0.2">
      <c r="A96" s="135" t="s">
        <v>263</v>
      </c>
      <c r="B96" s="133">
        <v>4817</v>
      </c>
      <c r="C96" s="133">
        <v>-55</v>
      </c>
      <c r="D96" s="134">
        <v>-1.1288998357963875</v>
      </c>
      <c r="E96" s="133">
        <v>-179</v>
      </c>
      <c r="F96" s="134">
        <v>-3.5828662930344275</v>
      </c>
      <c r="G96" s="133">
        <v>2952</v>
      </c>
      <c r="H96" s="133">
        <v>26</v>
      </c>
      <c r="I96" s="134">
        <v>0.88858509911141492</v>
      </c>
      <c r="J96" s="133">
        <v>-399</v>
      </c>
      <c r="K96" s="134">
        <v>-11.906893464637422</v>
      </c>
    </row>
    <row r="97" spans="1:11" ht="14.1" customHeight="1" x14ac:dyDescent="0.2">
      <c r="A97" s="135" t="s">
        <v>264</v>
      </c>
      <c r="B97" s="133">
        <v>2329</v>
      </c>
      <c r="C97" s="133">
        <v>-43</v>
      </c>
      <c r="D97" s="134">
        <v>-1.8128161888701517</v>
      </c>
      <c r="E97" s="133">
        <v>-294</v>
      </c>
      <c r="F97" s="134">
        <v>-11.208539839878002</v>
      </c>
      <c r="G97" s="133">
        <v>1592</v>
      </c>
      <c r="H97" s="133">
        <v>-28</v>
      </c>
      <c r="I97" s="134">
        <v>-1.728395061728395</v>
      </c>
      <c r="J97" s="133">
        <v>-242</v>
      </c>
      <c r="K97" s="134">
        <v>-13.195201744820066</v>
      </c>
    </row>
    <row r="98" spans="1:11" ht="27.75" customHeight="1" x14ac:dyDescent="0.2">
      <c r="A98" s="135" t="s">
        <v>265</v>
      </c>
      <c r="B98" s="133">
        <v>948</v>
      </c>
      <c r="C98" s="133">
        <v>10</v>
      </c>
      <c r="D98" s="134">
        <v>1.0660980810234542</v>
      </c>
      <c r="E98" s="133">
        <v>-158</v>
      </c>
      <c r="F98" s="134">
        <v>-14.285714285714286</v>
      </c>
      <c r="G98" s="133">
        <v>687</v>
      </c>
      <c r="H98" s="133">
        <v>4</v>
      </c>
      <c r="I98" s="134">
        <v>0.58565153733528552</v>
      </c>
      <c r="J98" s="133">
        <v>-122</v>
      </c>
      <c r="K98" s="134">
        <v>-15.080346106304079</v>
      </c>
    </row>
    <row r="99" spans="1:11" ht="14.1" customHeight="1" x14ac:dyDescent="0.2">
      <c r="A99" s="135" t="s">
        <v>266</v>
      </c>
      <c r="B99" s="133">
        <v>9495</v>
      </c>
      <c r="C99" s="133">
        <v>274</v>
      </c>
      <c r="D99" s="134">
        <v>2.9714781477063226</v>
      </c>
      <c r="E99" s="133">
        <v>-441</v>
      </c>
      <c r="F99" s="134">
        <v>-4.4384057971014492</v>
      </c>
      <c r="G99" s="133">
        <v>7464</v>
      </c>
      <c r="H99" s="133">
        <v>232</v>
      </c>
      <c r="I99" s="134">
        <v>3.2079646017699117</v>
      </c>
      <c r="J99" s="133">
        <v>-252</v>
      </c>
      <c r="K99" s="134">
        <v>-3.2659409020217729</v>
      </c>
    </row>
    <row r="100" spans="1:11" ht="25.5" customHeight="1" x14ac:dyDescent="0.2">
      <c r="A100" s="135" t="s">
        <v>267</v>
      </c>
      <c r="B100" s="133">
        <v>12667</v>
      </c>
      <c r="C100" s="133">
        <v>515</v>
      </c>
      <c r="D100" s="134">
        <v>4.2379855167873597</v>
      </c>
      <c r="E100" s="133">
        <v>141</v>
      </c>
      <c r="F100" s="134">
        <v>1.1256586300494971</v>
      </c>
      <c r="G100" s="133">
        <v>8553</v>
      </c>
      <c r="H100" s="133">
        <v>373</v>
      </c>
      <c r="I100" s="134">
        <v>4.559902200488998</v>
      </c>
      <c r="J100" s="133">
        <v>39</v>
      </c>
      <c r="K100" s="134">
        <v>0.45806906272022552</v>
      </c>
    </row>
    <row r="101" spans="1:11" ht="31.5" customHeight="1" x14ac:dyDescent="0.2">
      <c r="A101" s="135" t="s">
        <v>268</v>
      </c>
      <c r="B101" s="133">
        <v>120</v>
      </c>
      <c r="C101" s="133">
        <v>9</v>
      </c>
      <c r="D101" s="134">
        <v>8.1081081081081088</v>
      </c>
      <c r="E101" s="133">
        <v>3</v>
      </c>
      <c r="F101" s="134">
        <v>2.5641025641025643</v>
      </c>
      <c r="G101" s="133">
        <v>86</v>
      </c>
      <c r="H101" s="133">
        <v>12</v>
      </c>
      <c r="I101" s="134">
        <v>16.216216216216218</v>
      </c>
      <c r="J101" s="133">
        <v>4</v>
      </c>
      <c r="K101" s="134">
        <v>4.8780487804878048</v>
      </c>
    </row>
    <row r="102" spans="1:11" ht="23.25" customHeight="1" x14ac:dyDescent="0.2">
      <c r="A102" s="135" t="s">
        <v>269</v>
      </c>
      <c r="B102" s="133">
        <v>193</v>
      </c>
      <c r="C102" s="133">
        <v>-17</v>
      </c>
      <c r="D102" s="134">
        <v>-8.0952380952380949</v>
      </c>
      <c r="E102" s="133">
        <v>-87</v>
      </c>
      <c r="F102" s="134">
        <v>-31.071428571428573</v>
      </c>
      <c r="G102" s="133">
        <v>137</v>
      </c>
      <c r="H102" s="133">
        <v>4</v>
      </c>
      <c r="I102" s="134">
        <v>3.007518796992481</v>
      </c>
      <c r="J102" s="133">
        <v>-83</v>
      </c>
      <c r="K102" s="134">
        <v>-37.727272727272727</v>
      </c>
    </row>
    <row r="103" spans="1:11" ht="14.25" customHeight="1" x14ac:dyDescent="0.2">
      <c r="A103" s="136" t="s">
        <v>89</v>
      </c>
      <c r="B103" s="137">
        <v>26515</v>
      </c>
      <c r="C103" s="137">
        <v>1346</v>
      </c>
      <c r="D103" s="138">
        <v>5.3478485438436172</v>
      </c>
      <c r="E103" s="137">
        <v>864</v>
      </c>
      <c r="F103" s="138">
        <v>3.3682897352929708</v>
      </c>
      <c r="G103" s="137">
        <v>21422</v>
      </c>
      <c r="H103" s="137">
        <v>1102</v>
      </c>
      <c r="I103" s="138">
        <v>5.4232283464566926</v>
      </c>
      <c r="J103" s="137">
        <v>335</v>
      </c>
      <c r="K103" s="138">
        <v>1.5886565182339831</v>
      </c>
    </row>
    <row r="104" spans="1:11" ht="9.9499999999999993" customHeight="1" x14ac:dyDescent="0.2"/>
    <row r="105" spans="1:11" s="85" customFormat="1" ht="12.75" x14ac:dyDescent="0.2">
      <c r="A105" s="66" t="s">
        <v>135</v>
      </c>
      <c r="B105" s="66"/>
      <c r="C105" s="66"/>
      <c r="D105" s="66"/>
    </row>
    <row r="106" spans="1:11" s="85" customFormat="1" ht="12.75" x14ac:dyDescent="0.2">
      <c r="A106" s="29"/>
      <c r="B106" s="66"/>
      <c r="D106" s="87"/>
    </row>
    <row r="107" spans="1:11" s="85" customFormat="1" ht="12.75" x14ac:dyDescent="0.2">
      <c r="A107" s="66"/>
      <c r="B107" s="105" t="s">
        <v>60</v>
      </c>
      <c r="D107" s="87"/>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84"/>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653</v>
      </c>
    </row>
    <row r="5" spans="1:11" s="32" customFormat="1" ht="50.25" customHeight="1" x14ac:dyDescent="0.25">
      <c r="A5" s="106" t="s">
        <v>270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29" t="s">
        <v>271</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5.75" customHeight="1" x14ac:dyDescent="0.2">
      <c r="A11" s="135" t="s">
        <v>100</v>
      </c>
      <c r="B11" s="133">
        <v>7666</v>
      </c>
      <c r="C11" s="133">
        <v>20</v>
      </c>
      <c r="D11" s="134">
        <v>0.26157467957101754</v>
      </c>
      <c r="E11" s="133">
        <v>-1033</v>
      </c>
      <c r="F11" s="134">
        <v>-11.874928152661225</v>
      </c>
      <c r="G11" s="133">
        <v>5717</v>
      </c>
      <c r="H11" s="133">
        <v>32</v>
      </c>
      <c r="I11" s="134">
        <v>0.56288478452066848</v>
      </c>
      <c r="J11" s="133">
        <v>-378</v>
      </c>
      <c r="K11" s="134">
        <v>-6.2018047579983593</v>
      </c>
    </row>
    <row r="12" spans="1:11" s="32" customFormat="1" ht="15.75" customHeight="1" x14ac:dyDescent="0.2">
      <c r="A12" s="135" t="s">
        <v>101</v>
      </c>
      <c r="B12" s="133">
        <v>14578</v>
      </c>
      <c r="C12" s="133">
        <v>-133</v>
      </c>
      <c r="D12" s="134">
        <v>-0.90408537828835567</v>
      </c>
      <c r="E12" s="133">
        <v>-1095</v>
      </c>
      <c r="F12" s="134">
        <v>-6.9865373572385634</v>
      </c>
      <c r="G12" s="133">
        <v>9556</v>
      </c>
      <c r="H12" s="133">
        <v>-226</v>
      </c>
      <c r="I12" s="134">
        <v>-2.3103659783275403</v>
      </c>
      <c r="J12" s="133">
        <v>-982</v>
      </c>
      <c r="K12" s="134">
        <v>-9.3186562915164171</v>
      </c>
    </row>
    <row r="13" spans="1:11" s="32" customFormat="1" ht="15.75" customHeight="1" x14ac:dyDescent="0.2">
      <c r="A13" s="135" t="s">
        <v>102</v>
      </c>
      <c r="B13" s="133">
        <v>39227</v>
      </c>
      <c r="C13" s="133">
        <v>353</v>
      </c>
      <c r="D13" s="134">
        <v>0.90806194371559401</v>
      </c>
      <c r="E13" s="133">
        <v>-6018</v>
      </c>
      <c r="F13" s="134">
        <v>-13.30091722842303</v>
      </c>
      <c r="G13" s="133">
        <v>28241</v>
      </c>
      <c r="H13" s="133">
        <v>138</v>
      </c>
      <c r="I13" s="134">
        <v>0.49105077749706438</v>
      </c>
      <c r="J13" s="133">
        <v>-3785</v>
      </c>
      <c r="K13" s="134">
        <v>-11.818522450508961</v>
      </c>
    </row>
    <row r="14" spans="1:11" s="32" customFormat="1" ht="15.75" customHeight="1" x14ac:dyDescent="0.2">
      <c r="A14" s="135" t="s">
        <v>103</v>
      </c>
      <c r="B14" s="133">
        <v>40267</v>
      </c>
      <c r="C14" s="133">
        <v>886</v>
      </c>
      <c r="D14" s="134">
        <v>2.2498159010690433</v>
      </c>
      <c r="E14" s="133">
        <v>-4995</v>
      </c>
      <c r="F14" s="134">
        <v>-11.035747426096947</v>
      </c>
      <c r="G14" s="133">
        <v>28899</v>
      </c>
      <c r="H14" s="133">
        <v>288</v>
      </c>
      <c r="I14" s="134">
        <v>1.0066058508965083</v>
      </c>
      <c r="J14" s="133">
        <v>-3000</v>
      </c>
      <c r="K14" s="134">
        <v>-9.4046835323991349</v>
      </c>
    </row>
    <row r="15" spans="1:11" s="32" customFormat="1" ht="15.75" customHeight="1" x14ac:dyDescent="0.2">
      <c r="A15" s="135" t="s">
        <v>104</v>
      </c>
      <c r="B15" s="133">
        <v>47394</v>
      </c>
      <c r="C15" s="133">
        <v>589</v>
      </c>
      <c r="D15" s="134">
        <v>1.2584125627603888</v>
      </c>
      <c r="E15" s="133">
        <v>-4516</v>
      </c>
      <c r="F15" s="134">
        <v>-8.6996725101136576</v>
      </c>
      <c r="G15" s="133">
        <v>35110</v>
      </c>
      <c r="H15" s="133">
        <v>452</v>
      </c>
      <c r="I15" s="134">
        <v>1.3041721968953777</v>
      </c>
      <c r="J15" s="133">
        <v>-3366</v>
      </c>
      <c r="K15" s="134">
        <v>-8.7483106352011646</v>
      </c>
    </row>
    <row r="16" spans="1:11" s="32" customFormat="1" ht="15.75" customHeight="1" x14ac:dyDescent="0.2">
      <c r="A16" s="135" t="s">
        <v>105</v>
      </c>
      <c r="B16" s="133">
        <v>20310</v>
      </c>
      <c r="C16" s="133">
        <v>338</v>
      </c>
      <c r="D16" s="134">
        <v>1.6923693170438614</v>
      </c>
      <c r="E16" s="133">
        <v>652</v>
      </c>
      <c r="F16" s="134">
        <v>3.3167158408790316</v>
      </c>
      <c r="G16" s="133">
        <v>13468</v>
      </c>
      <c r="H16" s="133">
        <v>203</v>
      </c>
      <c r="I16" s="134">
        <v>1.5303430079155673</v>
      </c>
      <c r="J16" s="133">
        <v>-537</v>
      </c>
      <c r="K16" s="134">
        <v>-3.8343448768297037</v>
      </c>
    </row>
    <row r="17" spans="1:11" s="32" customFormat="1" ht="15.75" customHeight="1" x14ac:dyDescent="0.2">
      <c r="A17" s="135" t="s">
        <v>106</v>
      </c>
      <c r="B17" s="133">
        <v>64652</v>
      </c>
      <c r="C17" s="133">
        <v>1919</v>
      </c>
      <c r="D17" s="134">
        <v>3.058996062678335</v>
      </c>
      <c r="E17" s="133">
        <v>-5160</v>
      </c>
      <c r="F17" s="134">
        <v>-7.3912794362000804</v>
      </c>
      <c r="G17" s="133">
        <v>50053</v>
      </c>
      <c r="H17" s="133">
        <v>1411</v>
      </c>
      <c r="I17" s="134">
        <v>2.9007853295505943</v>
      </c>
      <c r="J17" s="133">
        <v>-4957</v>
      </c>
      <c r="K17" s="134">
        <v>-9.0110888929285586</v>
      </c>
    </row>
    <row r="18" spans="1:11" s="32" customFormat="1" ht="15.75" customHeight="1" x14ac:dyDescent="0.2">
      <c r="A18" s="135" t="s">
        <v>107</v>
      </c>
      <c r="B18" s="133">
        <v>32576</v>
      </c>
      <c r="C18" s="133">
        <v>831</v>
      </c>
      <c r="D18" s="134">
        <v>2.6177350763899825</v>
      </c>
      <c r="E18" s="133">
        <v>-734</v>
      </c>
      <c r="F18" s="134">
        <v>-2.2035424797358152</v>
      </c>
      <c r="G18" s="133">
        <v>22435</v>
      </c>
      <c r="H18" s="133">
        <v>521</v>
      </c>
      <c r="I18" s="134">
        <v>2.3774755863831341</v>
      </c>
      <c r="J18" s="133">
        <v>-1069</v>
      </c>
      <c r="K18" s="134">
        <v>-4.5481620149761746</v>
      </c>
    </row>
    <row r="19" spans="1:11" s="32" customFormat="1" ht="15.75" customHeight="1" x14ac:dyDescent="0.2">
      <c r="A19" s="135" t="s">
        <v>108</v>
      </c>
      <c r="B19" s="133">
        <v>5500</v>
      </c>
      <c r="C19" s="133">
        <v>136</v>
      </c>
      <c r="D19" s="134">
        <v>2.535421327367636</v>
      </c>
      <c r="E19" s="133">
        <v>-263</v>
      </c>
      <c r="F19" s="134">
        <v>-4.5635953496442827</v>
      </c>
      <c r="G19" s="133">
        <v>3816</v>
      </c>
      <c r="H19" s="133">
        <v>95</v>
      </c>
      <c r="I19" s="134">
        <v>2.5530771298038162</v>
      </c>
      <c r="J19" s="133">
        <v>-398</v>
      </c>
      <c r="K19" s="134">
        <v>-9.4447081158044615</v>
      </c>
    </row>
    <row r="20" spans="1:11" s="32" customFormat="1" ht="21" customHeight="1" x14ac:dyDescent="0.2">
      <c r="A20" s="135" t="s">
        <v>109</v>
      </c>
      <c r="B20" s="133">
        <v>4350</v>
      </c>
      <c r="C20" s="133">
        <v>96</v>
      </c>
      <c r="D20" s="134">
        <v>2.2566995768688294</v>
      </c>
      <c r="E20" s="133">
        <v>-151</v>
      </c>
      <c r="F20" s="134">
        <v>-3.3548100422128417</v>
      </c>
      <c r="G20" s="133">
        <v>3428</v>
      </c>
      <c r="H20" s="133">
        <v>42</v>
      </c>
      <c r="I20" s="134">
        <v>1.2404016538688718</v>
      </c>
      <c r="J20" s="133">
        <v>-241</v>
      </c>
      <c r="K20" s="134">
        <v>-6.5685472880893974</v>
      </c>
    </row>
    <row r="21" spans="1:11" s="32" customFormat="1" ht="26.25" customHeight="1" x14ac:dyDescent="0.2">
      <c r="A21" s="135" t="s">
        <v>110</v>
      </c>
      <c r="B21" s="133">
        <v>18361</v>
      </c>
      <c r="C21" s="133">
        <v>233</v>
      </c>
      <c r="D21" s="134">
        <v>1.2853045013239188</v>
      </c>
      <c r="E21" s="133">
        <v>-1754</v>
      </c>
      <c r="F21" s="134">
        <v>-8.7198608003977132</v>
      </c>
      <c r="G21" s="133">
        <v>15201</v>
      </c>
      <c r="H21" s="133">
        <v>79</v>
      </c>
      <c r="I21" s="134">
        <v>0.52241766962042058</v>
      </c>
      <c r="J21" s="133">
        <v>-1525</v>
      </c>
      <c r="K21" s="134">
        <v>-9.1175415520746146</v>
      </c>
    </row>
    <row r="22" spans="1:11" s="32" customFormat="1" ht="23.25" customHeight="1" x14ac:dyDescent="0.2">
      <c r="A22" s="135" t="s">
        <v>111</v>
      </c>
      <c r="B22" s="133">
        <v>14752</v>
      </c>
      <c r="C22" s="133">
        <v>320</v>
      </c>
      <c r="D22" s="134">
        <v>2.2172949002217295</v>
      </c>
      <c r="E22" s="133">
        <v>-2384</v>
      </c>
      <c r="F22" s="134">
        <v>-13.912231559290383</v>
      </c>
      <c r="G22" s="133">
        <v>11005</v>
      </c>
      <c r="H22" s="133">
        <v>99</v>
      </c>
      <c r="I22" s="134">
        <v>0.90775719787273057</v>
      </c>
      <c r="J22" s="133">
        <v>-1191</v>
      </c>
      <c r="K22" s="134">
        <v>-9.7654968842243353</v>
      </c>
    </row>
    <row r="23" spans="1:11" s="32" customFormat="1" ht="23.25" customHeight="1" x14ac:dyDescent="0.2">
      <c r="A23" s="135" t="s">
        <v>112</v>
      </c>
      <c r="B23" s="133">
        <v>4230</v>
      </c>
      <c r="C23" s="133">
        <v>71</v>
      </c>
      <c r="D23" s="134">
        <v>1.7071411396970426</v>
      </c>
      <c r="E23" s="133">
        <v>-768</v>
      </c>
      <c r="F23" s="134">
        <v>-15.366146458583433</v>
      </c>
      <c r="G23" s="133">
        <v>3100</v>
      </c>
      <c r="H23" s="133">
        <v>43</v>
      </c>
      <c r="I23" s="134">
        <v>1.4066077854105332</v>
      </c>
      <c r="J23" s="133">
        <v>-486</v>
      </c>
      <c r="K23" s="134">
        <v>-13.552704963747908</v>
      </c>
    </row>
    <row r="24" spans="1:11" s="32" customFormat="1" ht="15.75" customHeight="1" x14ac:dyDescent="0.2">
      <c r="A24" s="135" t="s">
        <v>113</v>
      </c>
      <c r="B24" s="133">
        <v>15164</v>
      </c>
      <c r="C24" s="133">
        <v>123</v>
      </c>
      <c r="D24" s="134">
        <v>0.81776477627817301</v>
      </c>
      <c r="E24" s="133">
        <v>2171</v>
      </c>
      <c r="F24" s="134">
        <v>16.708997152312783</v>
      </c>
      <c r="G24" s="133">
        <v>8862</v>
      </c>
      <c r="H24" s="133">
        <v>73</v>
      </c>
      <c r="I24" s="134">
        <v>0.83058368415064288</v>
      </c>
      <c r="J24" s="133">
        <v>-170</v>
      </c>
      <c r="K24" s="134">
        <v>-1.8821966341895482</v>
      </c>
    </row>
    <row r="25" spans="1:11" s="32" customFormat="1" ht="23.25" customHeight="1" x14ac:dyDescent="0.2">
      <c r="A25" s="135" t="s">
        <v>114</v>
      </c>
      <c r="B25" s="133">
        <v>57274</v>
      </c>
      <c r="C25" s="133">
        <v>1448</v>
      </c>
      <c r="D25" s="134">
        <v>2.5937735105506396</v>
      </c>
      <c r="E25" s="133">
        <v>-3695</v>
      </c>
      <c r="F25" s="134">
        <v>-6.0604569535337633</v>
      </c>
      <c r="G25" s="133">
        <v>43050</v>
      </c>
      <c r="H25" s="133">
        <v>965</v>
      </c>
      <c r="I25" s="134">
        <v>2.2929784959011523</v>
      </c>
      <c r="J25" s="133">
        <v>-2065</v>
      </c>
      <c r="K25" s="134">
        <v>-4.5771916214119477</v>
      </c>
    </row>
    <row r="26" spans="1:11" s="32" customFormat="1" ht="25.5" customHeight="1" x14ac:dyDescent="0.2">
      <c r="A26" s="135" t="s">
        <v>115</v>
      </c>
      <c r="B26" s="133">
        <v>40238</v>
      </c>
      <c r="C26" s="133">
        <v>1387</v>
      </c>
      <c r="D26" s="134">
        <v>3.5700496769709917</v>
      </c>
      <c r="E26" s="133">
        <v>-1583</v>
      </c>
      <c r="F26" s="134">
        <v>-3.7851796944118985</v>
      </c>
      <c r="G26" s="133">
        <v>31938</v>
      </c>
      <c r="H26" s="133">
        <v>820</v>
      </c>
      <c r="I26" s="134">
        <v>2.6351307924673821</v>
      </c>
      <c r="J26" s="133">
        <v>-2069</v>
      </c>
      <c r="K26" s="134">
        <v>-6.0840415208633516</v>
      </c>
    </row>
    <row r="27" spans="1:11" s="32" customFormat="1" ht="15.75" customHeight="1" x14ac:dyDescent="0.2">
      <c r="A27" s="135" t="s">
        <v>116</v>
      </c>
      <c r="B27" s="133">
        <v>118</v>
      </c>
      <c r="C27" s="133">
        <v>9</v>
      </c>
      <c r="D27" s="134">
        <v>8.2568807339449535</v>
      </c>
      <c r="E27" s="133">
        <v>5</v>
      </c>
      <c r="F27" s="134">
        <v>4.4247787610619467</v>
      </c>
      <c r="G27" s="133">
        <v>90</v>
      </c>
      <c r="H27" s="133">
        <v>5</v>
      </c>
      <c r="I27" s="134">
        <v>5.882352941176471</v>
      </c>
      <c r="J27" s="133">
        <v>1</v>
      </c>
      <c r="K27" s="134">
        <v>1.1235955056179776</v>
      </c>
    </row>
    <row r="28" spans="1:11" s="32" customFormat="1" ht="14.25" customHeight="1" x14ac:dyDescent="0.2">
      <c r="A28" s="129" t="s">
        <v>272</v>
      </c>
      <c r="B28" s="130">
        <v>251949</v>
      </c>
      <c r="C28" s="130">
        <v>4904</v>
      </c>
      <c r="D28" s="131">
        <v>1.9850634499787487</v>
      </c>
      <c r="E28" s="130">
        <v>-17155</v>
      </c>
      <c r="F28" s="131">
        <v>-6.3748587906534278</v>
      </c>
      <c r="G28" s="130">
        <v>186035</v>
      </c>
      <c r="H28" s="130">
        <v>3011</v>
      </c>
      <c r="I28" s="131">
        <v>1.6451394352653204</v>
      </c>
      <c r="J28" s="130">
        <v>-15792</v>
      </c>
      <c r="K28" s="131">
        <v>-7.8245229825543658</v>
      </c>
    </row>
    <row r="29" spans="1:11" s="32" customFormat="1" ht="15.75" customHeight="1" x14ac:dyDescent="0.2">
      <c r="A29" s="135" t="s">
        <v>100</v>
      </c>
      <c r="B29" s="133">
        <v>2629</v>
      </c>
      <c r="C29" s="133">
        <v>-6</v>
      </c>
      <c r="D29" s="134">
        <v>-0.22770398481973433</v>
      </c>
      <c r="E29" s="133">
        <v>-187</v>
      </c>
      <c r="F29" s="134">
        <v>-6.640625</v>
      </c>
      <c r="G29" s="133">
        <v>2030</v>
      </c>
      <c r="H29" s="133">
        <v>1</v>
      </c>
      <c r="I29" s="134">
        <v>4.928536224741252E-2</v>
      </c>
      <c r="J29" s="133">
        <v>-20</v>
      </c>
      <c r="K29" s="134">
        <v>-0.97560975609756095</v>
      </c>
    </row>
    <row r="30" spans="1:11" s="32" customFormat="1" ht="15.75" customHeight="1" x14ac:dyDescent="0.2">
      <c r="A30" s="135" t="s">
        <v>101</v>
      </c>
      <c r="B30" s="133">
        <v>11429</v>
      </c>
      <c r="C30" s="133">
        <v>-86</v>
      </c>
      <c r="D30" s="134">
        <v>-0.74685193226226665</v>
      </c>
      <c r="E30" s="133">
        <v>-728</v>
      </c>
      <c r="F30" s="134">
        <v>-5.988319486715473</v>
      </c>
      <c r="G30" s="133">
        <v>7580</v>
      </c>
      <c r="H30" s="133">
        <v>-172</v>
      </c>
      <c r="I30" s="134">
        <v>-2.2187822497420022</v>
      </c>
      <c r="J30" s="133">
        <v>-673</v>
      </c>
      <c r="K30" s="134">
        <v>-8.1546104446867798</v>
      </c>
    </row>
    <row r="31" spans="1:11" s="32" customFormat="1" ht="15.75" customHeight="1" x14ac:dyDescent="0.2">
      <c r="A31" s="135" t="s">
        <v>102</v>
      </c>
      <c r="B31" s="133">
        <v>21382</v>
      </c>
      <c r="C31" s="133">
        <v>169</v>
      </c>
      <c r="D31" s="134">
        <v>0.79668128034695707</v>
      </c>
      <c r="E31" s="133">
        <v>-3346</v>
      </c>
      <c r="F31" s="134">
        <v>-13.531219670009705</v>
      </c>
      <c r="G31" s="133">
        <v>15338</v>
      </c>
      <c r="H31" s="133">
        <v>17</v>
      </c>
      <c r="I31" s="134">
        <v>0.11095881469877945</v>
      </c>
      <c r="J31" s="133">
        <v>-2329</v>
      </c>
      <c r="K31" s="134">
        <v>-13.18277013641252</v>
      </c>
    </row>
    <row r="32" spans="1:11" s="32" customFormat="1" ht="15.75" customHeight="1" x14ac:dyDescent="0.2">
      <c r="A32" s="135" t="s">
        <v>103</v>
      </c>
      <c r="B32" s="133">
        <v>19494</v>
      </c>
      <c r="C32" s="133">
        <v>364</v>
      </c>
      <c r="D32" s="134">
        <v>1.9027705175117617</v>
      </c>
      <c r="E32" s="133">
        <v>-2072</v>
      </c>
      <c r="F32" s="134">
        <v>-9.6077158490216075</v>
      </c>
      <c r="G32" s="133">
        <v>14099</v>
      </c>
      <c r="H32" s="133">
        <v>96</v>
      </c>
      <c r="I32" s="134">
        <v>0.68556737841891024</v>
      </c>
      <c r="J32" s="133">
        <v>-1608</v>
      </c>
      <c r="K32" s="134">
        <v>-10.237473737823899</v>
      </c>
    </row>
    <row r="33" spans="1:11" s="32" customFormat="1" ht="15.75" customHeight="1" x14ac:dyDescent="0.2">
      <c r="A33" s="135" t="s">
        <v>104</v>
      </c>
      <c r="B33" s="133">
        <v>36822</v>
      </c>
      <c r="C33" s="133">
        <v>419</v>
      </c>
      <c r="D33" s="134">
        <v>1.1510040381287256</v>
      </c>
      <c r="E33" s="133">
        <v>-3465</v>
      </c>
      <c r="F33" s="134">
        <v>-8.6007893365105375</v>
      </c>
      <c r="G33" s="133">
        <v>27705</v>
      </c>
      <c r="H33" s="133">
        <v>325</v>
      </c>
      <c r="I33" s="134">
        <v>1.1869978086194302</v>
      </c>
      <c r="J33" s="133">
        <v>-2772</v>
      </c>
      <c r="K33" s="134">
        <v>-9.0953834038783352</v>
      </c>
    </row>
    <row r="34" spans="1:11" s="32" customFormat="1" ht="15.75" customHeight="1" x14ac:dyDescent="0.2">
      <c r="A34" s="135" t="s">
        <v>105</v>
      </c>
      <c r="B34" s="133">
        <v>15306</v>
      </c>
      <c r="C34" s="133">
        <v>282</v>
      </c>
      <c r="D34" s="134">
        <v>1.8769968051118211</v>
      </c>
      <c r="E34" s="133">
        <v>-137</v>
      </c>
      <c r="F34" s="134">
        <v>-0.88713332901638287</v>
      </c>
      <c r="G34" s="133">
        <v>10668</v>
      </c>
      <c r="H34" s="133">
        <v>189</v>
      </c>
      <c r="I34" s="134">
        <v>1.8036072144288577</v>
      </c>
      <c r="J34" s="133">
        <v>-553</v>
      </c>
      <c r="K34" s="134">
        <v>-4.9282595134123515</v>
      </c>
    </row>
    <row r="35" spans="1:11" s="32" customFormat="1" ht="15.75" customHeight="1" x14ac:dyDescent="0.2">
      <c r="A35" s="135" t="s">
        <v>106</v>
      </c>
      <c r="B35" s="133">
        <v>45983</v>
      </c>
      <c r="C35" s="133">
        <v>1285</v>
      </c>
      <c r="D35" s="134">
        <v>2.8748489865318358</v>
      </c>
      <c r="E35" s="133">
        <v>-3883</v>
      </c>
      <c r="F35" s="134">
        <v>-7.7868688084065294</v>
      </c>
      <c r="G35" s="133">
        <v>35770</v>
      </c>
      <c r="H35" s="133">
        <v>931</v>
      </c>
      <c r="I35" s="134">
        <v>2.6722925457102673</v>
      </c>
      <c r="J35" s="133">
        <v>-3878</v>
      </c>
      <c r="K35" s="134">
        <v>-9.7810734463276834</v>
      </c>
    </row>
    <row r="36" spans="1:11" s="32" customFormat="1" ht="15.75" customHeight="1" x14ac:dyDescent="0.2">
      <c r="A36" s="135" t="s">
        <v>107</v>
      </c>
      <c r="B36" s="133">
        <v>25293</v>
      </c>
      <c r="C36" s="133">
        <v>678</v>
      </c>
      <c r="D36" s="134">
        <v>2.7544180377818401</v>
      </c>
      <c r="E36" s="133">
        <v>-753</v>
      </c>
      <c r="F36" s="134">
        <v>-2.8910389311218614</v>
      </c>
      <c r="G36" s="133">
        <v>17716</v>
      </c>
      <c r="H36" s="133">
        <v>427</v>
      </c>
      <c r="I36" s="134">
        <v>2.4697784718607205</v>
      </c>
      <c r="J36" s="133">
        <v>-925</v>
      </c>
      <c r="K36" s="134">
        <v>-4.9621801405503998</v>
      </c>
    </row>
    <row r="37" spans="1:11" s="32" customFormat="1" ht="15.75" customHeight="1" x14ac:dyDescent="0.2">
      <c r="A37" s="135" t="s">
        <v>108</v>
      </c>
      <c r="B37" s="133">
        <v>1690</v>
      </c>
      <c r="C37" s="133">
        <v>40</v>
      </c>
      <c r="D37" s="134">
        <v>2.4242424242424243</v>
      </c>
      <c r="E37" s="133">
        <v>-61</v>
      </c>
      <c r="F37" s="134">
        <v>-3.4837235865219873</v>
      </c>
      <c r="G37" s="133">
        <v>1120</v>
      </c>
      <c r="H37" s="133">
        <v>34</v>
      </c>
      <c r="I37" s="134">
        <v>3.1307550644567219</v>
      </c>
      <c r="J37" s="133">
        <v>-107</v>
      </c>
      <c r="K37" s="134">
        <v>-8.7204563977180118</v>
      </c>
    </row>
    <row r="38" spans="1:11" s="32" customFormat="1" ht="20.25" customHeight="1" x14ac:dyDescent="0.2">
      <c r="A38" s="135" t="s">
        <v>109</v>
      </c>
      <c r="B38" s="133">
        <v>1081</v>
      </c>
      <c r="C38" s="133">
        <v>16</v>
      </c>
      <c r="D38" s="134">
        <v>1.5023474178403755</v>
      </c>
      <c r="E38" s="133">
        <v>-56</v>
      </c>
      <c r="F38" s="134">
        <v>-4.9252418645558489</v>
      </c>
      <c r="G38" s="133">
        <v>837</v>
      </c>
      <c r="H38" s="133">
        <v>10</v>
      </c>
      <c r="I38" s="134">
        <v>1.2091898428053205</v>
      </c>
      <c r="J38" s="133">
        <v>-84</v>
      </c>
      <c r="K38" s="134">
        <v>-9.120521172638437</v>
      </c>
    </row>
    <row r="39" spans="1:11" s="32" customFormat="1" ht="25.5" customHeight="1" x14ac:dyDescent="0.2">
      <c r="A39" s="135" t="s">
        <v>110</v>
      </c>
      <c r="B39" s="133">
        <v>317</v>
      </c>
      <c r="C39" s="133">
        <v>19</v>
      </c>
      <c r="D39" s="134">
        <v>6.375838926174497</v>
      </c>
      <c r="E39" s="133">
        <v>38</v>
      </c>
      <c r="F39" s="134">
        <v>13.620071684587813</v>
      </c>
      <c r="G39" s="133">
        <v>244</v>
      </c>
      <c r="H39" s="133">
        <v>9</v>
      </c>
      <c r="I39" s="134">
        <v>3.8297872340425534</v>
      </c>
      <c r="J39" s="133">
        <v>26</v>
      </c>
      <c r="K39" s="134">
        <v>11.926605504587156</v>
      </c>
    </row>
    <row r="40" spans="1:11" s="32" customFormat="1" ht="26.25" customHeight="1" x14ac:dyDescent="0.2">
      <c r="A40" s="135" t="s">
        <v>111</v>
      </c>
      <c r="B40" s="133">
        <v>2639</v>
      </c>
      <c r="C40" s="133">
        <v>54</v>
      </c>
      <c r="D40" s="134">
        <v>2.0889748549323017</v>
      </c>
      <c r="E40" s="133">
        <v>-167</v>
      </c>
      <c r="F40" s="134">
        <v>-5.9515324305060586</v>
      </c>
      <c r="G40" s="133">
        <v>2009</v>
      </c>
      <c r="H40" s="133">
        <v>30</v>
      </c>
      <c r="I40" s="134">
        <v>1.5159171298635674</v>
      </c>
      <c r="J40" s="133">
        <v>-117</v>
      </c>
      <c r="K40" s="134">
        <v>-5.5032925682031983</v>
      </c>
    </row>
    <row r="41" spans="1:11" s="32" customFormat="1" ht="22.5" customHeight="1" x14ac:dyDescent="0.2">
      <c r="A41" s="135" t="s">
        <v>112</v>
      </c>
      <c r="B41" s="133">
        <v>2281</v>
      </c>
      <c r="C41" s="133">
        <v>12</v>
      </c>
      <c r="D41" s="134">
        <v>0.52886734244160427</v>
      </c>
      <c r="E41" s="133">
        <v>-393</v>
      </c>
      <c r="F41" s="134">
        <v>-14.697083021690352</v>
      </c>
      <c r="G41" s="133">
        <v>1678</v>
      </c>
      <c r="H41" s="133">
        <v>15</v>
      </c>
      <c r="I41" s="134">
        <v>0.90198436560432949</v>
      </c>
      <c r="J41" s="133">
        <v>-332</v>
      </c>
      <c r="K41" s="134">
        <v>-16.517412935323382</v>
      </c>
    </row>
    <row r="42" spans="1:11" s="32" customFormat="1" ht="15.75" customHeight="1" x14ac:dyDescent="0.2">
      <c r="A42" s="135" t="s">
        <v>113</v>
      </c>
      <c r="B42" s="133">
        <v>1974</v>
      </c>
      <c r="C42" s="133">
        <v>2</v>
      </c>
      <c r="D42" s="134">
        <v>0.10141987829614604</v>
      </c>
      <c r="E42" s="133">
        <v>1021</v>
      </c>
      <c r="F42" s="134">
        <v>107.13536201469046</v>
      </c>
      <c r="G42" s="133">
        <v>760</v>
      </c>
      <c r="H42" s="133">
        <v>26</v>
      </c>
      <c r="I42" s="134">
        <v>3.542234332425068</v>
      </c>
      <c r="J42" s="133">
        <v>184</v>
      </c>
      <c r="K42" s="134">
        <v>31.944444444444443</v>
      </c>
    </row>
    <row r="43" spans="1:11" s="32" customFormat="1" ht="24.75" customHeight="1" x14ac:dyDescent="0.2">
      <c r="A43" s="135" t="s">
        <v>114</v>
      </c>
      <c r="B43" s="133">
        <v>48087</v>
      </c>
      <c r="C43" s="133">
        <v>1167</v>
      </c>
      <c r="D43" s="134">
        <v>2.4872122762148337</v>
      </c>
      <c r="E43" s="133">
        <v>-2070</v>
      </c>
      <c r="F43" s="134">
        <v>-4.1270410909743402</v>
      </c>
      <c r="G43" s="133">
        <v>36183</v>
      </c>
      <c r="H43" s="133">
        <v>772</v>
      </c>
      <c r="I43" s="134">
        <v>2.1801135240462002</v>
      </c>
      <c r="J43" s="133">
        <v>-1635</v>
      </c>
      <c r="K43" s="134">
        <v>-4.3233380929716008</v>
      </c>
    </row>
    <row r="44" spans="1:11" s="32" customFormat="1" ht="26.25" customHeight="1" x14ac:dyDescent="0.2">
      <c r="A44" s="135" t="s">
        <v>115</v>
      </c>
      <c r="B44" s="133">
        <v>15506</v>
      </c>
      <c r="C44" s="133">
        <v>485</v>
      </c>
      <c r="D44" s="134">
        <v>3.228812995140137</v>
      </c>
      <c r="E44" s="133">
        <v>-896</v>
      </c>
      <c r="F44" s="134">
        <v>-5.4627484453115471</v>
      </c>
      <c r="G44" s="133">
        <v>12273</v>
      </c>
      <c r="H44" s="133">
        <v>300</v>
      </c>
      <c r="I44" s="134">
        <v>2.5056376847907793</v>
      </c>
      <c r="J44" s="133">
        <v>-965</v>
      </c>
      <c r="K44" s="134">
        <v>-7.2896207886387669</v>
      </c>
    </row>
    <row r="45" spans="1:11" ht="15.75" customHeight="1" x14ac:dyDescent="0.2">
      <c r="A45" s="135" t="s">
        <v>116</v>
      </c>
      <c r="B45" s="133">
        <v>36</v>
      </c>
      <c r="C45" s="133">
        <v>4</v>
      </c>
      <c r="D45" s="134">
        <v>12.5</v>
      </c>
      <c r="E45" s="133">
        <v>0</v>
      </c>
      <c r="F45" s="134">
        <v>0</v>
      </c>
      <c r="G45" s="133">
        <v>25</v>
      </c>
      <c r="H45" s="133">
        <v>1</v>
      </c>
      <c r="I45" s="134">
        <v>4.166666666666667</v>
      </c>
      <c r="J45" s="133">
        <v>-4</v>
      </c>
      <c r="K45" s="134">
        <v>-13.793103448275861</v>
      </c>
    </row>
    <row r="46" spans="1:11" s="85" customFormat="1" ht="14.25" customHeight="1" x14ac:dyDescent="0.2">
      <c r="A46" s="129" t="s">
        <v>273</v>
      </c>
      <c r="B46" s="130">
        <v>174708</v>
      </c>
      <c r="C46" s="130">
        <v>3722</v>
      </c>
      <c r="D46" s="131">
        <v>2.1767864035652043</v>
      </c>
      <c r="E46" s="130">
        <v>-14166</v>
      </c>
      <c r="F46" s="131">
        <v>-7.5002382540741444</v>
      </c>
      <c r="G46" s="130">
        <v>127934</v>
      </c>
      <c r="H46" s="130">
        <v>2029</v>
      </c>
      <c r="I46" s="131">
        <v>1.6115325046662166</v>
      </c>
      <c r="J46" s="130">
        <v>-10426</v>
      </c>
      <c r="K46" s="131">
        <v>-7.5354148597860657</v>
      </c>
    </row>
    <row r="47" spans="1:11" s="85" customFormat="1" ht="15.75" customHeight="1" x14ac:dyDescent="0.2">
      <c r="A47" s="135" t="s">
        <v>100</v>
      </c>
      <c r="B47" s="133">
        <v>5037</v>
      </c>
      <c r="C47" s="133">
        <v>26</v>
      </c>
      <c r="D47" s="134">
        <v>0.51885851127519456</v>
      </c>
      <c r="E47" s="133">
        <v>-846</v>
      </c>
      <c r="F47" s="134">
        <v>-14.38041815400306</v>
      </c>
      <c r="G47" s="133">
        <v>3687</v>
      </c>
      <c r="H47" s="133">
        <v>31</v>
      </c>
      <c r="I47" s="134">
        <v>0.84792122538293213</v>
      </c>
      <c r="J47" s="133">
        <v>-358</v>
      </c>
      <c r="K47" s="134">
        <v>-8.8504326328800982</v>
      </c>
    </row>
    <row r="48" spans="1:11" s="85" customFormat="1" ht="15.75" customHeight="1" x14ac:dyDescent="0.2">
      <c r="A48" s="135" t="s">
        <v>101</v>
      </c>
      <c r="B48" s="133">
        <v>3149</v>
      </c>
      <c r="C48" s="133">
        <v>-47</v>
      </c>
      <c r="D48" s="134">
        <v>-1.4705882352941178</v>
      </c>
      <c r="E48" s="133">
        <v>-367</v>
      </c>
      <c r="F48" s="134">
        <v>-10.437997724687145</v>
      </c>
      <c r="G48" s="133">
        <v>1976</v>
      </c>
      <c r="H48" s="133">
        <v>-54</v>
      </c>
      <c r="I48" s="134">
        <v>-2.6600985221674875</v>
      </c>
      <c r="J48" s="133">
        <v>-309</v>
      </c>
      <c r="K48" s="134">
        <v>-13.522975929978118</v>
      </c>
    </row>
    <row r="49" spans="1:11" ht="15.75" customHeight="1" x14ac:dyDescent="0.2">
      <c r="A49" s="135" t="s">
        <v>102</v>
      </c>
      <c r="B49" s="133">
        <v>17845</v>
      </c>
      <c r="C49" s="133">
        <v>184</v>
      </c>
      <c r="D49" s="134">
        <v>1.0418436102145971</v>
      </c>
      <c r="E49" s="133">
        <v>-2672</v>
      </c>
      <c r="F49" s="134">
        <v>-13.023346493152021</v>
      </c>
      <c r="G49" s="133">
        <v>12903</v>
      </c>
      <c r="H49" s="133">
        <v>121</v>
      </c>
      <c r="I49" s="134">
        <v>0.94664371772805511</v>
      </c>
      <c r="J49" s="133">
        <v>-1456</v>
      </c>
      <c r="K49" s="134">
        <v>-10.139981892889477</v>
      </c>
    </row>
    <row r="50" spans="1:11" ht="15.75" customHeight="1" x14ac:dyDescent="0.2">
      <c r="A50" s="135" t="s">
        <v>103</v>
      </c>
      <c r="B50" s="133">
        <v>20773</v>
      </c>
      <c r="C50" s="133">
        <v>522</v>
      </c>
      <c r="D50" s="134">
        <v>2.5776504863957337</v>
      </c>
      <c r="E50" s="133">
        <v>-2923</v>
      </c>
      <c r="F50" s="134">
        <v>-12.335415259959486</v>
      </c>
      <c r="G50" s="133">
        <v>14800</v>
      </c>
      <c r="H50" s="133">
        <v>192</v>
      </c>
      <c r="I50" s="134">
        <v>1.3143483023001095</v>
      </c>
      <c r="J50" s="133">
        <v>-1392</v>
      </c>
      <c r="K50" s="134">
        <v>-8.5968379446640313</v>
      </c>
    </row>
    <row r="51" spans="1:11" ht="15.75" customHeight="1" x14ac:dyDescent="0.2">
      <c r="A51" s="135" t="s">
        <v>104</v>
      </c>
      <c r="B51" s="133">
        <v>10572</v>
      </c>
      <c r="C51" s="133">
        <v>170</v>
      </c>
      <c r="D51" s="134">
        <v>1.6343010959430879</v>
      </c>
      <c r="E51" s="133">
        <v>-1051</v>
      </c>
      <c r="F51" s="134">
        <v>-9.0424158995095922</v>
      </c>
      <c r="G51" s="133">
        <v>7405</v>
      </c>
      <c r="H51" s="133">
        <v>127</v>
      </c>
      <c r="I51" s="134">
        <v>1.7449848859576806</v>
      </c>
      <c r="J51" s="133">
        <v>-594</v>
      </c>
      <c r="K51" s="134">
        <v>-7.4259282410301291</v>
      </c>
    </row>
    <row r="52" spans="1:11" ht="15.75" customHeight="1" x14ac:dyDescent="0.2">
      <c r="A52" s="135" t="s">
        <v>105</v>
      </c>
      <c r="B52" s="133">
        <v>5004</v>
      </c>
      <c r="C52" s="133">
        <v>56</v>
      </c>
      <c r="D52" s="134">
        <v>1.131770412287793</v>
      </c>
      <c r="E52" s="133">
        <v>789</v>
      </c>
      <c r="F52" s="134">
        <v>18.718861209964412</v>
      </c>
      <c r="G52" s="133">
        <v>2800</v>
      </c>
      <c r="H52" s="133">
        <v>14</v>
      </c>
      <c r="I52" s="134">
        <v>0.50251256281407031</v>
      </c>
      <c r="J52" s="133">
        <v>16</v>
      </c>
      <c r="K52" s="134">
        <v>0.57471264367816088</v>
      </c>
    </row>
    <row r="53" spans="1:11" ht="15.75" customHeight="1" x14ac:dyDescent="0.2">
      <c r="A53" s="135" t="s">
        <v>106</v>
      </c>
      <c r="B53" s="133">
        <v>18669</v>
      </c>
      <c r="C53" s="133">
        <v>634</v>
      </c>
      <c r="D53" s="134">
        <v>3.5153867479900196</v>
      </c>
      <c r="E53" s="133">
        <v>-1277</v>
      </c>
      <c r="F53" s="134">
        <v>-6.4022861726661988</v>
      </c>
      <c r="G53" s="133">
        <v>14283</v>
      </c>
      <c r="H53" s="133">
        <v>480</v>
      </c>
      <c r="I53" s="134">
        <v>3.477504890241252</v>
      </c>
      <c r="J53" s="133">
        <v>-1079</v>
      </c>
      <c r="K53" s="134">
        <v>-7.023825022783492</v>
      </c>
    </row>
    <row r="54" spans="1:11" ht="15.75" customHeight="1" x14ac:dyDescent="0.2">
      <c r="A54" s="135" t="s">
        <v>107</v>
      </c>
      <c r="B54" s="133">
        <v>7283</v>
      </c>
      <c r="C54" s="133">
        <v>153</v>
      </c>
      <c r="D54" s="134">
        <v>2.1458625525946706</v>
      </c>
      <c r="E54" s="133">
        <v>19</v>
      </c>
      <c r="F54" s="134">
        <v>0.26156387665198239</v>
      </c>
      <c r="G54" s="133">
        <v>4719</v>
      </c>
      <c r="H54" s="133">
        <v>94</v>
      </c>
      <c r="I54" s="134">
        <v>2.0324324324324325</v>
      </c>
      <c r="J54" s="133">
        <v>-144</v>
      </c>
      <c r="K54" s="134">
        <v>-2.9611351017890191</v>
      </c>
    </row>
    <row r="55" spans="1:11" ht="15.75" customHeight="1" x14ac:dyDescent="0.2">
      <c r="A55" s="135" t="s">
        <v>108</v>
      </c>
      <c r="B55" s="133">
        <v>3810</v>
      </c>
      <c r="C55" s="133">
        <v>96</v>
      </c>
      <c r="D55" s="134">
        <v>2.5848142164781907</v>
      </c>
      <c r="E55" s="133">
        <v>-202</v>
      </c>
      <c r="F55" s="134">
        <v>-5.0348953140578265</v>
      </c>
      <c r="G55" s="133">
        <v>2696</v>
      </c>
      <c r="H55" s="133">
        <v>61</v>
      </c>
      <c r="I55" s="134">
        <v>2.3149905123339658</v>
      </c>
      <c r="J55" s="133">
        <v>-291</v>
      </c>
      <c r="K55" s="134">
        <v>-9.7422162705055246</v>
      </c>
    </row>
    <row r="56" spans="1:11" ht="27.75" customHeight="1" x14ac:dyDescent="0.2">
      <c r="A56" s="135" t="s">
        <v>109</v>
      </c>
      <c r="B56" s="133">
        <v>3269</v>
      </c>
      <c r="C56" s="133">
        <v>80</v>
      </c>
      <c r="D56" s="134">
        <v>2.508623392913139</v>
      </c>
      <c r="E56" s="133">
        <v>-95</v>
      </c>
      <c r="F56" s="134">
        <v>-2.8240190249702737</v>
      </c>
      <c r="G56" s="133">
        <v>2591</v>
      </c>
      <c r="H56" s="133">
        <v>32</v>
      </c>
      <c r="I56" s="134">
        <v>1.2504884720593983</v>
      </c>
      <c r="J56" s="133">
        <v>-157</v>
      </c>
      <c r="K56" s="134">
        <v>-5.7132459970887917</v>
      </c>
    </row>
    <row r="57" spans="1:11" ht="24" customHeight="1" x14ac:dyDescent="0.2">
      <c r="A57" s="135" t="s">
        <v>110</v>
      </c>
      <c r="B57" s="133">
        <v>18044</v>
      </c>
      <c r="C57" s="133">
        <v>214</v>
      </c>
      <c r="D57" s="134">
        <v>1.2002243409983175</v>
      </c>
      <c r="E57" s="133">
        <v>-1792</v>
      </c>
      <c r="F57" s="134">
        <v>-9.0340794515023184</v>
      </c>
      <c r="G57" s="133">
        <v>14957</v>
      </c>
      <c r="H57" s="133">
        <v>70</v>
      </c>
      <c r="I57" s="134">
        <v>0.47020890710015451</v>
      </c>
      <c r="J57" s="133">
        <v>-1551</v>
      </c>
      <c r="K57" s="134">
        <v>-9.3954446329052583</v>
      </c>
    </row>
    <row r="58" spans="1:11" ht="31.5" customHeight="1" x14ac:dyDescent="0.2">
      <c r="A58" s="135" t="s">
        <v>111</v>
      </c>
      <c r="B58" s="133">
        <v>12113</v>
      </c>
      <c r="C58" s="133">
        <v>266</v>
      </c>
      <c r="D58" s="134">
        <v>2.2452941672997384</v>
      </c>
      <c r="E58" s="133">
        <v>-2217</v>
      </c>
      <c r="F58" s="134">
        <v>-15.471039776692255</v>
      </c>
      <c r="G58" s="133">
        <v>8996</v>
      </c>
      <c r="H58" s="133">
        <v>69</v>
      </c>
      <c r="I58" s="134">
        <v>0.77293603674246669</v>
      </c>
      <c r="J58" s="133">
        <v>-1074</v>
      </c>
      <c r="K58" s="134">
        <v>-10.665342601787488</v>
      </c>
    </row>
    <row r="59" spans="1:11" ht="22.5" customHeight="1" x14ac:dyDescent="0.2">
      <c r="A59" s="139" t="s">
        <v>112</v>
      </c>
      <c r="B59" s="140">
        <v>1949</v>
      </c>
      <c r="C59" s="140">
        <v>59</v>
      </c>
      <c r="D59" s="141">
        <v>3.1216931216931219</v>
      </c>
      <c r="E59" s="140">
        <v>-375</v>
      </c>
      <c r="F59" s="141">
        <v>-16.135972461273667</v>
      </c>
      <c r="G59" s="140">
        <v>1422</v>
      </c>
      <c r="H59" s="140">
        <v>28</v>
      </c>
      <c r="I59" s="141">
        <v>2.0086083213773316</v>
      </c>
      <c r="J59" s="140">
        <v>-154</v>
      </c>
      <c r="K59" s="134">
        <v>-9.7715736040609134</v>
      </c>
    </row>
    <row r="60" spans="1:11" ht="15.75" customHeight="1" x14ac:dyDescent="0.2">
      <c r="A60" s="139" t="s">
        <v>113</v>
      </c>
      <c r="B60" s="140">
        <v>13190</v>
      </c>
      <c r="C60" s="140">
        <v>121</v>
      </c>
      <c r="D60" s="141">
        <v>0.92585507689953328</v>
      </c>
      <c r="E60" s="140">
        <v>1150</v>
      </c>
      <c r="F60" s="141">
        <v>9.5514950166112964</v>
      </c>
      <c r="G60" s="140">
        <v>8102</v>
      </c>
      <c r="H60" s="140">
        <v>47</v>
      </c>
      <c r="I60" s="141">
        <v>0.58348851644941035</v>
      </c>
      <c r="J60" s="142">
        <v>-354</v>
      </c>
      <c r="K60" s="134">
        <v>-4.1863765373699149</v>
      </c>
    </row>
    <row r="61" spans="1:11" ht="26.25" customHeight="1" x14ac:dyDescent="0.2">
      <c r="A61" s="135" t="s">
        <v>114</v>
      </c>
      <c r="B61" s="133">
        <v>9187</v>
      </c>
      <c r="C61" s="133">
        <v>281</v>
      </c>
      <c r="D61" s="134">
        <v>3.1551762856501235</v>
      </c>
      <c r="E61" s="133">
        <v>-1625</v>
      </c>
      <c r="F61" s="134">
        <v>-15.02959674435812</v>
      </c>
      <c r="G61" s="133">
        <v>6867</v>
      </c>
      <c r="H61" s="133">
        <v>193</v>
      </c>
      <c r="I61" s="134">
        <v>2.8918189991009888</v>
      </c>
      <c r="J61" s="133">
        <v>-430</v>
      </c>
      <c r="K61" s="134">
        <v>-5.8928326709606687</v>
      </c>
    </row>
    <row r="62" spans="1:11" ht="26.25" customHeight="1" x14ac:dyDescent="0.2">
      <c r="A62" s="135" t="s">
        <v>115</v>
      </c>
      <c r="B62" s="133">
        <v>24732</v>
      </c>
      <c r="C62" s="133">
        <v>902</v>
      </c>
      <c r="D62" s="134">
        <v>3.7851447754930758</v>
      </c>
      <c r="E62" s="133">
        <v>-687</v>
      </c>
      <c r="F62" s="134">
        <v>-2.7027027027027026</v>
      </c>
      <c r="G62" s="133">
        <v>19665</v>
      </c>
      <c r="H62" s="133">
        <v>520</v>
      </c>
      <c r="I62" s="134">
        <v>2.7161138678506136</v>
      </c>
      <c r="J62" s="133">
        <v>-1104</v>
      </c>
      <c r="K62" s="134">
        <v>-5.3156146179401995</v>
      </c>
    </row>
    <row r="63" spans="1:11" ht="15.75" customHeight="1" x14ac:dyDescent="0.2">
      <c r="A63" s="143" t="s">
        <v>116</v>
      </c>
      <c r="B63" s="144">
        <v>82</v>
      </c>
      <c r="C63" s="144">
        <v>5</v>
      </c>
      <c r="D63" s="145">
        <v>6.4935064935064934</v>
      </c>
      <c r="E63" s="144">
        <v>5</v>
      </c>
      <c r="F63" s="145">
        <v>6.4935064935064934</v>
      </c>
      <c r="G63" s="144">
        <v>65</v>
      </c>
      <c r="H63" s="144">
        <v>4</v>
      </c>
      <c r="I63" s="145">
        <v>6.557377049180328</v>
      </c>
      <c r="J63" s="144">
        <v>5</v>
      </c>
      <c r="K63" s="145">
        <v>8.3333333333333339</v>
      </c>
    </row>
    <row r="64" spans="1:11" ht="9.9499999999999993" customHeight="1" x14ac:dyDescent="0.2"/>
    <row r="65" spans="1:4" s="85" customFormat="1" ht="12.75" x14ac:dyDescent="0.2">
      <c r="A65" s="66" t="s">
        <v>135</v>
      </c>
      <c r="B65" s="66"/>
      <c r="C65" s="66"/>
      <c r="D65" s="66"/>
    </row>
    <row r="66" spans="1:4" s="85" customFormat="1" ht="12.75" x14ac:dyDescent="0.2">
      <c r="A66" s="66"/>
      <c r="B66" s="66"/>
      <c r="D66" s="87"/>
    </row>
    <row r="84" spans="1:11" x14ac:dyDescent="0.2">
      <c r="A84" s="146" t="s">
        <v>60</v>
      </c>
      <c r="B84" s="146"/>
      <c r="C84" s="146"/>
      <c r="D84" s="146"/>
      <c r="E84" s="146"/>
      <c r="F84" s="146"/>
      <c r="G84" s="146"/>
      <c r="H84" s="146"/>
      <c r="I84" s="146"/>
      <c r="J84" s="146"/>
      <c r="K84" s="146"/>
    </row>
  </sheetData>
  <mergeCells count="11">
    <mergeCell ref="A84:K8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49"/>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653</v>
      </c>
    </row>
    <row r="5" spans="1:11" s="32" customFormat="1" ht="49.5" customHeight="1" x14ac:dyDescent="0.25">
      <c r="A5" s="106" t="s">
        <v>274</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29" t="s">
        <v>70</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4.25" customHeight="1" x14ac:dyDescent="0.2">
      <c r="A11" s="129" t="s">
        <v>275</v>
      </c>
      <c r="B11" s="130">
        <v>29972</v>
      </c>
      <c r="C11" s="130">
        <v>2409</v>
      </c>
      <c r="D11" s="131">
        <v>8.739977506076988</v>
      </c>
      <c r="E11" s="130">
        <v>2214</v>
      </c>
      <c r="F11" s="131">
        <v>7.9760789682253765</v>
      </c>
      <c r="G11" s="130">
        <v>22142</v>
      </c>
      <c r="H11" s="130">
        <v>2002</v>
      </c>
      <c r="I11" s="131">
        <v>9.9404170804369407</v>
      </c>
      <c r="J11" s="130">
        <v>200</v>
      </c>
      <c r="K11" s="131">
        <v>0.91149393856530858</v>
      </c>
    </row>
    <row r="12" spans="1:11" s="32" customFormat="1" ht="14.1" customHeight="1" x14ac:dyDescent="0.2">
      <c r="A12" s="135" t="s">
        <v>100</v>
      </c>
      <c r="B12" s="133">
        <v>44</v>
      </c>
      <c r="C12" s="133">
        <v>9</v>
      </c>
      <c r="D12" s="134">
        <v>25.714285714285715</v>
      </c>
      <c r="E12" s="133">
        <v>4</v>
      </c>
      <c r="F12" s="134">
        <v>10</v>
      </c>
      <c r="G12" s="133">
        <v>31</v>
      </c>
      <c r="H12" s="133">
        <v>5</v>
      </c>
      <c r="I12" s="134">
        <v>19.23076923076923</v>
      </c>
      <c r="J12" s="133">
        <v>3</v>
      </c>
      <c r="K12" s="134">
        <v>10.714285714285714</v>
      </c>
    </row>
    <row r="13" spans="1:11" s="32" customFormat="1" ht="14.1" customHeight="1" x14ac:dyDescent="0.2">
      <c r="A13" s="135" t="s">
        <v>101</v>
      </c>
      <c r="B13" s="133">
        <v>564</v>
      </c>
      <c r="C13" s="133">
        <v>30</v>
      </c>
      <c r="D13" s="134">
        <v>5.617977528089888</v>
      </c>
      <c r="E13" s="133">
        <v>-11</v>
      </c>
      <c r="F13" s="134">
        <v>-1.9130434782608696</v>
      </c>
      <c r="G13" s="133">
        <v>330</v>
      </c>
      <c r="H13" s="133">
        <v>27</v>
      </c>
      <c r="I13" s="134">
        <v>8.9108910891089117</v>
      </c>
      <c r="J13" s="133">
        <v>-75</v>
      </c>
      <c r="K13" s="134">
        <v>-18.518518518518519</v>
      </c>
    </row>
    <row r="14" spans="1:11" s="32" customFormat="1" ht="14.1" customHeight="1" x14ac:dyDescent="0.2">
      <c r="A14" s="135" t="s">
        <v>102</v>
      </c>
      <c r="B14" s="133">
        <v>1510</v>
      </c>
      <c r="C14" s="133">
        <v>89</v>
      </c>
      <c r="D14" s="134">
        <v>6.2631949331456722</v>
      </c>
      <c r="E14" s="133">
        <v>166</v>
      </c>
      <c r="F14" s="134">
        <v>12.351190476190476</v>
      </c>
      <c r="G14" s="133">
        <v>1035</v>
      </c>
      <c r="H14" s="133">
        <v>88</v>
      </c>
      <c r="I14" s="134">
        <v>9.2925026399155222</v>
      </c>
      <c r="J14" s="133">
        <v>63</v>
      </c>
      <c r="K14" s="134">
        <v>6.4814814814814818</v>
      </c>
    </row>
    <row r="15" spans="1:11" s="32" customFormat="1" ht="14.1" customHeight="1" x14ac:dyDescent="0.2">
      <c r="A15" s="135" t="s">
        <v>103</v>
      </c>
      <c r="B15" s="133">
        <v>2750</v>
      </c>
      <c r="C15" s="133">
        <v>168</v>
      </c>
      <c r="D15" s="134">
        <v>6.5065840433772273</v>
      </c>
      <c r="E15" s="133">
        <v>280</v>
      </c>
      <c r="F15" s="134">
        <v>11.336032388663968</v>
      </c>
      <c r="G15" s="133">
        <v>1851</v>
      </c>
      <c r="H15" s="133">
        <v>140</v>
      </c>
      <c r="I15" s="134">
        <v>8.1823495032144944</v>
      </c>
      <c r="J15" s="133">
        <v>68</v>
      </c>
      <c r="K15" s="134">
        <v>3.8137969713965227</v>
      </c>
    </row>
    <row r="16" spans="1:11" s="32" customFormat="1" ht="14.1" customHeight="1" x14ac:dyDescent="0.2">
      <c r="A16" s="135" t="s">
        <v>104</v>
      </c>
      <c r="B16" s="133">
        <v>1496</v>
      </c>
      <c r="C16" s="133">
        <v>87</v>
      </c>
      <c r="D16" s="134">
        <v>6.1745919091554295</v>
      </c>
      <c r="E16" s="133">
        <v>143</v>
      </c>
      <c r="F16" s="134">
        <v>10.56910569105691</v>
      </c>
      <c r="G16" s="133">
        <v>1066</v>
      </c>
      <c r="H16" s="133">
        <v>85</v>
      </c>
      <c r="I16" s="134">
        <v>8.6646279306829772</v>
      </c>
      <c r="J16" s="133">
        <v>106</v>
      </c>
      <c r="K16" s="134">
        <v>11.041666666666666</v>
      </c>
    </row>
    <row r="17" spans="1:11" s="32" customFormat="1" ht="14.1" customHeight="1" x14ac:dyDescent="0.2">
      <c r="A17" s="135" t="s">
        <v>105</v>
      </c>
      <c r="B17" s="133">
        <v>1159</v>
      </c>
      <c r="C17" s="133">
        <v>69</v>
      </c>
      <c r="D17" s="134">
        <v>6.330275229357798</v>
      </c>
      <c r="E17" s="133">
        <v>190</v>
      </c>
      <c r="F17" s="134">
        <v>19.607843137254903</v>
      </c>
      <c r="G17" s="133">
        <v>736</v>
      </c>
      <c r="H17" s="133">
        <v>41</v>
      </c>
      <c r="I17" s="134">
        <v>5.8992805755395681</v>
      </c>
      <c r="J17" s="133">
        <v>16</v>
      </c>
      <c r="K17" s="134">
        <v>2.2222222222222223</v>
      </c>
    </row>
    <row r="18" spans="1:11" s="32" customFormat="1" ht="14.1" customHeight="1" x14ac:dyDescent="0.2">
      <c r="A18" s="135" t="s">
        <v>106</v>
      </c>
      <c r="B18" s="133">
        <v>8417</v>
      </c>
      <c r="C18" s="133">
        <v>834</v>
      </c>
      <c r="D18" s="134">
        <v>10.998285638929184</v>
      </c>
      <c r="E18" s="133">
        <v>-19</v>
      </c>
      <c r="F18" s="134">
        <v>-0.22522522522522523</v>
      </c>
      <c r="G18" s="133">
        <v>6168</v>
      </c>
      <c r="H18" s="133">
        <v>704</v>
      </c>
      <c r="I18" s="134">
        <v>12.884333821376281</v>
      </c>
      <c r="J18" s="133">
        <v>-436</v>
      </c>
      <c r="K18" s="134">
        <v>-6.6020593579648699</v>
      </c>
    </row>
    <row r="19" spans="1:11" s="32" customFormat="1" ht="18.75" customHeight="1" x14ac:dyDescent="0.2">
      <c r="A19" s="135" t="s">
        <v>107</v>
      </c>
      <c r="B19" s="133">
        <v>2817</v>
      </c>
      <c r="C19" s="133">
        <v>247</v>
      </c>
      <c r="D19" s="134">
        <v>9.6108949416342409</v>
      </c>
      <c r="E19" s="133">
        <v>245</v>
      </c>
      <c r="F19" s="134">
        <v>9.5256609642301715</v>
      </c>
      <c r="G19" s="133">
        <v>2206</v>
      </c>
      <c r="H19" s="133">
        <v>192</v>
      </c>
      <c r="I19" s="134">
        <v>9.5332671300893743</v>
      </c>
      <c r="J19" s="133">
        <v>45</v>
      </c>
      <c r="K19" s="134">
        <v>2.0823692734844981</v>
      </c>
    </row>
    <row r="20" spans="1:11" s="32" customFormat="1" ht="14.1" customHeight="1" x14ac:dyDescent="0.2">
      <c r="A20" s="135" t="s">
        <v>108</v>
      </c>
      <c r="B20" s="133">
        <v>581</v>
      </c>
      <c r="C20" s="133">
        <v>52</v>
      </c>
      <c r="D20" s="134">
        <v>9.8298676748582228</v>
      </c>
      <c r="E20" s="133">
        <v>65</v>
      </c>
      <c r="F20" s="134">
        <v>12.596899224806201</v>
      </c>
      <c r="G20" s="133">
        <v>332</v>
      </c>
      <c r="H20" s="133">
        <v>44</v>
      </c>
      <c r="I20" s="134">
        <v>15.277777777777779</v>
      </c>
      <c r="J20" s="133">
        <v>-28</v>
      </c>
      <c r="K20" s="134">
        <v>-7.7777777777777777</v>
      </c>
    </row>
    <row r="21" spans="1:11" s="32" customFormat="1" ht="22.5" customHeight="1" x14ac:dyDescent="0.2">
      <c r="A21" s="139" t="s">
        <v>109</v>
      </c>
      <c r="B21" s="140">
        <v>281</v>
      </c>
      <c r="C21" s="140">
        <v>17</v>
      </c>
      <c r="D21" s="141">
        <v>6.4393939393939394</v>
      </c>
      <c r="E21" s="140">
        <v>20</v>
      </c>
      <c r="F21" s="134">
        <v>7.6628352490421454</v>
      </c>
      <c r="G21" s="133">
        <v>242</v>
      </c>
      <c r="H21" s="133">
        <v>7</v>
      </c>
      <c r="I21" s="134">
        <v>2.978723404255319</v>
      </c>
      <c r="J21" s="133">
        <v>4</v>
      </c>
      <c r="K21" s="134">
        <v>1.680672268907563</v>
      </c>
    </row>
    <row r="22" spans="1:11" s="32" customFormat="1" ht="18.75" customHeight="1" x14ac:dyDescent="0.2">
      <c r="A22" s="139" t="s">
        <v>110</v>
      </c>
      <c r="B22" s="140">
        <v>444</v>
      </c>
      <c r="C22" s="140">
        <v>33</v>
      </c>
      <c r="D22" s="141">
        <v>8.0291970802919703</v>
      </c>
      <c r="E22" s="142">
        <v>100</v>
      </c>
      <c r="F22" s="134">
        <v>29.069767441860463</v>
      </c>
      <c r="G22" s="133">
        <v>355</v>
      </c>
      <c r="H22" s="133">
        <v>24</v>
      </c>
      <c r="I22" s="134">
        <v>7.2507552870090635</v>
      </c>
      <c r="J22" s="133">
        <v>58</v>
      </c>
      <c r="K22" s="134">
        <v>19.528619528619529</v>
      </c>
    </row>
    <row r="23" spans="1:11" s="32" customFormat="1" ht="25.5" customHeight="1" x14ac:dyDescent="0.2">
      <c r="A23" s="135" t="s">
        <v>111</v>
      </c>
      <c r="B23" s="133">
        <v>1050</v>
      </c>
      <c r="C23" s="133">
        <v>109</v>
      </c>
      <c r="D23" s="134">
        <v>11.583421891604676</v>
      </c>
      <c r="E23" s="133">
        <v>63</v>
      </c>
      <c r="F23" s="134">
        <v>6.3829787234042552</v>
      </c>
      <c r="G23" s="133">
        <v>839</v>
      </c>
      <c r="H23" s="133">
        <v>90</v>
      </c>
      <c r="I23" s="134">
        <v>12.016021361815755</v>
      </c>
      <c r="J23" s="133">
        <v>52</v>
      </c>
      <c r="K23" s="134">
        <v>6.6073697585768745</v>
      </c>
    </row>
    <row r="24" spans="1:11" s="32" customFormat="1" ht="23.25" customHeight="1" x14ac:dyDescent="0.2">
      <c r="A24" s="135" t="s">
        <v>112</v>
      </c>
      <c r="B24" s="133">
        <v>121</v>
      </c>
      <c r="C24" s="133">
        <v>11</v>
      </c>
      <c r="D24" s="134">
        <v>10</v>
      </c>
      <c r="E24" s="133">
        <v>16</v>
      </c>
      <c r="F24" s="134">
        <v>15.238095238095237</v>
      </c>
      <c r="G24" s="133">
        <v>100</v>
      </c>
      <c r="H24" s="133">
        <v>16</v>
      </c>
      <c r="I24" s="134">
        <v>19.047619047619047</v>
      </c>
      <c r="J24" s="133">
        <v>12</v>
      </c>
      <c r="K24" s="134">
        <v>13.636363636363637</v>
      </c>
    </row>
    <row r="25" spans="1:11" s="32" customFormat="1" ht="14.1" customHeight="1" x14ac:dyDescent="0.2">
      <c r="A25" s="135" t="s">
        <v>113</v>
      </c>
      <c r="B25" s="133">
        <v>625</v>
      </c>
      <c r="C25" s="133">
        <v>-13</v>
      </c>
      <c r="D25" s="134">
        <v>-2.0376175548589344</v>
      </c>
      <c r="E25" s="133">
        <v>385</v>
      </c>
      <c r="F25" s="134">
        <v>160.41666666666666</v>
      </c>
      <c r="G25" s="133">
        <v>365</v>
      </c>
      <c r="H25" s="133">
        <v>0</v>
      </c>
      <c r="I25" s="134">
        <v>0</v>
      </c>
      <c r="J25" s="133">
        <v>185</v>
      </c>
      <c r="K25" s="134">
        <v>102.77777777777777</v>
      </c>
    </row>
    <row r="26" spans="1:11" s="32" customFormat="1" ht="21" customHeight="1" x14ac:dyDescent="0.2">
      <c r="A26" s="135" t="s">
        <v>114</v>
      </c>
      <c r="B26" s="133">
        <v>2267</v>
      </c>
      <c r="C26" s="133">
        <v>195</v>
      </c>
      <c r="D26" s="134">
        <v>9.411196911196912</v>
      </c>
      <c r="E26" s="133">
        <v>37</v>
      </c>
      <c r="F26" s="134">
        <v>1.6591928251121075</v>
      </c>
      <c r="G26" s="133">
        <v>1850</v>
      </c>
      <c r="H26" s="133">
        <v>157</v>
      </c>
      <c r="I26" s="134">
        <v>9.2734790313053743</v>
      </c>
      <c r="J26" s="133">
        <v>-19</v>
      </c>
      <c r="K26" s="134">
        <v>-1.0165864098448367</v>
      </c>
    </row>
    <row r="27" spans="1:11" s="32" customFormat="1" ht="20.25" customHeight="1" x14ac:dyDescent="0.2">
      <c r="A27" s="135" t="s">
        <v>115</v>
      </c>
      <c r="B27" s="133">
        <v>5820</v>
      </c>
      <c r="C27" s="133">
        <v>471</v>
      </c>
      <c r="D27" s="134">
        <v>8.8053841839596192</v>
      </c>
      <c r="E27" s="133">
        <v>516</v>
      </c>
      <c r="F27" s="134">
        <v>9.7285067873303159</v>
      </c>
      <c r="G27" s="133">
        <v>4614</v>
      </c>
      <c r="H27" s="133">
        <v>382</v>
      </c>
      <c r="I27" s="134">
        <v>9.0264650283553873</v>
      </c>
      <c r="J27" s="133">
        <v>133</v>
      </c>
      <c r="K27" s="134">
        <v>2.9680874804731086</v>
      </c>
    </row>
    <row r="28" spans="1:11" s="32" customFormat="1" ht="14.1" customHeight="1" x14ac:dyDescent="0.2">
      <c r="A28" s="135" t="s">
        <v>116</v>
      </c>
      <c r="B28" s="133">
        <v>26</v>
      </c>
      <c r="C28" s="133">
        <v>1</v>
      </c>
      <c r="D28" s="134">
        <v>4</v>
      </c>
      <c r="E28" s="133">
        <v>14</v>
      </c>
      <c r="F28" s="134">
        <v>116.66666666666667</v>
      </c>
      <c r="G28" s="133">
        <v>22</v>
      </c>
      <c r="H28" s="133">
        <v>0</v>
      </c>
      <c r="I28" s="134">
        <v>0</v>
      </c>
      <c r="J28" s="133">
        <v>13</v>
      </c>
      <c r="K28" s="134">
        <v>144.44444444444446</v>
      </c>
    </row>
    <row r="29" spans="1:11" s="32" customFormat="1" ht="14.25" customHeight="1" x14ac:dyDescent="0.2">
      <c r="A29" s="129" t="s">
        <v>276</v>
      </c>
      <c r="B29" s="130">
        <v>61045</v>
      </c>
      <c r="C29" s="130">
        <v>3383</v>
      </c>
      <c r="D29" s="131">
        <v>5.8669487704207279</v>
      </c>
      <c r="E29" s="130">
        <v>941</v>
      </c>
      <c r="F29" s="131">
        <v>1.5656195927059764</v>
      </c>
      <c r="G29" s="130">
        <v>45548</v>
      </c>
      <c r="H29" s="130">
        <v>2629</v>
      </c>
      <c r="I29" s="131">
        <v>6.1254922062489809</v>
      </c>
      <c r="J29" s="130">
        <v>-2299</v>
      </c>
      <c r="K29" s="131">
        <v>-4.8048989487324176</v>
      </c>
    </row>
    <row r="30" spans="1:11" s="32" customFormat="1" ht="14.1" customHeight="1" x14ac:dyDescent="0.2">
      <c r="A30" s="135" t="s">
        <v>100</v>
      </c>
      <c r="B30" s="133">
        <v>178</v>
      </c>
      <c r="C30" s="133">
        <v>8</v>
      </c>
      <c r="D30" s="134">
        <v>4.7058823529411766</v>
      </c>
      <c r="E30" s="133">
        <v>10</v>
      </c>
      <c r="F30" s="134">
        <v>5.9523809523809526</v>
      </c>
      <c r="G30" s="133">
        <v>142</v>
      </c>
      <c r="H30" s="133">
        <v>3</v>
      </c>
      <c r="I30" s="134">
        <v>2.1582733812949639</v>
      </c>
      <c r="J30" s="133">
        <v>20</v>
      </c>
      <c r="K30" s="134">
        <v>16.393442622950818</v>
      </c>
    </row>
    <row r="31" spans="1:11" s="32" customFormat="1" ht="14.1" customHeight="1" x14ac:dyDescent="0.2">
      <c r="A31" s="135" t="s">
        <v>101</v>
      </c>
      <c r="B31" s="133">
        <v>2175</v>
      </c>
      <c r="C31" s="133">
        <v>-44</v>
      </c>
      <c r="D31" s="134">
        <v>-1.9828751689950428</v>
      </c>
      <c r="E31" s="133">
        <v>-308</v>
      </c>
      <c r="F31" s="134">
        <v>-12.404349577124446</v>
      </c>
      <c r="G31" s="133">
        <v>1414</v>
      </c>
      <c r="H31" s="133">
        <v>-30</v>
      </c>
      <c r="I31" s="134">
        <v>-2.0775623268698062</v>
      </c>
      <c r="J31" s="133">
        <v>-405</v>
      </c>
      <c r="K31" s="134">
        <v>-22.264980758658602</v>
      </c>
    </row>
    <row r="32" spans="1:11" s="32" customFormat="1" ht="14.1" customHeight="1" x14ac:dyDescent="0.2">
      <c r="A32" s="135" t="s">
        <v>102</v>
      </c>
      <c r="B32" s="133">
        <v>4749</v>
      </c>
      <c r="C32" s="133">
        <v>213</v>
      </c>
      <c r="D32" s="134">
        <v>4.6957671957671954</v>
      </c>
      <c r="E32" s="133">
        <v>-115</v>
      </c>
      <c r="F32" s="134">
        <v>-2.3643092105263159</v>
      </c>
      <c r="G32" s="133">
        <v>3498</v>
      </c>
      <c r="H32" s="133">
        <v>162</v>
      </c>
      <c r="I32" s="134">
        <v>4.8561151079136691</v>
      </c>
      <c r="J32" s="133">
        <v>-245</v>
      </c>
      <c r="K32" s="134">
        <v>-6.5455516965001337</v>
      </c>
    </row>
    <row r="33" spans="1:11" s="32" customFormat="1" ht="14.1" customHeight="1" x14ac:dyDescent="0.2">
      <c r="A33" s="135" t="s">
        <v>103</v>
      </c>
      <c r="B33" s="133">
        <v>6002</v>
      </c>
      <c r="C33" s="133">
        <v>273</v>
      </c>
      <c r="D33" s="134">
        <v>4.7652295339500785</v>
      </c>
      <c r="E33" s="133">
        <v>142</v>
      </c>
      <c r="F33" s="134">
        <v>2.4232081911262799</v>
      </c>
      <c r="G33" s="133">
        <v>4254</v>
      </c>
      <c r="H33" s="133">
        <v>207</v>
      </c>
      <c r="I33" s="134">
        <v>5.1148999258710157</v>
      </c>
      <c r="J33" s="133">
        <v>-148</v>
      </c>
      <c r="K33" s="134">
        <v>-3.3621081326669695</v>
      </c>
    </row>
    <row r="34" spans="1:11" s="32" customFormat="1" ht="14.1" customHeight="1" x14ac:dyDescent="0.2">
      <c r="A34" s="135" t="s">
        <v>104</v>
      </c>
      <c r="B34" s="133">
        <v>3466</v>
      </c>
      <c r="C34" s="133">
        <v>160</v>
      </c>
      <c r="D34" s="134">
        <v>4.8396854204476707</v>
      </c>
      <c r="E34" s="133">
        <v>97</v>
      </c>
      <c r="F34" s="134">
        <v>2.879192638765212</v>
      </c>
      <c r="G34" s="133">
        <v>2529</v>
      </c>
      <c r="H34" s="133">
        <v>124</v>
      </c>
      <c r="I34" s="134">
        <v>5.1559251559251562</v>
      </c>
      <c r="J34" s="133">
        <v>-18</v>
      </c>
      <c r="K34" s="134">
        <v>-0.70671378091872794</v>
      </c>
    </row>
    <row r="35" spans="1:11" s="32" customFormat="1" ht="14.1" customHeight="1" x14ac:dyDescent="0.2">
      <c r="A35" s="135" t="s">
        <v>105</v>
      </c>
      <c r="B35" s="133">
        <v>2656</v>
      </c>
      <c r="C35" s="133">
        <v>125</v>
      </c>
      <c r="D35" s="134">
        <v>4.9387593836428287</v>
      </c>
      <c r="E35" s="133">
        <v>392</v>
      </c>
      <c r="F35" s="134">
        <v>17.314487632508833</v>
      </c>
      <c r="G35" s="133">
        <v>1691</v>
      </c>
      <c r="H35" s="133">
        <v>61</v>
      </c>
      <c r="I35" s="134">
        <v>3.7423312883435584</v>
      </c>
      <c r="J35" s="133">
        <v>-28</v>
      </c>
      <c r="K35" s="134">
        <v>-1.6288539848749273</v>
      </c>
    </row>
    <row r="36" spans="1:11" s="32" customFormat="1" ht="14.1" customHeight="1" x14ac:dyDescent="0.2">
      <c r="A36" s="135" t="s">
        <v>106</v>
      </c>
      <c r="B36" s="133">
        <v>15796</v>
      </c>
      <c r="C36" s="133">
        <v>1101</v>
      </c>
      <c r="D36" s="134">
        <v>7.4923443348077576</v>
      </c>
      <c r="E36" s="133">
        <v>-592</v>
      </c>
      <c r="F36" s="134">
        <v>-3.6123993165731023</v>
      </c>
      <c r="G36" s="133">
        <v>11919</v>
      </c>
      <c r="H36" s="133">
        <v>887</v>
      </c>
      <c r="I36" s="134">
        <v>8.0402465554749813</v>
      </c>
      <c r="J36" s="133">
        <v>-1195</v>
      </c>
      <c r="K36" s="134">
        <v>-9.1123989629403699</v>
      </c>
    </row>
    <row r="37" spans="1:11" s="32" customFormat="1" ht="27" customHeight="1" x14ac:dyDescent="0.2">
      <c r="A37" s="135" t="s">
        <v>107</v>
      </c>
      <c r="B37" s="133">
        <v>5367</v>
      </c>
      <c r="C37" s="133">
        <v>287</v>
      </c>
      <c r="D37" s="134">
        <v>5.6496062992125982</v>
      </c>
      <c r="E37" s="133">
        <v>220</v>
      </c>
      <c r="F37" s="134">
        <v>4.2743345638235866</v>
      </c>
      <c r="G37" s="133">
        <v>4189</v>
      </c>
      <c r="H37" s="133">
        <v>218</v>
      </c>
      <c r="I37" s="134">
        <v>5.4898010576680933</v>
      </c>
      <c r="J37" s="133">
        <v>-39</v>
      </c>
      <c r="K37" s="134">
        <v>-0.92242194891201512</v>
      </c>
    </row>
    <row r="38" spans="1:11" s="32" customFormat="1" ht="14.1" customHeight="1" x14ac:dyDescent="0.2">
      <c r="A38" s="135" t="s">
        <v>108</v>
      </c>
      <c r="B38" s="133">
        <v>940</v>
      </c>
      <c r="C38" s="133">
        <v>76</v>
      </c>
      <c r="D38" s="134">
        <v>8.7962962962962958</v>
      </c>
      <c r="E38" s="133">
        <v>25</v>
      </c>
      <c r="F38" s="134">
        <v>2.7322404371584699</v>
      </c>
      <c r="G38" s="133">
        <v>563</v>
      </c>
      <c r="H38" s="133">
        <v>60</v>
      </c>
      <c r="I38" s="134">
        <v>11.928429423459244</v>
      </c>
      <c r="J38" s="133">
        <v>-105</v>
      </c>
      <c r="K38" s="134">
        <v>-15.718562874251496</v>
      </c>
    </row>
    <row r="39" spans="1:11" s="32" customFormat="1" ht="27" customHeight="1" x14ac:dyDescent="0.2">
      <c r="A39" s="135" t="s">
        <v>109</v>
      </c>
      <c r="B39" s="133">
        <v>583</v>
      </c>
      <c r="C39" s="133">
        <v>37</v>
      </c>
      <c r="D39" s="134">
        <v>6.7765567765567765</v>
      </c>
      <c r="E39" s="133">
        <v>38</v>
      </c>
      <c r="F39" s="134">
        <v>6.9724770642201834</v>
      </c>
      <c r="G39" s="133">
        <v>491</v>
      </c>
      <c r="H39" s="133">
        <v>22</v>
      </c>
      <c r="I39" s="134">
        <v>4.6908315565031984</v>
      </c>
      <c r="J39" s="133">
        <v>4</v>
      </c>
      <c r="K39" s="134">
        <v>0.82135523613963035</v>
      </c>
    </row>
    <row r="40" spans="1:11" s="32" customFormat="1" ht="27" customHeight="1" x14ac:dyDescent="0.2">
      <c r="A40" s="135" t="s">
        <v>110</v>
      </c>
      <c r="B40" s="133">
        <v>917</v>
      </c>
      <c r="C40" s="133">
        <v>64</v>
      </c>
      <c r="D40" s="134">
        <v>7.5029308323563892</v>
      </c>
      <c r="E40" s="133">
        <v>85</v>
      </c>
      <c r="F40" s="134">
        <v>10.216346153846153</v>
      </c>
      <c r="G40" s="133">
        <v>740</v>
      </c>
      <c r="H40" s="133">
        <v>34</v>
      </c>
      <c r="I40" s="134">
        <v>4.8158640226628897</v>
      </c>
      <c r="J40" s="133">
        <v>24</v>
      </c>
      <c r="K40" s="134">
        <v>3.3519553072625698</v>
      </c>
    </row>
    <row r="41" spans="1:11" s="32" customFormat="1" ht="25.5" customHeight="1" x14ac:dyDescent="0.2">
      <c r="A41" s="135" t="s">
        <v>111</v>
      </c>
      <c r="B41" s="133">
        <v>2011</v>
      </c>
      <c r="C41" s="133">
        <v>142</v>
      </c>
      <c r="D41" s="134">
        <v>7.5976457998929909</v>
      </c>
      <c r="E41" s="133">
        <v>-104</v>
      </c>
      <c r="F41" s="134">
        <v>-4.91725768321513</v>
      </c>
      <c r="G41" s="133">
        <v>1572</v>
      </c>
      <c r="H41" s="133">
        <v>112</v>
      </c>
      <c r="I41" s="134">
        <v>7.6712328767123283</v>
      </c>
      <c r="J41" s="133">
        <v>-70</v>
      </c>
      <c r="K41" s="134">
        <v>-4.2630937880633377</v>
      </c>
    </row>
    <row r="42" spans="1:11" s="32" customFormat="1" ht="27" customHeight="1" x14ac:dyDescent="0.2">
      <c r="A42" s="135" t="s">
        <v>112</v>
      </c>
      <c r="B42" s="133">
        <v>216</v>
      </c>
      <c r="C42" s="133">
        <v>9</v>
      </c>
      <c r="D42" s="134">
        <v>4.3478260869565215</v>
      </c>
      <c r="E42" s="133">
        <v>-1</v>
      </c>
      <c r="F42" s="134">
        <v>-0.46082949308755761</v>
      </c>
      <c r="G42" s="133">
        <v>175</v>
      </c>
      <c r="H42" s="133">
        <v>10</v>
      </c>
      <c r="I42" s="134">
        <v>6.0606060606060606</v>
      </c>
      <c r="J42" s="133">
        <v>2</v>
      </c>
      <c r="K42" s="134">
        <v>1.1560693641618498</v>
      </c>
    </row>
    <row r="43" spans="1:11" s="32" customFormat="1" ht="14.1" customHeight="1" x14ac:dyDescent="0.2">
      <c r="A43" s="135" t="s">
        <v>113</v>
      </c>
      <c r="B43" s="133">
        <v>1472</v>
      </c>
      <c r="C43" s="133">
        <v>-49</v>
      </c>
      <c r="D43" s="134">
        <v>-3.2215647600262987</v>
      </c>
      <c r="E43" s="133">
        <v>817</v>
      </c>
      <c r="F43" s="134">
        <v>124.73282442748092</v>
      </c>
      <c r="G43" s="133">
        <v>755</v>
      </c>
      <c r="H43" s="133">
        <v>-18</v>
      </c>
      <c r="I43" s="134">
        <v>-2.3285899094437257</v>
      </c>
      <c r="J43" s="133">
        <v>284</v>
      </c>
      <c r="K43" s="134">
        <v>60.297239915074307</v>
      </c>
    </row>
    <row r="44" spans="1:11" s="32" customFormat="1" ht="27" customHeight="1" x14ac:dyDescent="0.2">
      <c r="A44" s="135" t="s">
        <v>114</v>
      </c>
      <c r="B44" s="133">
        <v>4929</v>
      </c>
      <c r="C44" s="133">
        <v>314</v>
      </c>
      <c r="D44" s="134">
        <v>6.8039003250270857</v>
      </c>
      <c r="E44" s="133">
        <v>-66</v>
      </c>
      <c r="F44" s="134">
        <v>-1.3213213213213213</v>
      </c>
      <c r="G44" s="133">
        <v>4007</v>
      </c>
      <c r="H44" s="133">
        <v>252</v>
      </c>
      <c r="I44" s="134">
        <v>6.7110519307589884</v>
      </c>
      <c r="J44" s="133">
        <v>-107</v>
      </c>
      <c r="K44" s="134">
        <v>-2.600875060768109</v>
      </c>
    </row>
    <row r="45" spans="1:11" s="32" customFormat="1" ht="27" customHeight="1" x14ac:dyDescent="0.2">
      <c r="A45" s="135" t="s">
        <v>115</v>
      </c>
      <c r="B45" s="133">
        <v>9551</v>
      </c>
      <c r="C45" s="133">
        <v>666</v>
      </c>
      <c r="D45" s="134">
        <v>7.4957794034890268</v>
      </c>
      <c r="E45" s="133">
        <v>285</v>
      </c>
      <c r="F45" s="134">
        <v>3.0757608461040364</v>
      </c>
      <c r="G45" s="133">
        <v>7578</v>
      </c>
      <c r="H45" s="133">
        <v>524</v>
      </c>
      <c r="I45" s="134">
        <v>7.4284094130989509</v>
      </c>
      <c r="J45" s="133">
        <v>-287</v>
      </c>
      <c r="K45" s="134">
        <v>-3.64907819453274</v>
      </c>
    </row>
    <row r="46" spans="1:11" ht="14.1" customHeight="1" x14ac:dyDescent="0.2">
      <c r="A46" s="135" t="s">
        <v>116</v>
      </c>
      <c r="B46" s="133">
        <v>37</v>
      </c>
      <c r="C46" s="133">
        <v>1</v>
      </c>
      <c r="D46" s="134">
        <v>2.7777777777777777</v>
      </c>
      <c r="E46" s="133">
        <v>16</v>
      </c>
      <c r="F46" s="134">
        <v>76.19047619047619</v>
      </c>
      <c r="G46" s="133">
        <v>31</v>
      </c>
      <c r="H46" s="133">
        <v>1</v>
      </c>
      <c r="I46" s="134">
        <v>3.3333333333333335</v>
      </c>
      <c r="J46" s="133">
        <v>14</v>
      </c>
      <c r="K46" s="134">
        <v>82.352941176470594</v>
      </c>
    </row>
    <row r="47" spans="1:11" s="32" customFormat="1" ht="14.25" customHeight="1" x14ac:dyDescent="0.2">
      <c r="A47" s="129" t="s">
        <v>277</v>
      </c>
      <c r="B47" s="130">
        <v>227461</v>
      </c>
      <c r="C47" s="130">
        <v>4143</v>
      </c>
      <c r="D47" s="131">
        <v>1.8552019989432109</v>
      </c>
      <c r="E47" s="130">
        <v>-27989</v>
      </c>
      <c r="F47" s="131">
        <v>-10.956743002544529</v>
      </c>
      <c r="G47" s="130">
        <v>170611</v>
      </c>
      <c r="H47" s="130">
        <v>1766</v>
      </c>
      <c r="I47" s="131">
        <v>1.0459296988362108</v>
      </c>
      <c r="J47" s="130">
        <v>-21849</v>
      </c>
      <c r="K47" s="131">
        <v>-11.352488828847553</v>
      </c>
    </row>
    <row r="48" spans="1:11" s="32" customFormat="1" ht="14.1" customHeight="1" x14ac:dyDescent="0.2">
      <c r="A48" s="135" t="s">
        <v>100</v>
      </c>
      <c r="B48" s="133">
        <v>2841</v>
      </c>
      <c r="C48" s="133">
        <v>45</v>
      </c>
      <c r="D48" s="134">
        <v>1.609442060085837</v>
      </c>
      <c r="E48" s="133">
        <v>-684</v>
      </c>
      <c r="F48" s="134">
        <v>-19.404255319148938</v>
      </c>
      <c r="G48" s="133">
        <v>2386</v>
      </c>
      <c r="H48" s="133">
        <v>39</v>
      </c>
      <c r="I48" s="134">
        <v>1.6616957818491691</v>
      </c>
      <c r="J48" s="133">
        <v>-418</v>
      </c>
      <c r="K48" s="134">
        <v>-14.907275320970042</v>
      </c>
    </row>
    <row r="49" spans="1:11" s="32" customFormat="1" ht="14.1" customHeight="1" x14ac:dyDescent="0.2">
      <c r="A49" s="135" t="s">
        <v>101</v>
      </c>
      <c r="B49" s="133">
        <v>8732</v>
      </c>
      <c r="C49" s="133">
        <v>-96</v>
      </c>
      <c r="D49" s="134">
        <v>-1.0874490258269143</v>
      </c>
      <c r="E49" s="133">
        <v>-738</v>
      </c>
      <c r="F49" s="134">
        <v>-7.793030623020063</v>
      </c>
      <c r="G49" s="133">
        <v>5862</v>
      </c>
      <c r="H49" s="133">
        <v>-181</v>
      </c>
      <c r="I49" s="134">
        <v>-2.9952010590766176</v>
      </c>
      <c r="J49" s="133">
        <v>-544</v>
      </c>
      <c r="K49" s="134">
        <v>-8.4920387137059006</v>
      </c>
    </row>
    <row r="50" spans="1:11" s="32" customFormat="1" ht="14.1" customHeight="1" x14ac:dyDescent="0.2">
      <c r="A50" s="135" t="s">
        <v>102</v>
      </c>
      <c r="B50" s="133">
        <v>22132</v>
      </c>
      <c r="C50" s="133">
        <v>150</v>
      </c>
      <c r="D50" s="134">
        <v>0.68237648985533617</v>
      </c>
      <c r="E50" s="133">
        <v>-5012</v>
      </c>
      <c r="F50" s="134">
        <v>-18.464485705865016</v>
      </c>
      <c r="G50" s="133">
        <v>16759</v>
      </c>
      <c r="H50" s="133">
        <v>-14</v>
      </c>
      <c r="I50" s="134">
        <v>-8.3467477493590889E-2</v>
      </c>
      <c r="J50" s="133">
        <v>-3249</v>
      </c>
      <c r="K50" s="134">
        <v>-16.238504598160734</v>
      </c>
    </row>
    <row r="51" spans="1:11" s="32" customFormat="1" ht="14.1" customHeight="1" x14ac:dyDescent="0.2">
      <c r="A51" s="135" t="s">
        <v>103</v>
      </c>
      <c r="B51" s="133">
        <v>20628</v>
      </c>
      <c r="C51" s="133">
        <v>584</v>
      </c>
      <c r="D51" s="134">
        <v>2.9135901017760926</v>
      </c>
      <c r="E51" s="133">
        <v>-4302</v>
      </c>
      <c r="F51" s="134">
        <v>-17.256317689530686</v>
      </c>
      <c r="G51" s="133">
        <v>15071</v>
      </c>
      <c r="H51" s="133">
        <v>113</v>
      </c>
      <c r="I51" s="134">
        <v>0.75544858938360748</v>
      </c>
      <c r="J51" s="133">
        <v>-2519</v>
      </c>
      <c r="K51" s="134">
        <v>-14.320636725412166</v>
      </c>
    </row>
    <row r="52" spans="1:11" s="32" customFormat="1" ht="14.1" customHeight="1" x14ac:dyDescent="0.2">
      <c r="A52" s="139" t="s">
        <v>104</v>
      </c>
      <c r="B52" s="140">
        <v>24688</v>
      </c>
      <c r="C52" s="140">
        <v>295</v>
      </c>
      <c r="D52" s="141">
        <v>1.2093633419423606</v>
      </c>
      <c r="E52" s="140">
        <v>-4101</v>
      </c>
      <c r="F52" s="141">
        <v>-14.245024141165029</v>
      </c>
      <c r="G52" s="140">
        <v>18696</v>
      </c>
      <c r="H52" s="133">
        <v>171</v>
      </c>
      <c r="I52" s="134">
        <v>0.92307692307692313</v>
      </c>
      <c r="J52" s="133">
        <v>-3419</v>
      </c>
      <c r="K52" s="134">
        <v>-15.460094958173185</v>
      </c>
    </row>
    <row r="53" spans="1:11" s="32" customFormat="1" ht="14.1" customHeight="1" x14ac:dyDescent="0.2">
      <c r="A53" s="139" t="s">
        <v>105</v>
      </c>
      <c r="B53" s="140">
        <v>11529</v>
      </c>
      <c r="C53" s="140">
        <v>183</v>
      </c>
      <c r="D53" s="141">
        <v>1.6129032258064515</v>
      </c>
      <c r="E53" s="140">
        <v>152</v>
      </c>
      <c r="F53" s="141">
        <v>1.3360288300958074</v>
      </c>
      <c r="G53" s="142">
        <v>7481</v>
      </c>
      <c r="H53" s="133">
        <v>117</v>
      </c>
      <c r="I53" s="134">
        <v>1.5888104291146117</v>
      </c>
      <c r="J53" s="133">
        <v>-641</v>
      </c>
      <c r="K53" s="134">
        <v>-7.8921447919231715</v>
      </c>
    </row>
    <row r="54" spans="1:11" s="32" customFormat="1" ht="14.1" customHeight="1" x14ac:dyDescent="0.2">
      <c r="A54" s="135" t="s">
        <v>106</v>
      </c>
      <c r="B54" s="133">
        <v>34283</v>
      </c>
      <c r="C54" s="133">
        <v>718</v>
      </c>
      <c r="D54" s="134">
        <v>2.139133025472963</v>
      </c>
      <c r="E54" s="133">
        <v>-4265</v>
      </c>
      <c r="F54" s="134">
        <v>-11.064127840614299</v>
      </c>
      <c r="G54" s="133">
        <v>27116</v>
      </c>
      <c r="H54" s="133">
        <v>435</v>
      </c>
      <c r="I54" s="134">
        <v>1.6303736741501442</v>
      </c>
      <c r="J54" s="133">
        <v>-3424</v>
      </c>
      <c r="K54" s="134">
        <v>-11.211525867714473</v>
      </c>
    </row>
    <row r="55" spans="1:11" s="32" customFormat="1" ht="21.75" customHeight="1" x14ac:dyDescent="0.2">
      <c r="A55" s="135" t="s">
        <v>107</v>
      </c>
      <c r="B55" s="133">
        <v>15916</v>
      </c>
      <c r="C55" s="133">
        <v>364</v>
      </c>
      <c r="D55" s="134">
        <v>2.3405349794238681</v>
      </c>
      <c r="E55" s="133">
        <v>-1026</v>
      </c>
      <c r="F55" s="134">
        <v>-6.0559556132687993</v>
      </c>
      <c r="G55" s="133">
        <v>11241</v>
      </c>
      <c r="H55" s="133">
        <v>206</v>
      </c>
      <c r="I55" s="134">
        <v>1.8667874943362031</v>
      </c>
      <c r="J55" s="133">
        <v>-992</v>
      </c>
      <c r="K55" s="134">
        <v>-8.1092127850895128</v>
      </c>
    </row>
    <row r="56" spans="1:11" s="32" customFormat="1" ht="14.1" customHeight="1" x14ac:dyDescent="0.2">
      <c r="A56" s="135" t="s">
        <v>108</v>
      </c>
      <c r="B56" s="133">
        <v>2599</v>
      </c>
      <c r="C56" s="133">
        <v>38</v>
      </c>
      <c r="D56" s="134">
        <v>1.4837953924248342</v>
      </c>
      <c r="E56" s="133">
        <v>-235</v>
      </c>
      <c r="F56" s="134">
        <v>-8.2921665490472822</v>
      </c>
      <c r="G56" s="133">
        <v>1849</v>
      </c>
      <c r="H56" s="133">
        <v>18</v>
      </c>
      <c r="I56" s="134">
        <v>0.98306936100491538</v>
      </c>
      <c r="J56" s="133">
        <v>-277</v>
      </c>
      <c r="K56" s="134">
        <v>-13.029162746942616</v>
      </c>
    </row>
    <row r="57" spans="1:11" s="32" customFormat="1" ht="21.75" customHeight="1" x14ac:dyDescent="0.2">
      <c r="A57" s="135" t="s">
        <v>109</v>
      </c>
      <c r="B57" s="133">
        <v>2532</v>
      </c>
      <c r="C57" s="133">
        <v>46</v>
      </c>
      <c r="D57" s="134">
        <v>1.8503620273531778</v>
      </c>
      <c r="E57" s="133">
        <v>-156</v>
      </c>
      <c r="F57" s="134">
        <v>-5.8035714285714288</v>
      </c>
      <c r="G57" s="133">
        <v>2049</v>
      </c>
      <c r="H57" s="133">
        <v>15</v>
      </c>
      <c r="I57" s="134">
        <v>0.73746312684365778</v>
      </c>
      <c r="J57" s="133">
        <v>-161</v>
      </c>
      <c r="K57" s="134">
        <v>-7.2850678733031673</v>
      </c>
    </row>
    <row r="58" spans="1:11" s="32" customFormat="1" ht="21.75" customHeight="1" x14ac:dyDescent="0.2">
      <c r="A58" s="135" t="s">
        <v>110</v>
      </c>
      <c r="B58" s="133">
        <v>10539</v>
      </c>
      <c r="C58" s="133">
        <v>100</v>
      </c>
      <c r="D58" s="134">
        <v>0.95794616342561545</v>
      </c>
      <c r="E58" s="133">
        <v>-1601</v>
      </c>
      <c r="F58" s="134">
        <v>-13.187808896210873</v>
      </c>
      <c r="G58" s="133">
        <v>8950</v>
      </c>
      <c r="H58" s="133">
        <v>18</v>
      </c>
      <c r="I58" s="134">
        <v>0.20152261531571877</v>
      </c>
      <c r="J58" s="133">
        <v>-1236</v>
      </c>
      <c r="K58" s="134">
        <v>-12.134301983114078</v>
      </c>
    </row>
    <row r="59" spans="1:11" s="32" customFormat="1" ht="30.95" customHeight="1" x14ac:dyDescent="0.2">
      <c r="A59" s="135" t="s">
        <v>111</v>
      </c>
      <c r="B59" s="133">
        <v>7867</v>
      </c>
      <c r="C59" s="133">
        <v>184</v>
      </c>
      <c r="D59" s="134">
        <v>2.3948978263699074</v>
      </c>
      <c r="E59" s="133">
        <v>-1851</v>
      </c>
      <c r="F59" s="134">
        <v>-19.047129038896891</v>
      </c>
      <c r="G59" s="133">
        <v>5754</v>
      </c>
      <c r="H59" s="133">
        <v>8</v>
      </c>
      <c r="I59" s="134">
        <v>0.13922728854855551</v>
      </c>
      <c r="J59" s="133">
        <v>-885</v>
      </c>
      <c r="K59" s="134">
        <v>-13.330320831450519</v>
      </c>
    </row>
    <row r="60" spans="1:11" s="32" customFormat="1" ht="21.75" customHeight="1" x14ac:dyDescent="0.2">
      <c r="A60" s="135" t="s">
        <v>112</v>
      </c>
      <c r="B60" s="133">
        <v>1915</v>
      </c>
      <c r="C60" s="133">
        <v>55</v>
      </c>
      <c r="D60" s="134">
        <v>2.956989247311828</v>
      </c>
      <c r="E60" s="133">
        <v>-525</v>
      </c>
      <c r="F60" s="134">
        <v>-21.516393442622952</v>
      </c>
      <c r="G60" s="133">
        <v>1426</v>
      </c>
      <c r="H60" s="133">
        <v>17</v>
      </c>
      <c r="I60" s="134">
        <v>1.2065294535131299</v>
      </c>
      <c r="J60" s="133">
        <v>-274</v>
      </c>
      <c r="K60" s="134">
        <v>-16.117647058823529</v>
      </c>
    </row>
    <row r="61" spans="1:11" s="32" customFormat="1" ht="14.1" customHeight="1" x14ac:dyDescent="0.2">
      <c r="A61" s="135" t="s">
        <v>113</v>
      </c>
      <c r="B61" s="133">
        <v>9559</v>
      </c>
      <c r="C61" s="133">
        <v>113</v>
      </c>
      <c r="D61" s="134">
        <v>1.1962735549438916</v>
      </c>
      <c r="E61" s="133">
        <v>1501</v>
      </c>
      <c r="F61" s="134">
        <v>18.627450980392158</v>
      </c>
      <c r="G61" s="133">
        <v>5039</v>
      </c>
      <c r="H61" s="133">
        <v>51</v>
      </c>
      <c r="I61" s="134">
        <v>1.0224538893344026</v>
      </c>
      <c r="J61" s="133">
        <v>-365</v>
      </c>
      <c r="K61" s="134">
        <v>-6.7542561065877127</v>
      </c>
    </row>
    <row r="62" spans="1:11" s="32" customFormat="1" ht="20.25" customHeight="1" x14ac:dyDescent="0.2">
      <c r="A62" s="135" t="s">
        <v>114</v>
      </c>
      <c r="B62" s="133">
        <v>29450</v>
      </c>
      <c r="C62" s="133">
        <v>728</v>
      </c>
      <c r="D62" s="134">
        <v>2.5346424343708653</v>
      </c>
      <c r="E62" s="133">
        <v>-3248</v>
      </c>
      <c r="F62" s="134">
        <v>-9.9333292556119641</v>
      </c>
      <c r="G62" s="133">
        <v>22976</v>
      </c>
      <c r="H62" s="133">
        <v>473</v>
      </c>
      <c r="I62" s="134">
        <v>2.101941963293783</v>
      </c>
      <c r="J62" s="133">
        <v>-1759</v>
      </c>
      <c r="K62" s="134">
        <v>-7.1113806347281177</v>
      </c>
    </row>
    <row r="63" spans="1:11" s="32" customFormat="1" ht="25.5" customHeight="1" x14ac:dyDescent="0.2">
      <c r="A63" s="135" t="s">
        <v>115</v>
      </c>
      <c r="B63" s="133">
        <v>22173</v>
      </c>
      <c r="C63" s="133">
        <v>628</v>
      </c>
      <c r="D63" s="134">
        <v>2.9148294267811559</v>
      </c>
      <c r="E63" s="133">
        <v>-1887</v>
      </c>
      <c r="F63" s="134">
        <v>-7.8428927680798006</v>
      </c>
      <c r="G63" s="133">
        <v>17899</v>
      </c>
      <c r="H63" s="133">
        <v>276</v>
      </c>
      <c r="I63" s="134">
        <v>1.5661351642739603</v>
      </c>
      <c r="J63" s="133">
        <v>-1673</v>
      </c>
      <c r="K63" s="134">
        <v>-8.547925608011445</v>
      </c>
    </row>
    <row r="64" spans="1:11" ht="14.1" customHeight="1" x14ac:dyDescent="0.2">
      <c r="A64" s="135" t="s">
        <v>116</v>
      </c>
      <c r="B64" s="133">
        <v>78</v>
      </c>
      <c r="C64" s="133">
        <v>8</v>
      </c>
      <c r="D64" s="134">
        <v>11.428571428571429</v>
      </c>
      <c r="E64" s="133">
        <v>-11</v>
      </c>
      <c r="F64" s="134">
        <v>-12.359550561797754</v>
      </c>
      <c r="G64" s="133">
        <v>57</v>
      </c>
      <c r="H64" s="133">
        <v>4</v>
      </c>
      <c r="I64" s="134">
        <v>7.5471698113207548</v>
      </c>
      <c r="J64" s="133">
        <v>-13</v>
      </c>
      <c r="K64" s="134">
        <v>-18.571428571428573</v>
      </c>
    </row>
    <row r="65" spans="1:11" s="32" customFormat="1" ht="14.25" customHeight="1" x14ac:dyDescent="0.2">
      <c r="A65" s="129" t="s">
        <v>278</v>
      </c>
      <c r="B65" s="130">
        <v>124485</v>
      </c>
      <c r="C65" s="130">
        <v>851</v>
      </c>
      <c r="D65" s="131">
        <v>0.68832198262613842</v>
      </c>
      <c r="E65" s="130">
        <v>-4870</v>
      </c>
      <c r="F65" s="131">
        <v>-3.7648332109311586</v>
      </c>
      <c r="G65" s="130">
        <v>97810</v>
      </c>
      <c r="H65" s="130">
        <v>645</v>
      </c>
      <c r="I65" s="131">
        <v>0.66381927648844752</v>
      </c>
      <c r="J65" s="130">
        <v>-2070</v>
      </c>
      <c r="K65" s="131">
        <v>-2.0724869843812574</v>
      </c>
    </row>
    <row r="66" spans="1:11" s="32" customFormat="1" ht="14.1" customHeight="1" x14ac:dyDescent="0.2">
      <c r="A66" s="135" t="s">
        <v>100</v>
      </c>
      <c r="B66" s="133">
        <v>4402</v>
      </c>
      <c r="C66" s="133">
        <v>-27</v>
      </c>
      <c r="D66" s="134">
        <v>-0.60961842402348165</v>
      </c>
      <c r="E66" s="133">
        <v>-304</v>
      </c>
      <c r="F66" s="134">
        <v>-6.4598385040373989</v>
      </c>
      <c r="G66" s="133">
        <v>3189</v>
      </c>
      <c r="H66" s="133">
        <v>-10</v>
      </c>
      <c r="I66" s="134">
        <v>-0.31259768677711786</v>
      </c>
      <c r="J66" s="133">
        <v>20</v>
      </c>
      <c r="K66" s="134">
        <v>0.63111391606184919</v>
      </c>
    </row>
    <row r="67" spans="1:11" s="32" customFormat="1" ht="14.1" customHeight="1" x14ac:dyDescent="0.2">
      <c r="A67" s="135" t="s">
        <v>101</v>
      </c>
      <c r="B67" s="133">
        <v>3194</v>
      </c>
      <c r="C67" s="133">
        <v>3</v>
      </c>
      <c r="D67" s="134">
        <v>9.4014415543716701E-2</v>
      </c>
      <c r="E67" s="133">
        <v>-55</v>
      </c>
      <c r="F67" s="134">
        <v>-1.6928285626346569</v>
      </c>
      <c r="G67" s="133">
        <v>2280</v>
      </c>
      <c r="H67" s="133">
        <v>-15</v>
      </c>
      <c r="I67" s="134">
        <v>-0.65359477124183007</v>
      </c>
      <c r="J67" s="133">
        <v>-33</v>
      </c>
      <c r="K67" s="134">
        <v>-1.4267185473411155</v>
      </c>
    </row>
    <row r="68" spans="1:11" s="32" customFormat="1" ht="14.1" customHeight="1" x14ac:dyDescent="0.2">
      <c r="A68" s="135" t="s">
        <v>102</v>
      </c>
      <c r="B68" s="133">
        <v>11299</v>
      </c>
      <c r="C68" s="133">
        <v>-14</v>
      </c>
      <c r="D68" s="134">
        <v>-0.12375143640060107</v>
      </c>
      <c r="E68" s="133">
        <v>-804</v>
      </c>
      <c r="F68" s="134">
        <v>-6.6429810790713049</v>
      </c>
      <c r="G68" s="133">
        <v>7984</v>
      </c>
      <c r="H68" s="133">
        <v>-10</v>
      </c>
      <c r="I68" s="134">
        <v>-0.12509382036527394</v>
      </c>
      <c r="J68" s="133">
        <v>-291</v>
      </c>
      <c r="K68" s="134">
        <v>-3.5166163141993958</v>
      </c>
    </row>
    <row r="69" spans="1:11" s="32" customFormat="1" ht="14.1" customHeight="1" x14ac:dyDescent="0.2">
      <c r="A69" s="135" t="s">
        <v>103</v>
      </c>
      <c r="B69" s="133">
        <v>12653</v>
      </c>
      <c r="C69" s="133">
        <v>10</v>
      </c>
      <c r="D69" s="134">
        <v>7.9095151467215061E-2</v>
      </c>
      <c r="E69" s="133">
        <v>-828</v>
      </c>
      <c r="F69" s="134">
        <v>-6.1419775981010307</v>
      </c>
      <c r="G69" s="133">
        <v>9574</v>
      </c>
      <c r="H69" s="133">
        <v>-32</v>
      </c>
      <c r="I69" s="134">
        <v>-0.33312513012700395</v>
      </c>
      <c r="J69" s="133">
        <v>-333</v>
      </c>
      <c r="K69" s="134">
        <v>-3.361259715352781</v>
      </c>
    </row>
    <row r="70" spans="1:11" s="32" customFormat="1" ht="14.1" customHeight="1" x14ac:dyDescent="0.2">
      <c r="A70" s="135" t="s">
        <v>104</v>
      </c>
      <c r="B70" s="133">
        <v>17763</v>
      </c>
      <c r="C70" s="133">
        <v>99</v>
      </c>
      <c r="D70" s="134">
        <v>0.56046195652173914</v>
      </c>
      <c r="E70" s="133">
        <v>-580</v>
      </c>
      <c r="F70" s="134">
        <v>-3.1619691435424957</v>
      </c>
      <c r="G70" s="133">
        <v>13885</v>
      </c>
      <c r="H70" s="133">
        <v>157</v>
      </c>
      <c r="I70" s="134">
        <v>1.1436480186480187</v>
      </c>
      <c r="J70" s="133">
        <v>71</v>
      </c>
      <c r="K70" s="134">
        <v>0.51397133342985379</v>
      </c>
    </row>
    <row r="71" spans="1:11" s="32" customFormat="1" ht="14.1" customHeight="1" x14ac:dyDescent="0.2">
      <c r="A71" s="135" t="s">
        <v>105</v>
      </c>
      <c r="B71" s="133">
        <v>5572</v>
      </c>
      <c r="C71" s="133">
        <v>34</v>
      </c>
      <c r="D71" s="134">
        <v>0.61394005055976886</v>
      </c>
      <c r="E71" s="133">
        <v>78</v>
      </c>
      <c r="F71" s="134">
        <v>1.4197306152165998</v>
      </c>
      <c r="G71" s="133">
        <v>4296</v>
      </c>
      <c r="H71" s="133">
        <v>25</v>
      </c>
      <c r="I71" s="134">
        <v>0.58534301100444863</v>
      </c>
      <c r="J71" s="133">
        <v>132</v>
      </c>
      <c r="K71" s="134">
        <v>3.1700288184438041</v>
      </c>
    </row>
    <row r="72" spans="1:11" s="32" customFormat="1" ht="14.1" customHeight="1" x14ac:dyDescent="0.2">
      <c r="A72" s="135" t="s">
        <v>106</v>
      </c>
      <c r="B72" s="133">
        <v>13194</v>
      </c>
      <c r="C72" s="133">
        <v>79</v>
      </c>
      <c r="D72" s="134">
        <v>0.60236370568051845</v>
      </c>
      <c r="E72" s="133">
        <v>-379</v>
      </c>
      <c r="F72" s="134">
        <v>-2.7923082590436898</v>
      </c>
      <c r="G72" s="133">
        <v>11018</v>
      </c>
      <c r="H72" s="133">
        <v>89</v>
      </c>
      <c r="I72" s="134">
        <v>0.8143471497849758</v>
      </c>
      <c r="J72" s="133">
        <v>-338</v>
      </c>
      <c r="K72" s="134">
        <v>-2.9764001408946812</v>
      </c>
    </row>
    <row r="73" spans="1:11" s="32" customFormat="1" ht="21.75" customHeight="1" x14ac:dyDescent="0.2">
      <c r="A73" s="135" t="s">
        <v>107</v>
      </c>
      <c r="B73" s="133">
        <v>9797</v>
      </c>
      <c r="C73" s="133">
        <v>147</v>
      </c>
      <c r="D73" s="134">
        <v>1.5233160621761659</v>
      </c>
      <c r="E73" s="133">
        <v>-84</v>
      </c>
      <c r="F73" s="134">
        <v>-0.85011638498127717</v>
      </c>
      <c r="G73" s="133">
        <v>7005</v>
      </c>
      <c r="H73" s="133">
        <v>97</v>
      </c>
      <c r="I73" s="134">
        <v>1.404169079328315</v>
      </c>
      <c r="J73" s="133">
        <v>-38</v>
      </c>
      <c r="K73" s="134">
        <v>-0.53954280846230296</v>
      </c>
    </row>
    <row r="74" spans="1:11" s="32" customFormat="1" ht="14.1" customHeight="1" x14ac:dyDescent="0.2">
      <c r="A74" s="135" t="s">
        <v>108</v>
      </c>
      <c r="B74" s="133">
        <v>1744</v>
      </c>
      <c r="C74" s="133">
        <v>18</v>
      </c>
      <c r="D74" s="134">
        <v>1.0428736964078795</v>
      </c>
      <c r="E74" s="133">
        <v>-35</v>
      </c>
      <c r="F74" s="134">
        <v>-1.967397414277684</v>
      </c>
      <c r="G74" s="133">
        <v>1404</v>
      </c>
      <c r="H74" s="133">
        <v>17</v>
      </c>
      <c r="I74" s="134">
        <v>1.2256669069935111</v>
      </c>
      <c r="J74" s="133">
        <v>-16</v>
      </c>
      <c r="K74" s="134">
        <v>-1.1267605633802817</v>
      </c>
    </row>
    <row r="75" spans="1:11" s="32" customFormat="1" ht="21.75" customHeight="1" x14ac:dyDescent="0.2">
      <c r="A75" s="135" t="s">
        <v>109</v>
      </c>
      <c r="B75" s="133">
        <v>1102</v>
      </c>
      <c r="C75" s="133">
        <v>17</v>
      </c>
      <c r="D75" s="134">
        <v>1.566820276497696</v>
      </c>
      <c r="E75" s="133">
        <v>-46</v>
      </c>
      <c r="F75" s="134">
        <v>-4.006968641114983</v>
      </c>
      <c r="G75" s="133">
        <v>888</v>
      </c>
      <c r="H75" s="133">
        <v>5</v>
      </c>
      <c r="I75" s="134">
        <v>0.56625141562853909</v>
      </c>
      <c r="J75" s="133">
        <v>-84</v>
      </c>
      <c r="K75" s="134">
        <v>-8.6419753086419746</v>
      </c>
    </row>
    <row r="76" spans="1:11" s="32" customFormat="1" ht="21.75" customHeight="1" x14ac:dyDescent="0.2">
      <c r="A76" s="135" t="s">
        <v>110</v>
      </c>
      <c r="B76" s="133">
        <v>6091</v>
      </c>
      <c r="C76" s="133">
        <v>45</v>
      </c>
      <c r="D76" s="134">
        <v>0.74429374793251735</v>
      </c>
      <c r="E76" s="133">
        <v>-345</v>
      </c>
      <c r="F76" s="134">
        <v>-5.3604723430702297</v>
      </c>
      <c r="G76" s="133">
        <v>5511</v>
      </c>
      <c r="H76" s="133">
        <v>27</v>
      </c>
      <c r="I76" s="134">
        <v>0.49234135667396062</v>
      </c>
      <c r="J76" s="133">
        <v>-313</v>
      </c>
      <c r="K76" s="134">
        <v>-5.374313186813187</v>
      </c>
    </row>
    <row r="77" spans="1:11" s="32" customFormat="1" ht="31.5" customHeight="1" x14ac:dyDescent="0.2">
      <c r="A77" s="135" t="s">
        <v>111</v>
      </c>
      <c r="B77" s="133">
        <v>4392</v>
      </c>
      <c r="C77" s="133">
        <v>-15</v>
      </c>
      <c r="D77" s="134">
        <v>-0.34036759700476515</v>
      </c>
      <c r="E77" s="133">
        <v>-386</v>
      </c>
      <c r="F77" s="134">
        <v>-8.0786940142318961</v>
      </c>
      <c r="G77" s="133">
        <v>3679</v>
      </c>
      <c r="H77" s="133">
        <v>-21</v>
      </c>
      <c r="I77" s="134">
        <v>-0.56756756756756754</v>
      </c>
      <c r="J77" s="133">
        <v>-236</v>
      </c>
      <c r="K77" s="134">
        <v>-6.0280970625798211</v>
      </c>
    </row>
    <row r="78" spans="1:11" s="32" customFormat="1" ht="21.75" customHeight="1" x14ac:dyDescent="0.2">
      <c r="A78" s="135" t="s">
        <v>112</v>
      </c>
      <c r="B78" s="133">
        <v>1892</v>
      </c>
      <c r="C78" s="133">
        <v>11</v>
      </c>
      <c r="D78" s="134">
        <v>0.58479532163742687</v>
      </c>
      <c r="E78" s="133">
        <v>-233</v>
      </c>
      <c r="F78" s="134">
        <v>-10.964705882352941</v>
      </c>
      <c r="G78" s="133">
        <v>1499</v>
      </c>
      <c r="H78" s="133">
        <v>16</v>
      </c>
      <c r="I78" s="134">
        <v>1.078894133513149</v>
      </c>
      <c r="J78" s="133">
        <v>-214</v>
      </c>
      <c r="K78" s="134">
        <v>-12.492702860478692</v>
      </c>
    </row>
    <row r="79" spans="1:11" s="32" customFormat="1" ht="14.1" customHeight="1" x14ac:dyDescent="0.2">
      <c r="A79" s="139" t="s">
        <v>113</v>
      </c>
      <c r="B79" s="140">
        <v>3838</v>
      </c>
      <c r="C79" s="140">
        <v>55</v>
      </c>
      <c r="D79" s="141">
        <v>1.4538725878932064</v>
      </c>
      <c r="E79" s="140">
        <v>-124</v>
      </c>
      <c r="F79" s="141">
        <v>-3.1297324583543666</v>
      </c>
      <c r="G79" s="140">
        <v>3068</v>
      </c>
      <c r="H79" s="133">
        <v>40</v>
      </c>
      <c r="I79" s="134">
        <v>1.321003963011889</v>
      </c>
      <c r="J79" s="133">
        <v>-89</v>
      </c>
      <c r="K79" s="134">
        <v>-2.8191320874247703</v>
      </c>
    </row>
    <row r="80" spans="1:11" s="32" customFormat="1" ht="21.75" customHeight="1" x14ac:dyDescent="0.2">
      <c r="A80" s="139" t="s">
        <v>114</v>
      </c>
      <c r="B80" s="140">
        <v>19859</v>
      </c>
      <c r="C80" s="140">
        <v>311</v>
      </c>
      <c r="D80" s="141">
        <v>1.5909555964804583</v>
      </c>
      <c r="E80" s="140">
        <v>-699</v>
      </c>
      <c r="F80" s="141">
        <v>-3.4001362000194573</v>
      </c>
      <c r="G80" s="142">
        <v>16067</v>
      </c>
      <c r="H80" s="133">
        <v>240</v>
      </c>
      <c r="I80" s="134">
        <v>1.5163960320970493</v>
      </c>
      <c r="J80" s="133">
        <v>-199</v>
      </c>
      <c r="K80" s="134">
        <v>-1.2234107955244067</v>
      </c>
    </row>
    <row r="81" spans="1:11" s="32" customFormat="1" ht="21.75" customHeight="1" x14ac:dyDescent="0.2">
      <c r="A81" s="135" t="s">
        <v>115</v>
      </c>
      <c r="B81" s="133">
        <v>7690</v>
      </c>
      <c r="C81" s="133">
        <v>78</v>
      </c>
      <c r="D81" s="134">
        <v>1.0246978455070941</v>
      </c>
      <c r="E81" s="133">
        <v>-46</v>
      </c>
      <c r="F81" s="134">
        <v>-0.59462254395036196</v>
      </c>
      <c r="G81" s="133">
        <v>6461</v>
      </c>
      <c r="H81" s="133">
        <v>20</v>
      </c>
      <c r="I81" s="134">
        <v>0.3105107902499612</v>
      </c>
      <c r="J81" s="133">
        <v>-109</v>
      </c>
      <c r="K81" s="134">
        <v>-1.6590563165905632</v>
      </c>
    </row>
    <row r="82" spans="1:11" ht="14.1" customHeight="1" x14ac:dyDescent="0.2">
      <c r="A82" s="135" t="s">
        <v>116</v>
      </c>
      <c r="B82" s="133">
        <v>3</v>
      </c>
      <c r="C82" s="133">
        <v>0</v>
      </c>
      <c r="D82" s="134">
        <v>0</v>
      </c>
      <c r="E82" s="133">
        <v>0</v>
      </c>
      <c r="F82" s="134">
        <v>0</v>
      </c>
      <c r="G82" s="133">
        <v>2</v>
      </c>
      <c r="H82" s="133">
        <v>0</v>
      </c>
      <c r="I82" s="134">
        <v>0</v>
      </c>
      <c r="J82" s="133">
        <v>0</v>
      </c>
      <c r="K82" s="134">
        <v>0</v>
      </c>
    </row>
    <row r="83" spans="1:11" s="32" customFormat="1" ht="14.25" customHeight="1" x14ac:dyDescent="0.2">
      <c r="A83" s="129" t="s">
        <v>279</v>
      </c>
      <c r="B83" s="130">
        <v>412991</v>
      </c>
      <c r="C83" s="130">
        <v>8377</v>
      </c>
      <c r="D83" s="131">
        <v>2.0703683016405758</v>
      </c>
      <c r="E83" s="130">
        <v>-31918</v>
      </c>
      <c r="F83" s="131">
        <v>-7.174051322854786</v>
      </c>
      <c r="G83" s="130">
        <v>313969</v>
      </c>
      <c r="H83" s="130">
        <v>5040</v>
      </c>
      <c r="I83" s="131">
        <v>1.6314428234319212</v>
      </c>
      <c r="J83" s="130">
        <v>-26218</v>
      </c>
      <c r="K83" s="131">
        <v>-7.7069376548780522</v>
      </c>
    </row>
    <row r="84" spans="1:11" s="32" customFormat="1" ht="14.1" customHeight="1" x14ac:dyDescent="0.2">
      <c r="A84" s="135" t="s">
        <v>100</v>
      </c>
      <c r="B84" s="133">
        <v>7421</v>
      </c>
      <c r="C84" s="133">
        <v>26</v>
      </c>
      <c r="D84" s="134">
        <v>0.35158891142663962</v>
      </c>
      <c r="E84" s="133">
        <v>-978</v>
      </c>
      <c r="F84" s="134">
        <v>-11.644243362305037</v>
      </c>
      <c r="G84" s="133">
        <v>5717</v>
      </c>
      <c r="H84" s="133">
        <v>32</v>
      </c>
      <c r="I84" s="134">
        <v>0.56288478452066848</v>
      </c>
      <c r="J84" s="133">
        <v>-378</v>
      </c>
      <c r="K84" s="134">
        <v>-6.2018047579983593</v>
      </c>
    </row>
    <row r="85" spans="1:11" s="32" customFormat="1" ht="14.1" customHeight="1" x14ac:dyDescent="0.2">
      <c r="A85" s="135" t="s">
        <v>101</v>
      </c>
      <c r="B85" s="133">
        <v>14101</v>
      </c>
      <c r="C85" s="133">
        <v>-137</v>
      </c>
      <c r="D85" s="134">
        <v>-0.9622137940722012</v>
      </c>
      <c r="E85" s="133">
        <v>-1101</v>
      </c>
      <c r="F85" s="134">
        <v>-7.2424680963031181</v>
      </c>
      <c r="G85" s="133">
        <v>9556</v>
      </c>
      <c r="H85" s="133">
        <v>-226</v>
      </c>
      <c r="I85" s="134">
        <v>-2.3103659783275403</v>
      </c>
      <c r="J85" s="133">
        <v>-982</v>
      </c>
      <c r="K85" s="134">
        <v>-9.3186562915164171</v>
      </c>
    </row>
    <row r="86" spans="1:11" s="32" customFormat="1" ht="14.1" customHeight="1" x14ac:dyDescent="0.2">
      <c r="A86" s="135" t="s">
        <v>102</v>
      </c>
      <c r="B86" s="133">
        <v>38180</v>
      </c>
      <c r="C86" s="133">
        <v>349</v>
      </c>
      <c r="D86" s="134">
        <v>0.92252385609685184</v>
      </c>
      <c r="E86" s="133">
        <v>-5931</v>
      </c>
      <c r="F86" s="134">
        <v>-13.445625807621681</v>
      </c>
      <c r="G86" s="133">
        <v>28241</v>
      </c>
      <c r="H86" s="133">
        <v>138</v>
      </c>
      <c r="I86" s="134">
        <v>0.49105077749706438</v>
      </c>
      <c r="J86" s="133">
        <v>-3785</v>
      </c>
      <c r="K86" s="134">
        <v>-11.818522450508961</v>
      </c>
    </row>
    <row r="87" spans="1:11" s="32" customFormat="1" ht="14.1" customHeight="1" x14ac:dyDescent="0.2">
      <c r="A87" s="135" t="s">
        <v>103</v>
      </c>
      <c r="B87" s="133">
        <v>39283</v>
      </c>
      <c r="C87" s="133">
        <v>867</v>
      </c>
      <c r="D87" s="134">
        <v>2.2568721366097457</v>
      </c>
      <c r="E87" s="133">
        <v>-4988</v>
      </c>
      <c r="F87" s="134">
        <v>-11.266969347880103</v>
      </c>
      <c r="G87" s="133">
        <v>28899</v>
      </c>
      <c r="H87" s="133">
        <v>288</v>
      </c>
      <c r="I87" s="134">
        <v>1.0066058508965083</v>
      </c>
      <c r="J87" s="133">
        <v>-3000</v>
      </c>
      <c r="K87" s="134">
        <v>-9.4046835323991349</v>
      </c>
    </row>
    <row r="88" spans="1:11" s="32" customFormat="1" ht="14.1" customHeight="1" x14ac:dyDescent="0.2">
      <c r="A88" s="135" t="s">
        <v>104</v>
      </c>
      <c r="B88" s="133">
        <v>45917</v>
      </c>
      <c r="C88" s="133">
        <v>554</v>
      </c>
      <c r="D88" s="134">
        <v>1.2212596168683729</v>
      </c>
      <c r="E88" s="133">
        <v>-4584</v>
      </c>
      <c r="F88" s="134">
        <v>-9.0770479792479364</v>
      </c>
      <c r="G88" s="133">
        <v>35110</v>
      </c>
      <c r="H88" s="133">
        <v>452</v>
      </c>
      <c r="I88" s="134">
        <v>1.3041721968953777</v>
      </c>
      <c r="J88" s="133">
        <v>-3366</v>
      </c>
      <c r="K88" s="134">
        <v>-8.7483106352011646</v>
      </c>
    </row>
    <row r="89" spans="1:11" s="32" customFormat="1" ht="14.1" customHeight="1" x14ac:dyDescent="0.2">
      <c r="A89" s="135" t="s">
        <v>105</v>
      </c>
      <c r="B89" s="133">
        <v>19757</v>
      </c>
      <c r="C89" s="133">
        <v>342</v>
      </c>
      <c r="D89" s="134">
        <v>1.7615245943857842</v>
      </c>
      <c r="E89" s="133">
        <v>622</v>
      </c>
      <c r="F89" s="134">
        <v>3.2505879278808467</v>
      </c>
      <c r="G89" s="133">
        <v>13468</v>
      </c>
      <c r="H89" s="133">
        <v>203</v>
      </c>
      <c r="I89" s="134">
        <v>1.5303430079155673</v>
      </c>
      <c r="J89" s="133">
        <v>-537</v>
      </c>
      <c r="K89" s="134">
        <v>-3.8343448768297037</v>
      </c>
    </row>
    <row r="90" spans="1:11" s="32" customFormat="1" ht="14.1" customHeight="1" x14ac:dyDescent="0.2">
      <c r="A90" s="135" t="s">
        <v>106</v>
      </c>
      <c r="B90" s="133">
        <v>63273</v>
      </c>
      <c r="C90" s="133">
        <v>1898</v>
      </c>
      <c r="D90" s="134">
        <v>3.0924643584521383</v>
      </c>
      <c r="E90" s="133">
        <v>-5236</v>
      </c>
      <c r="F90" s="134">
        <v>-7.6427914580566059</v>
      </c>
      <c r="G90" s="133">
        <v>50053</v>
      </c>
      <c r="H90" s="133">
        <v>1411</v>
      </c>
      <c r="I90" s="134">
        <v>2.9007853295505943</v>
      </c>
      <c r="J90" s="133">
        <v>-4957</v>
      </c>
      <c r="K90" s="134">
        <v>-9.0110888929285586</v>
      </c>
    </row>
    <row r="91" spans="1:11" s="32" customFormat="1" ht="24.75" customHeight="1" x14ac:dyDescent="0.2">
      <c r="A91" s="135" t="s">
        <v>107</v>
      </c>
      <c r="B91" s="133">
        <v>31080</v>
      </c>
      <c r="C91" s="133">
        <v>798</v>
      </c>
      <c r="D91" s="134">
        <v>2.635228848821082</v>
      </c>
      <c r="E91" s="133">
        <v>-890</v>
      </c>
      <c r="F91" s="134">
        <v>-2.7838598686268377</v>
      </c>
      <c r="G91" s="133">
        <v>22435</v>
      </c>
      <c r="H91" s="133">
        <v>521</v>
      </c>
      <c r="I91" s="134">
        <v>2.3774755863831341</v>
      </c>
      <c r="J91" s="133">
        <v>-1069</v>
      </c>
      <c r="K91" s="134">
        <v>-4.5481620149761746</v>
      </c>
    </row>
    <row r="92" spans="1:11" s="32" customFormat="1" ht="14.1" customHeight="1" x14ac:dyDescent="0.2">
      <c r="A92" s="135" t="s">
        <v>108</v>
      </c>
      <c r="B92" s="133">
        <v>5283</v>
      </c>
      <c r="C92" s="133">
        <v>132</v>
      </c>
      <c r="D92" s="134">
        <v>2.5626092020966804</v>
      </c>
      <c r="E92" s="133">
        <v>-245</v>
      </c>
      <c r="F92" s="134">
        <v>-4.4319826338639654</v>
      </c>
      <c r="G92" s="133">
        <v>3816</v>
      </c>
      <c r="H92" s="133">
        <v>95</v>
      </c>
      <c r="I92" s="134">
        <v>2.5530771298038162</v>
      </c>
      <c r="J92" s="133">
        <v>-398</v>
      </c>
      <c r="K92" s="134">
        <v>-9.4447081158044615</v>
      </c>
    </row>
    <row r="93" spans="1:11" s="32" customFormat="1" ht="24.75" customHeight="1" x14ac:dyDescent="0.2">
      <c r="A93" s="135" t="s">
        <v>109</v>
      </c>
      <c r="B93" s="133">
        <v>4217</v>
      </c>
      <c r="C93" s="133">
        <v>100</v>
      </c>
      <c r="D93" s="134">
        <v>2.4289531212047608</v>
      </c>
      <c r="E93" s="133">
        <v>-164</v>
      </c>
      <c r="F93" s="134">
        <v>-3.7434375713307464</v>
      </c>
      <c r="G93" s="133">
        <v>3428</v>
      </c>
      <c r="H93" s="133">
        <v>42</v>
      </c>
      <c r="I93" s="134">
        <v>1.2404016538688718</v>
      </c>
      <c r="J93" s="133">
        <v>-241</v>
      </c>
      <c r="K93" s="134">
        <v>-6.5685472880893974</v>
      </c>
    </row>
    <row r="94" spans="1:11" s="32" customFormat="1" ht="24.75" customHeight="1" x14ac:dyDescent="0.2">
      <c r="A94" s="135" t="s">
        <v>110</v>
      </c>
      <c r="B94" s="133">
        <v>17547</v>
      </c>
      <c r="C94" s="133">
        <v>209</v>
      </c>
      <c r="D94" s="134">
        <v>1.2054446879686238</v>
      </c>
      <c r="E94" s="133">
        <v>-1861</v>
      </c>
      <c r="F94" s="134">
        <v>-9.588829348722177</v>
      </c>
      <c r="G94" s="133">
        <v>15201</v>
      </c>
      <c r="H94" s="133">
        <v>79</v>
      </c>
      <c r="I94" s="134">
        <v>0.52241766962042058</v>
      </c>
      <c r="J94" s="133">
        <v>-1525</v>
      </c>
      <c r="K94" s="134">
        <v>-9.1175415520746146</v>
      </c>
    </row>
    <row r="95" spans="1:11" s="32" customFormat="1" ht="31.5" customHeight="1" x14ac:dyDescent="0.2">
      <c r="A95" s="135" t="s">
        <v>111</v>
      </c>
      <c r="B95" s="133">
        <v>14270</v>
      </c>
      <c r="C95" s="133">
        <v>311</v>
      </c>
      <c r="D95" s="134">
        <v>2.2279532917830789</v>
      </c>
      <c r="E95" s="133">
        <v>-2341</v>
      </c>
      <c r="F95" s="134">
        <v>-14.093070856661248</v>
      </c>
      <c r="G95" s="133">
        <v>11005</v>
      </c>
      <c r="H95" s="133">
        <v>99</v>
      </c>
      <c r="I95" s="134">
        <v>0.90775719787273057</v>
      </c>
      <c r="J95" s="133">
        <v>-1191</v>
      </c>
      <c r="K95" s="134">
        <v>-9.7654968842243353</v>
      </c>
    </row>
    <row r="96" spans="1:11" s="32" customFormat="1" ht="21" customHeight="1" x14ac:dyDescent="0.2">
      <c r="A96" s="135" t="s">
        <v>112</v>
      </c>
      <c r="B96" s="133">
        <v>4023</v>
      </c>
      <c r="C96" s="133">
        <v>75</v>
      </c>
      <c r="D96" s="134">
        <v>1.8996960486322187</v>
      </c>
      <c r="E96" s="133">
        <v>-759</v>
      </c>
      <c r="F96" s="134">
        <v>-15.872020075282309</v>
      </c>
      <c r="G96" s="133">
        <v>3100</v>
      </c>
      <c r="H96" s="133">
        <v>43</v>
      </c>
      <c r="I96" s="134">
        <v>1.4066077854105332</v>
      </c>
      <c r="J96" s="133">
        <v>-486</v>
      </c>
      <c r="K96" s="134">
        <v>-13.552704963747908</v>
      </c>
    </row>
    <row r="97" spans="1:11" s="32" customFormat="1" ht="14.1" customHeight="1" x14ac:dyDescent="0.2">
      <c r="A97" s="135" t="s">
        <v>113</v>
      </c>
      <c r="B97" s="133">
        <v>14869</v>
      </c>
      <c r="C97" s="133">
        <v>119</v>
      </c>
      <c r="D97" s="134">
        <v>0.8067796610169492</v>
      </c>
      <c r="E97" s="133">
        <v>2194</v>
      </c>
      <c r="F97" s="134">
        <v>17.30966469428008</v>
      </c>
      <c r="G97" s="133">
        <v>8862</v>
      </c>
      <c r="H97" s="133">
        <v>73</v>
      </c>
      <c r="I97" s="134">
        <v>0.83058368415064288</v>
      </c>
      <c r="J97" s="133">
        <v>-170</v>
      </c>
      <c r="K97" s="134">
        <v>-1.8821966341895482</v>
      </c>
    </row>
    <row r="98" spans="1:11" s="32" customFormat="1" ht="24.75" customHeight="1" x14ac:dyDescent="0.2">
      <c r="A98" s="135" t="s">
        <v>114</v>
      </c>
      <c r="B98" s="133">
        <v>54238</v>
      </c>
      <c r="C98" s="133">
        <v>1353</v>
      </c>
      <c r="D98" s="134">
        <v>2.5583813935898649</v>
      </c>
      <c r="E98" s="133">
        <v>-4013</v>
      </c>
      <c r="F98" s="134">
        <v>-6.8891521175602133</v>
      </c>
      <c r="G98" s="133">
        <v>43050</v>
      </c>
      <c r="H98" s="133">
        <v>965</v>
      </c>
      <c r="I98" s="134">
        <v>2.2929784959011523</v>
      </c>
      <c r="J98" s="133">
        <v>-2065</v>
      </c>
      <c r="K98" s="134">
        <v>-4.5771916214119477</v>
      </c>
    </row>
    <row r="99" spans="1:11" s="32" customFormat="1" ht="24.75" customHeight="1" x14ac:dyDescent="0.2">
      <c r="A99" s="135" t="s">
        <v>115</v>
      </c>
      <c r="B99" s="133">
        <v>39414</v>
      </c>
      <c r="C99" s="133">
        <v>1372</v>
      </c>
      <c r="D99" s="134">
        <v>3.6065401398454342</v>
      </c>
      <c r="E99" s="133">
        <v>-1648</v>
      </c>
      <c r="F99" s="134">
        <v>-4.0134430860649752</v>
      </c>
      <c r="G99" s="133">
        <v>31938</v>
      </c>
      <c r="H99" s="133">
        <v>820</v>
      </c>
      <c r="I99" s="134">
        <v>2.6351307924673821</v>
      </c>
      <c r="J99" s="133">
        <v>-2069</v>
      </c>
      <c r="K99" s="134">
        <v>-6.0840415208633516</v>
      </c>
    </row>
    <row r="100" spans="1:11" ht="14.1" customHeight="1" x14ac:dyDescent="0.2">
      <c r="A100" s="135" t="s">
        <v>116</v>
      </c>
      <c r="B100" s="133">
        <v>118</v>
      </c>
      <c r="C100" s="133">
        <v>9</v>
      </c>
      <c r="D100" s="134">
        <v>8.2568807339449535</v>
      </c>
      <c r="E100" s="133">
        <v>5</v>
      </c>
      <c r="F100" s="134">
        <v>4.4247787610619467</v>
      </c>
      <c r="G100" s="133">
        <v>90</v>
      </c>
      <c r="H100" s="133">
        <v>5</v>
      </c>
      <c r="I100" s="134">
        <v>5.882352941176471</v>
      </c>
      <c r="J100" s="133">
        <v>1</v>
      </c>
      <c r="K100" s="134">
        <v>1.1235955056179776</v>
      </c>
    </row>
    <row r="101" spans="1:11" s="32" customFormat="1" ht="14.25" customHeight="1" x14ac:dyDescent="0.2">
      <c r="A101" s="129" t="s">
        <v>280</v>
      </c>
      <c r="B101" s="130">
        <v>426657</v>
      </c>
      <c r="C101" s="130">
        <v>8626</v>
      </c>
      <c r="D101" s="131">
        <v>2.0634833301836468</v>
      </c>
      <c r="E101" s="130">
        <v>-31321</v>
      </c>
      <c r="F101" s="131">
        <v>-6.8389747979160571</v>
      </c>
      <c r="G101" s="130">
        <v>313969</v>
      </c>
      <c r="H101" s="130">
        <v>5040</v>
      </c>
      <c r="I101" s="131">
        <v>1.6314428234319212</v>
      </c>
      <c r="J101" s="130">
        <v>-26218</v>
      </c>
      <c r="K101" s="131">
        <v>-7.7069376548780522</v>
      </c>
    </row>
    <row r="102" spans="1:11" s="32" customFormat="1" ht="14.1" customHeight="1" x14ac:dyDescent="0.2">
      <c r="A102" s="135" t="s">
        <v>100</v>
      </c>
      <c r="B102" s="133">
        <v>7666</v>
      </c>
      <c r="C102" s="133">
        <v>20</v>
      </c>
      <c r="D102" s="134">
        <v>0.26157467957101754</v>
      </c>
      <c r="E102" s="133">
        <v>-1033</v>
      </c>
      <c r="F102" s="134">
        <v>-11.874928152661225</v>
      </c>
      <c r="G102" s="133">
        <v>5717</v>
      </c>
      <c r="H102" s="133">
        <v>32</v>
      </c>
      <c r="I102" s="134">
        <v>0.56288478452066848</v>
      </c>
      <c r="J102" s="133">
        <v>-378</v>
      </c>
      <c r="K102" s="134">
        <v>-6.2018047579983593</v>
      </c>
    </row>
    <row r="103" spans="1:11" s="32" customFormat="1" ht="14.1" customHeight="1" x14ac:dyDescent="0.2">
      <c r="A103" s="135" t="s">
        <v>101</v>
      </c>
      <c r="B103" s="133">
        <v>14578</v>
      </c>
      <c r="C103" s="133">
        <v>-133</v>
      </c>
      <c r="D103" s="134">
        <v>-0.90408537828835567</v>
      </c>
      <c r="E103" s="133">
        <v>-1095</v>
      </c>
      <c r="F103" s="134">
        <v>-6.9865373572385634</v>
      </c>
      <c r="G103" s="133">
        <v>9556</v>
      </c>
      <c r="H103" s="133">
        <v>-226</v>
      </c>
      <c r="I103" s="134">
        <v>-2.3103659783275403</v>
      </c>
      <c r="J103" s="133">
        <v>-982</v>
      </c>
      <c r="K103" s="134">
        <v>-9.3186562915164171</v>
      </c>
    </row>
    <row r="104" spans="1:11" s="32" customFormat="1" ht="14.1" customHeight="1" x14ac:dyDescent="0.2">
      <c r="A104" s="135" t="s">
        <v>102</v>
      </c>
      <c r="B104" s="133">
        <v>39227</v>
      </c>
      <c r="C104" s="133">
        <v>353</v>
      </c>
      <c r="D104" s="134">
        <v>0.90806194371559401</v>
      </c>
      <c r="E104" s="133">
        <v>-6018</v>
      </c>
      <c r="F104" s="134">
        <v>-13.30091722842303</v>
      </c>
      <c r="G104" s="133">
        <v>28241</v>
      </c>
      <c r="H104" s="133">
        <v>138</v>
      </c>
      <c r="I104" s="134">
        <v>0.49105077749706438</v>
      </c>
      <c r="J104" s="133">
        <v>-3785</v>
      </c>
      <c r="K104" s="134">
        <v>-11.818522450508961</v>
      </c>
    </row>
    <row r="105" spans="1:11" s="32" customFormat="1" ht="14.1" customHeight="1" x14ac:dyDescent="0.2">
      <c r="A105" s="135" t="s">
        <v>103</v>
      </c>
      <c r="B105" s="133">
        <v>40267</v>
      </c>
      <c r="C105" s="133">
        <v>886</v>
      </c>
      <c r="D105" s="134">
        <v>2.2498159010690433</v>
      </c>
      <c r="E105" s="133">
        <v>-4995</v>
      </c>
      <c r="F105" s="134">
        <v>-11.035747426096947</v>
      </c>
      <c r="G105" s="133">
        <v>28899</v>
      </c>
      <c r="H105" s="133">
        <v>288</v>
      </c>
      <c r="I105" s="134">
        <v>1.0066058508965083</v>
      </c>
      <c r="J105" s="133">
        <v>-3000</v>
      </c>
      <c r="K105" s="134">
        <v>-9.4046835323991349</v>
      </c>
    </row>
    <row r="106" spans="1:11" s="32" customFormat="1" ht="14.1" customHeight="1" x14ac:dyDescent="0.2">
      <c r="A106" s="135" t="s">
        <v>104</v>
      </c>
      <c r="B106" s="133">
        <v>47394</v>
      </c>
      <c r="C106" s="133">
        <v>589</v>
      </c>
      <c r="D106" s="134">
        <v>1.2584125627603888</v>
      </c>
      <c r="E106" s="133">
        <v>-4516</v>
      </c>
      <c r="F106" s="134">
        <v>-8.6996725101136576</v>
      </c>
      <c r="G106" s="133">
        <v>35110</v>
      </c>
      <c r="H106" s="133">
        <v>452</v>
      </c>
      <c r="I106" s="134">
        <v>1.3041721968953777</v>
      </c>
      <c r="J106" s="133">
        <v>-3366</v>
      </c>
      <c r="K106" s="134">
        <v>-8.7483106352011646</v>
      </c>
    </row>
    <row r="107" spans="1:11" s="32" customFormat="1" ht="14.1" customHeight="1" x14ac:dyDescent="0.2">
      <c r="A107" s="135" t="s">
        <v>105</v>
      </c>
      <c r="B107" s="133">
        <v>20310</v>
      </c>
      <c r="C107" s="133">
        <v>338</v>
      </c>
      <c r="D107" s="134">
        <v>1.6923693170438614</v>
      </c>
      <c r="E107" s="133">
        <v>652</v>
      </c>
      <c r="F107" s="134">
        <v>3.3167158408790316</v>
      </c>
      <c r="G107" s="133">
        <v>13468</v>
      </c>
      <c r="H107" s="133">
        <v>203</v>
      </c>
      <c r="I107" s="134">
        <v>1.5303430079155673</v>
      </c>
      <c r="J107" s="133">
        <v>-537</v>
      </c>
      <c r="K107" s="134">
        <v>-3.8343448768297037</v>
      </c>
    </row>
    <row r="108" spans="1:11" s="32" customFormat="1" ht="14.1" customHeight="1" x14ac:dyDescent="0.2">
      <c r="A108" s="135" t="s">
        <v>106</v>
      </c>
      <c r="B108" s="133">
        <v>64652</v>
      </c>
      <c r="C108" s="133">
        <v>1919</v>
      </c>
      <c r="D108" s="134">
        <v>3.058996062678335</v>
      </c>
      <c r="E108" s="133">
        <v>-5160</v>
      </c>
      <c r="F108" s="134">
        <v>-7.3912794362000804</v>
      </c>
      <c r="G108" s="133">
        <v>50053</v>
      </c>
      <c r="H108" s="133">
        <v>1411</v>
      </c>
      <c r="I108" s="134">
        <v>2.9007853295505943</v>
      </c>
      <c r="J108" s="133">
        <v>-4957</v>
      </c>
      <c r="K108" s="134">
        <v>-9.0110888929285586</v>
      </c>
    </row>
    <row r="109" spans="1:11" s="32" customFormat="1" ht="19.5" customHeight="1" x14ac:dyDescent="0.2">
      <c r="A109" s="135" t="s">
        <v>107</v>
      </c>
      <c r="B109" s="133">
        <v>32576</v>
      </c>
      <c r="C109" s="133">
        <v>831</v>
      </c>
      <c r="D109" s="134">
        <v>2.6177350763899825</v>
      </c>
      <c r="E109" s="133">
        <v>-734</v>
      </c>
      <c r="F109" s="134">
        <v>-2.2035424797358152</v>
      </c>
      <c r="G109" s="133">
        <v>22435</v>
      </c>
      <c r="H109" s="133">
        <v>521</v>
      </c>
      <c r="I109" s="134">
        <v>2.3774755863831341</v>
      </c>
      <c r="J109" s="133">
        <v>-1069</v>
      </c>
      <c r="K109" s="134">
        <v>-4.5481620149761746</v>
      </c>
    </row>
    <row r="110" spans="1:11" s="32" customFormat="1" ht="14.1" customHeight="1" x14ac:dyDescent="0.2">
      <c r="A110" s="139" t="s">
        <v>108</v>
      </c>
      <c r="B110" s="140">
        <v>5500</v>
      </c>
      <c r="C110" s="140">
        <v>136</v>
      </c>
      <c r="D110" s="141">
        <v>2.535421327367636</v>
      </c>
      <c r="E110" s="140">
        <v>-263</v>
      </c>
      <c r="F110" s="141">
        <v>-4.5635953496442827</v>
      </c>
      <c r="G110" s="133">
        <v>3816</v>
      </c>
      <c r="H110" s="133">
        <v>95</v>
      </c>
      <c r="I110" s="134">
        <v>2.5530771298038162</v>
      </c>
      <c r="J110" s="133">
        <v>-398</v>
      </c>
      <c r="K110" s="134">
        <v>-9.4447081158044615</v>
      </c>
    </row>
    <row r="111" spans="1:11" s="32" customFormat="1" ht="26.25" customHeight="1" x14ac:dyDescent="0.2">
      <c r="A111" s="139" t="s">
        <v>109</v>
      </c>
      <c r="B111" s="140">
        <v>4350</v>
      </c>
      <c r="C111" s="140">
        <v>96</v>
      </c>
      <c r="D111" s="141">
        <v>2.2566995768688294</v>
      </c>
      <c r="E111" s="140">
        <v>-151</v>
      </c>
      <c r="F111" s="147">
        <v>-3.3548100422128417</v>
      </c>
      <c r="G111" s="133">
        <v>3428</v>
      </c>
      <c r="H111" s="133">
        <v>42</v>
      </c>
      <c r="I111" s="134">
        <v>1.2404016538688718</v>
      </c>
      <c r="J111" s="133">
        <v>-241</v>
      </c>
      <c r="K111" s="134">
        <v>-6.5685472880893974</v>
      </c>
    </row>
    <row r="112" spans="1:11" s="32" customFormat="1" ht="23.25" customHeight="1" x14ac:dyDescent="0.2">
      <c r="A112" s="135" t="s">
        <v>110</v>
      </c>
      <c r="B112" s="133">
        <v>18361</v>
      </c>
      <c r="C112" s="133">
        <v>233</v>
      </c>
      <c r="D112" s="134">
        <v>1.2853045013239188</v>
      </c>
      <c r="E112" s="133">
        <v>-1754</v>
      </c>
      <c r="F112" s="134">
        <v>-8.7198608003977132</v>
      </c>
      <c r="G112" s="133">
        <v>15201</v>
      </c>
      <c r="H112" s="133">
        <v>79</v>
      </c>
      <c r="I112" s="134">
        <v>0.52241766962042058</v>
      </c>
      <c r="J112" s="133">
        <v>-1525</v>
      </c>
      <c r="K112" s="134">
        <v>-9.1175415520746146</v>
      </c>
    </row>
    <row r="113" spans="1:11" s="32" customFormat="1" ht="31.5" customHeight="1" x14ac:dyDescent="0.2">
      <c r="A113" s="135" t="s">
        <v>111</v>
      </c>
      <c r="B113" s="133">
        <v>14752</v>
      </c>
      <c r="C113" s="133">
        <v>320</v>
      </c>
      <c r="D113" s="134">
        <v>2.2172949002217295</v>
      </c>
      <c r="E113" s="133">
        <v>-2384</v>
      </c>
      <c r="F113" s="134">
        <v>-13.912231559290383</v>
      </c>
      <c r="G113" s="133">
        <v>11005</v>
      </c>
      <c r="H113" s="133">
        <v>99</v>
      </c>
      <c r="I113" s="134">
        <v>0.90775719787273057</v>
      </c>
      <c r="J113" s="133">
        <v>-1191</v>
      </c>
      <c r="K113" s="134">
        <v>-9.7654968842243353</v>
      </c>
    </row>
    <row r="114" spans="1:11" s="32" customFormat="1" ht="19.5" customHeight="1" x14ac:dyDescent="0.2">
      <c r="A114" s="135" t="s">
        <v>112</v>
      </c>
      <c r="B114" s="133">
        <v>4230</v>
      </c>
      <c r="C114" s="133">
        <v>71</v>
      </c>
      <c r="D114" s="134">
        <v>1.7071411396970426</v>
      </c>
      <c r="E114" s="133">
        <v>-768</v>
      </c>
      <c r="F114" s="134">
        <v>-15.366146458583433</v>
      </c>
      <c r="G114" s="133">
        <v>3100</v>
      </c>
      <c r="H114" s="133">
        <v>43</v>
      </c>
      <c r="I114" s="134">
        <v>1.4066077854105332</v>
      </c>
      <c r="J114" s="133">
        <v>-486</v>
      </c>
      <c r="K114" s="134">
        <v>-13.552704963747908</v>
      </c>
    </row>
    <row r="115" spans="1:11" s="32" customFormat="1" ht="14.1" customHeight="1" x14ac:dyDescent="0.2">
      <c r="A115" s="135" t="s">
        <v>113</v>
      </c>
      <c r="B115" s="133">
        <v>15164</v>
      </c>
      <c r="C115" s="133">
        <v>123</v>
      </c>
      <c r="D115" s="134">
        <v>0.81776477627817301</v>
      </c>
      <c r="E115" s="133">
        <v>2171</v>
      </c>
      <c r="F115" s="134">
        <v>16.708997152312783</v>
      </c>
      <c r="G115" s="133">
        <v>8862</v>
      </c>
      <c r="H115" s="133">
        <v>73</v>
      </c>
      <c r="I115" s="134">
        <v>0.83058368415064288</v>
      </c>
      <c r="J115" s="133">
        <v>-170</v>
      </c>
      <c r="K115" s="134">
        <v>-1.8821966341895482</v>
      </c>
    </row>
    <row r="116" spans="1:11" s="32" customFormat="1" ht="27.75" customHeight="1" x14ac:dyDescent="0.2">
      <c r="A116" s="135" t="s">
        <v>114</v>
      </c>
      <c r="B116" s="133">
        <v>57274</v>
      </c>
      <c r="C116" s="133">
        <v>1448</v>
      </c>
      <c r="D116" s="134">
        <v>2.5937735105506396</v>
      </c>
      <c r="E116" s="133">
        <v>-3695</v>
      </c>
      <c r="F116" s="134">
        <v>-6.0604569535337633</v>
      </c>
      <c r="G116" s="133">
        <v>43050</v>
      </c>
      <c r="H116" s="133">
        <v>965</v>
      </c>
      <c r="I116" s="134">
        <v>2.2929784959011523</v>
      </c>
      <c r="J116" s="133">
        <v>-2065</v>
      </c>
      <c r="K116" s="134">
        <v>-4.5771916214119477</v>
      </c>
    </row>
    <row r="117" spans="1:11" s="32" customFormat="1" ht="21" customHeight="1" x14ac:dyDescent="0.2">
      <c r="A117" s="135" t="s">
        <v>115</v>
      </c>
      <c r="B117" s="133">
        <v>40238</v>
      </c>
      <c r="C117" s="133">
        <v>1387</v>
      </c>
      <c r="D117" s="134">
        <v>3.5700496769709917</v>
      </c>
      <c r="E117" s="133">
        <v>-1583</v>
      </c>
      <c r="F117" s="134">
        <v>-3.7851796944118985</v>
      </c>
      <c r="G117" s="133">
        <v>31938</v>
      </c>
      <c r="H117" s="133">
        <v>820</v>
      </c>
      <c r="I117" s="134">
        <v>2.6351307924673821</v>
      </c>
      <c r="J117" s="133">
        <v>-2069</v>
      </c>
      <c r="K117" s="134">
        <v>-6.0840415208633516</v>
      </c>
    </row>
    <row r="118" spans="1:11" s="32" customFormat="1" ht="14.1" customHeight="1" x14ac:dyDescent="0.2">
      <c r="A118" s="143" t="s">
        <v>116</v>
      </c>
      <c r="B118" s="144">
        <v>118</v>
      </c>
      <c r="C118" s="144">
        <v>9</v>
      </c>
      <c r="D118" s="145">
        <v>8.2568807339449535</v>
      </c>
      <c r="E118" s="144">
        <v>5</v>
      </c>
      <c r="F118" s="145">
        <v>4.4247787610619467</v>
      </c>
      <c r="G118" s="144">
        <v>90</v>
      </c>
      <c r="H118" s="144">
        <v>5</v>
      </c>
      <c r="I118" s="145">
        <v>5.882352941176471</v>
      </c>
      <c r="J118" s="144">
        <v>1</v>
      </c>
      <c r="K118" s="145">
        <v>1.1235955056179776</v>
      </c>
    </row>
    <row r="119" spans="1:11" ht="9.9499999999999993" customHeight="1" x14ac:dyDescent="0.2"/>
    <row r="120" spans="1:11" s="85" customFormat="1" ht="12.75" x14ac:dyDescent="0.2">
      <c r="A120" s="66" t="s">
        <v>135</v>
      </c>
      <c r="B120" s="66"/>
      <c r="C120" s="66"/>
      <c r="D120" s="66"/>
    </row>
    <row r="122" spans="1:11" x14ac:dyDescent="0.2">
      <c r="B122" s="105" t="s">
        <v>60</v>
      </c>
    </row>
    <row r="149" spans="2:2" x14ac:dyDescent="0.2">
      <c r="B149"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86"/>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653</v>
      </c>
    </row>
    <row r="5" spans="1:11" s="32" customFormat="1" ht="54" customHeight="1" x14ac:dyDescent="0.25">
      <c r="A5" s="106" t="s">
        <v>281</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29" t="s">
        <v>70</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4.25" customHeight="1" x14ac:dyDescent="0.2">
      <c r="A11" s="129" t="s">
        <v>91</v>
      </c>
      <c r="B11" s="130">
        <v>152161</v>
      </c>
      <c r="C11" s="130">
        <v>5453</v>
      </c>
      <c r="D11" s="131">
        <v>3.7169070534667501</v>
      </c>
      <c r="E11" s="130">
        <v>-2439</v>
      </c>
      <c r="F11" s="131">
        <v>-1.5776196636481241</v>
      </c>
      <c r="G11" s="130">
        <v>116819</v>
      </c>
      <c r="H11" s="130">
        <v>3522</v>
      </c>
      <c r="I11" s="131">
        <v>3.1086436534065331</v>
      </c>
      <c r="J11" s="130">
        <v>-2048</v>
      </c>
      <c r="K11" s="131">
        <v>-1.7229340355186888</v>
      </c>
    </row>
    <row r="12" spans="1:11" s="32" customFormat="1" ht="15.75" customHeight="1" x14ac:dyDescent="0.2">
      <c r="A12" s="135" t="s">
        <v>100</v>
      </c>
      <c r="B12" s="133">
        <v>1903</v>
      </c>
      <c r="C12" s="133">
        <v>35</v>
      </c>
      <c r="D12" s="134">
        <v>1.873661670235546</v>
      </c>
      <c r="E12" s="133">
        <v>31</v>
      </c>
      <c r="F12" s="134">
        <v>1.6559829059829059</v>
      </c>
      <c r="G12" s="133">
        <v>1472</v>
      </c>
      <c r="H12" s="133">
        <v>39</v>
      </c>
      <c r="I12" s="134">
        <v>2.7215631542219119</v>
      </c>
      <c r="J12" s="133">
        <v>113</v>
      </c>
      <c r="K12" s="134">
        <v>8.3149374540103018</v>
      </c>
    </row>
    <row r="13" spans="1:11" s="32" customFormat="1" ht="15.75" customHeight="1" x14ac:dyDescent="0.2">
      <c r="A13" s="135" t="s">
        <v>101</v>
      </c>
      <c r="B13" s="133">
        <v>1485</v>
      </c>
      <c r="C13" s="133">
        <v>76</v>
      </c>
      <c r="D13" s="134">
        <v>5.3938963804116398</v>
      </c>
      <c r="E13" s="133">
        <v>14</v>
      </c>
      <c r="F13" s="134">
        <v>0.95173351461590749</v>
      </c>
      <c r="G13" s="133">
        <v>1013</v>
      </c>
      <c r="H13" s="133">
        <v>43</v>
      </c>
      <c r="I13" s="134">
        <v>4.4329896907216497</v>
      </c>
      <c r="J13" s="133">
        <v>-4</v>
      </c>
      <c r="K13" s="134">
        <v>-0.39331366764995085</v>
      </c>
    </row>
    <row r="14" spans="1:11" s="32" customFormat="1" ht="15.75" customHeight="1" x14ac:dyDescent="0.2">
      <c r="A14" s="135" t="s">
        <v>102</v>
      </c>
      <c r="B14" s="133">
        <v>6075</v>
      </c>
      <c r="C14" s="133">
        <v>305</v>
      </c>
      <c r="D14" s="134">
        <v>5.2859618717504331</v>
      </c>
      <c r="E14" s="133">
        <v>-76</v>
      </c>
      <c r="F14" s="134">
        <v>-1.2355714517964558</v>
      </c>
      <c r="G14" s="133">
        <v>4525</v>
      </c>
      <c r="H14" s="133">
        <v>191</v>
      </c>
      <c r="I14" s="134">
        <v>4.4070143054914626</v>
      </c>
      <c r="J14" s="133">
        <v>74</v>
      </c>
      <c r="K14" s="134">
        <v>1.6625477420804313</v>
      </c>
    </row>
    <row r="15" spans="1:11" s="32" customFormat="1" ht="15.75" customHeight="1" x14ac:dyDescent="0.2">
      <c r="A15" s="135" t="s">
        <v>103</v>
      </c>
      <c r="B15" s="133">
        <v>8870</v>
      </c>
      <c r="C15" s="133">
        <v>470</v>
      </c>
      <c r="D15" s="134">
        <v>5.5952380952380949</v>
      </c>
      <c r="E15" s="133">
        <v>-380</v>
      </c>
      <c r="F15" s="134">
        <v>-4.1081081081081079</v>
      </c>
      <c r="G15" s="133">
        <v>6499</v>
      </c>
      <c r="H15" s="133">
        <v>177</v>
      </c>
      <c r="I15" s="134">
        <v>2.799746915533059</v>
      </c>
      <c r="J15" s="133">
        <v>63</v>
      </c>
      <c r="K15" s="134">
        <v>0.9788688626476072</v>
      </c>
    </row>
    <row r="16" spans="1:11" s="32" customFormat="1" ht="15.75" customHeight="1" x14ac:dyDescent="0.2">
      <c r="A16" s="135" t="s">
        <v>104</v>
      </c>
      <c r="B16" s="133">
        <v>9281</v>
      </c>
      <c r="C16" s="133">
        <v>426</v>
      </c>
      <c r="D16" s="134">
        <v>4.8108413325804626</v>
      </c>
      <c r="E16" s="133">
        <v>10</v>
      </c>
      <c r="F16" s="134">
        <v>0.10786322942508898</v>
      </c>
      <c r="G16" s="133">
        <v>6887</v>
      </c>
      <c r="H16" s="133">
        <v>309</v>
      </c>
      <c r="I16" s="134">
        <v>4.6974764366068715</v>
      </c>
      <c r="J16" s="133">
        <v>123</v>
      </c>
      <c r="K16" s="134">
        <v>1.8184506209343583</v>
      </c>
    </row>
    <row r="17" spans="1:11" s="32" customFormat="1" ht="15.75" customHeight="1" x14ac:dyDescent="0.2">
      <c r="A17" s="135" t="s">
        <v>105</v>
      </c>
      <c r="B17" s="133">
        <v>5106</v>
      </c>
      <c r="C17" s="133">
        <v>185</v>
      </c>
      <c r="D17" s="134">
        <v>3.7593984962406015</v>
      </c>
      <c r="E17" s="133">
        <v>219</v>
      </c>
      <c r="F17" s="134">
        <v>4.4812768569674644</v>
      </c>
      <c r="G17" s="133">
        <v>3701</v>
      </c>
      <c r="H17" s="133">
        <v>132</v>
      </c>
      <c r="I17" s="134">
        <v>3.6985149901933316</v>
      </c>
      <c r="J17" s="133">
        <v>94</v>
      </c>
      <c r="K17" s="134">
        <v>2.6060438037149987</v>
      </c>
    </row>
    <row r="18" spans="1:11" s="32" customFormat="1" ht="15.75" customHeight="1" x14ac:dyDescent="0.2">
      <c r="A18" s="135" t="s">
        <v>106</v>
      </c>
      <c r="B18" s="133">
        <v>26650</v>
      </c>
      <c r="C18" s="133">
        <v>1027</v>
      </c>
      <c r="D18" s="134">
        <v>4.0081177067478437</v>
      </c>
      <c r="E18" s="133">
        <v>-415</v>
      </c>
      <c r="F18" s="134">
        <v>-1.5333456493626454</v>
      </c>
      <c r="G18" s="133">
        <v>20949</v>
      </c>
      <c r="H18" s="133">
        <v>774</v>
      </c>
      <c r="I18" s="134">
        <v>3.8364312267657992</v>
      </c>
      <c r="J18" s="133">
        <v>-755</v>
      </c>
      <c r="K18" s="134">
        <v>-3.478621452266863</v>
      </c>
    </row>
    <row r="19" spans="1:11" s="32" customFormat="1" ht="15.75" customHeight="1" x14ac:dyDescent="0.2">
      <c r="A19" s="135" t="s">
        <v>107</v>
      </c>
      <c r="B19" s="133">
        <v>11475</v>
      </c>
      <c r="C19" s="133">
        <v>480</v>
      </c>
      <c r="D19" s="134">
        <v>4.3656207366984994</v>
      </c>
      <c r="E19" s="133">
        <v>708</v>
      </c>
      <c r="F19" s="134">
        <v>6.5756478127612148</v>
      </c>
      <c r="G19" s="133">
        <v>8147</v>
      </c>
      <c r="H19" s="133">
        <v>320</v>
      </c>
      <c r="I19" s="134">
        <v>4.0884119074996805</v>
      </c>
      <c r="J19" s="133">
        <v>171</v>
      </c>
      <c r="K19" s="134">
        <v>2.1439317953861585</v>
      </c>
    </row>
    <row r="20" spans="1:11" s="32" customFormat="1" ht="15.75" customHeight="1" x14ac:dyDescent="0.2">
      <c r="A20" s="135" t="s">
        <v>108</v>
      </c>
      <c r="B20" s="133">
        <v>1877</v>
      </c>
      <c r="C20" s="133">
        <v>41</v>
      </c>
      <c r="D20" s="134">
        <v>2.233115468409586</v>
      </c>
      <c r="E20" s="133">
        <v>28</v>
      </c>
      <c r="F20" s="134">
        <v>1.5143320713899404</v>
      </c>
      <c r="G20" s="133">
        <v>1414</v>
      </c>
      <c r="H20" s="133">
        <v>35</v>
      </c>
      <c r="I20" s="134">
        <v>2.5380710659898478</v>
      </c>
      <c r="J20" s="133">
        <v>-36</v>
      </c>
      <c r="K20" s="134">
        <v>-2.4827586206896552</v>
      </c>
    </row>
    <row r="21" spans="1:11" s="32" customFormat="1" ht="24.75" customHeight="1" x14ac:dyDescent="0.2">
      <c r="A21" s="135" t="s">
        <v>109</v>
      </c>
      <c r="B21" s="133">
        <v>1985</v>
      </c>
      <c r="C21" s="133">
        <v>58</v>
      </c>
      <c r="D21" s="134">
        <v>3.0098598858329009</v>
      </c>
      <c r="E21" s="133">
        <v>16</v>
      </c>
      <c r="F21" s="134">
        <v>0.81259522600304723</v>
      </c>
      <c r="G21" s="133">
        <v>1607</v>
      </c>
      <c r="H21" s="133">
        <v>48</v>
      </c>
      <c r="I21" s="134">
        <v>3.078896728672226</v>
      </c>
      <c r="J21" s="133">
        <v>-39</v>
      </c>
      <c r="K21" s="134">
        <v>-2.3693803159173754</v>
      </c>
    </row>
    <row r="22" spans="1:11" s="32" customFormat="1" ht="22.5" customHeight="1" x14ac:dyDescent="0.2">
      <c r="A22" s="135" t="s">
        <v>110</v>
      </c>
      <c r="B22" s="133">
        <v>10677</v>
      </c>
      <c r="C22" s="133">
        <v>123</v>
      </c>
      <c r="D22" s="134">
        <v>1.1654349061967026</v>
      </c>
      <c r="E22" s="133">
        <v>-508</v>
      </c>
      <c r="F22" s="134">
        <v>-4.5417970496200271</v>
      </c>
      <c r="G22" s="133">
        <v>8896</v>
      </c>
      <c r="H22" s="133">
        <v>34</v>
      </c>
      <c r="I22" s="134">
        <v>0.38366057323403296</v>
      </c>
      <c r="J22" s="133">
        <v>-614</v>
      </c>
      <c r="K22" s="134">
        <v>-6.4563617245005256</v>
      </c>
    </row>
    <row r="23" spans="1:11" s="32" customFormat="1" ht="24.75" customHeight="1" x14ac:dyDescent="0.2">
      <c r="A23" s="135" t="s">
        <v>111</v>
      </c>
      <c r="B23" s="133">
        <v>5819</v>
      </c>
      <c r="C23" s="133">
        <v>154</v>
      </c>
      <c r="D23" s="134">
        <v>2.7184466019417477</v>
      </c>
      <c r="E23" s="133">
        <v>-238</v>
      </c>
      <c r="F23" s="134">
        <v>-3.9293379560838697</v>
      </c>
      <c r="G23" s="133">
        <v>4564</v>
      </c>
      <c r="H23" s="133">
        <v>74</v>
      </c>
      <c r="I23" s="134">
        <v>1.6481069042316259</v>
      </c>
      <c r="J23" s="133">
        <v>-182</v>
      </c>
      <c r="K23" s="134">
        <v>-3.8348082595870205</v>
      </c>
    </row>
    <row r="24" spans="1:11" s="32" customFormat="1" ht="19.5" customHeight="1" x14ac:dyDescent="0.2">
      <c r="A24" s="135" t="s">
        <v>112</v>
      </c>
      <c r="B24" s="133">
        <v>1581</v>
      </c>
      <c r="C24" s="133">
        <v>41</v>
      </c>
      <c r="D24" s="134">
        <v>2.6623376623376624</v>
      </c>
      <c r="E24" s="133">
        <v>-120</v>
      </c>
      <c r="F24" s="134">
        <v>-7.0546737213403876</v>
      </c>
      <c r="G24" s="133">
        <v>1177</v>
      </c>
      <c r="H24" s="133">
        <v>30</v>
      </c>
      <c r="I24" s="134">
        <v>2.6155187445510024</v>
      </c>
      <c r="J24" s="133">
        <v>-110</v>
      </c>
      <c r="K24" s="134">
        <v>-8.5470085470085468</v>
      </c>
    </row>
    <row r="25" spans="1:11" s="32" customFormat="1" ht="15.75" customHeight="1" x14ac:dyDescent="0.2">
      <c r="A25" s="135" t="s">
        <v>113</v>
      </c>
      <c r="B25" s="133">
        <v>4446</v>
      </c>
      <c r="C25" s="133">
        <v>130</v>
      </c>
      <c r="D25" s="134">
        <v>3.0120481927710845</v>
      </c>
      <c r="E25" s="133">
        <v>56</v>
      </c>
      <c r="F25" s="134">
        <v>1.2756264236902051</v>
      </c>
      <c r="G25" s="133">
        <v>3428</v>
      </c>
      <c r="H25" s="133">
        <v>89</v>
      </c>
      <c r="I25" s="134">
        <v>2.6654687032045521</v>
      </c>
      <c r="J25" s="133">
        <v>0</v>
      </c>
      <c r="K25" s="134">
        <v>0</v>
      </c>
    </row>
    <row r="26" spans="1:11" s="32" customFormat="1" ht="24.75" customHeight="1" x14ac:dyDescent="0.2">
      <c r="A26" s="135" t="s">
        <v>114</v>
      </c>
      <c r="B26" s="133">
        <v>35992</v>
      </c>
      <c r="C26" s="133">
        <v>1175</v>
      </c>
      <c r="D26" s="134">
        <v>3.3747881781888158</v>
      </c>
      <c r="E26" s="133">
        <v>-2005</v>
      </c>
      <c r="F26" s="134">
        <v>-5.2767323736084428</v>
      </c>
      <c r="G26" s="133">
        <v>27448</v>
      </c>
      <c r="H26" s="133">
        <v>813</v>
      </c>
      <c r="I26" s="134">
        <v>3.0523746949502533</v>
      </c>
      <c r="J26" s="133">
        <v>-441</v>
      </c>
      <c r="K26" s="134">
        <v>-1.5812686005235039</v>
      </c>
    </row>
    <row r="27" spans="1:11" s="32" customFormat="1" ht="24.75" customHeight="1" x14ac:dyDescent="0.2">
      <c r="A27" s="135" t="s">
        <v>115</v>
      </c>
      <c r="B27" s="133">
        <v>18905</v>
      </c>
      <c r="C27" s="133">
        <v>724</v>
      </c>
      <c r="D27" s="134">
        <v>3.9821791980639127</v>
      </c>
      <c r="E27" s="133">
        <v>218</v>
      </c>
      <c r="F27" s="134">
        <v>1.1665863969604537</v>
      </c>
      <c r="G27" s="133">
        <v>15065</v>
      </c>
      <c r="H27" s="133">
        <v>413</v>
      </c>
      <c r="I27" s="134">
        <v>2.8187278187278189</v>
      </c>
      <c r="J27" s="133">
        <v>-507</v>
      </c>
      <c r="K27" s="134">
        <v>-3.2558438222450552</v>
      </c>
    </row>
    <row r="28" spans="1:11" s="32" customFormat="1" ht="15.75" customHeight="1" x14ac:dyDescent="0.2">
      <c r="A28" s="135" t="s">
        <v>116</v>
      </c>
      <c r="B28" s="133">
        <v>34</v>
      </c>
      <c r="C28" s="133">
        <v>3</v>
      </c>
      <c r="D28" s="134">
        <v>9.67741935483871</v>
      </c>
      <c r="E28" s="133">
        <v>3</v>
      </c>
      <c r="F28" s="134">
        <v>9.67741935483871</v>
      </c>
      <c r="G28" s="133">
        <v>27</v>
      </c>
      <c r="H28" s="133">
        <v>1</v>
      </c>
      <c r="I28" s="134">
        <v>3.8461538461538463</v>
      </c>
      <c r="J28" s="133">
        <v>2</v>
      </c>
      <c r="K28" s="134">
        <v>8</v>
      </c>
    </row>
    <row r="29" spans="1:11" s="32" customFormat="1" ht="14.25" customHeight="1" x14ac:dyDescent="0.2">
      <c r="A29" s="129" t="s">
        <v>92</v>
      </c>
      <c r="B29" s="130">
        <v>186365</v>
      </c>
      <c r="C29" s="130">
        <v>3109</v>
      </c>
      <c r="D29" s="131">
        <v>1.696533810625573</v>
      </c>
      <c r="E29" s="130">
        <v>-19734</v>
      </c>
      <c r="F29" s="131">
        <v>-9.5750100679770398</v>
      </c>
      <c r="G29" s="130">
        <v>138248</v>
      </c>
      <c r="H29" s="130">
        <v>1782</v>
      </c>
      <c r="I29" s="131">
        <v>1.3058197646300178</v>
      </c>
      <c r="J29" s="130">
        <v>-16713</v>
      </c>
      <c r="K29" s="131">
        <v>-10.785294364388459</v>
      </c>
    </row>
    <row r="30" spans="1:11" s="32" customFormat="1" ht="15.75" customHeight="1" x14ac:dyDescent="0.2">
      <c r="A30" s="135" t="s">
        <v>100</v>
      </c>
      <c r="B30" s="133">
        <v>2125</v>
      </c>
      <c r="C30" s="133">
        <v>3</v>
      </c>
      <c r="D30" s="134">
        <v>0.14137606032045241</v>
      </c>
      <c r="E30" s="133">
        <v>-367</v>
      </c>
      <c r="F30" s="134">
        <v>-14.727126805778491</v>
      </c>
      <c r="G30" s="133">
        <v>1626</v>
      </c>
      <c r="H30" s="133">
        <v>11</v>
      </c>
      <c r="I30" s="134">
        <v>0.68111455108359131</v>
      </c>
      <c r="J30" s="133">
        <v>-148</v>
      </c>
      <c r="K30" s="134">
        <v>-8.342728297632469</v>
      </c>
    </row>
    <row r="31" spans="1:11" s="32" customFormat="1" ht="15.75" customHeight="1" x14ac:dyDescent="0.2">
      <c r="A31" s="135" t="s">
        <v>101</v>
      </c>
      <c r="B31" s="133">
        <v>1377</v>
      </c>
      <c r="C31" s="133">
        <v>18</v>
      </c>
      <c r="D31" s="134">
        <v>1.3245033112582782</v>
      </c>
      <c r="E31" s="133">
        <v>-192</v>
      </c>
      <c r="F31" s="134">
        <v>-12.237093690248566</v>
      </c>
      <c r="G31" s="133">
        <v>918</v>
      </c>
      <c r="H31" s="133">
        <v>14</v>
      </c>
      <c r="I31" s="134">
        <v>1.5486725663716814</v>
      </c>
      <c r="J31" s="133">
        <v>-162</v>
      </c>
      <c r="K31" s="134">
        <v>-15</v>
      </c>
    </row>
    <row r="32" spans="1:11" s="32" customFormat="1" ht="15.75" customHeight="1" x14ac:dyDescent="0.2">
      <c r="A32" s="135" t="s">
        <v>102</v>
      </c>
      <c r="B32" s="133">
        <v>6970</v>
      </c>
      <c r="C32" s="133">
        <v>74</v>
      </c>
      <c r="D32" s="134">
        <v>1.0730858468677493</v>
      </c>
      <c r="E32" s="133">
        <v>-1071</v>
      </c>
      <c r="F32" s="134">
        <v>-13.31923890063425</v>
      </c>
      <c r="G32" s="133">
        <v>5315</v>
      </c>
      <c r="H32" s="133">
        <v>44</v>
      </c>
      <c r="I32" s="134">
        <v>0.83475621324226901</v>
      </c>
      <c r="J32" s="133">
        <v>-757</v>
      </c>
      <c r="K32" s="134">
        <v>-12.467061923583662</v>
      </c>
    </row>
    <row r="33" spans="1:11" s="32" customFormat="1" ht="15.75" customHeight="1" x14ac:dyDescent="0.2">
      <c r="A33" s="135" t="s">
        <v>103</v>
      </c>
      <c r="B33" s="133">
        <v>15693</v>
      </c>
      <c r="C33" s="133">
        <v>316</v>
      </c>
      <c r="D33" s="134">
        <v>2.0550172335305978</v>
      </c>
      <c r="E33" s="133">
        <v>-2472</v>
      </c>
      <c r="F33" s="134">
        <v>-13.608587943848059</v>
      </c>
      <c r="G33" s="133">
        <v>11558</v>
      </c>
      <c r="H33" s="133">
        <v>94</v>
      </c>
      <c r="I33" s="134">
        <v>0.81995812979762739</v>
      </c>
      <c r="J33" s="133">
        <v>-1600</v>
      </c>
      <c r="K33" s="134">
        <v>-12.159902720778234</v>
      </c>
    </row>
    <row r="34" spans="1:11" s="32" customFormat="1" ht="15.75" customHeight="1" x14ac:dyDescent="0.2">
      <c r="A34" s="135" t="s">
        <v>104</v>
      </c>
      <c r="B34" s="133">
        <v>25642</v>
      </c>
      <c r="C34" s="133">
        <v>124</v>
      </c>
      <c r="D34" s="134">
        <v>0.48593149933380358</v>
      </c>
      <c r="E34" s="133">
        <v>-3315</v>
      </c>
      <c r="F34" s="134">
        <v>-11.448009116966537</v>
      </c>
      <c r="G34" s="133">
        <v>19365</v>
      </c>
      <c r="H34" s="133">
        <v>111</v>
      </c>
      <c r="I34" s="134">
        <v>0.57650358367092547</v>
      </c>
      <c r="J34" s="133">
        <v>-2470</v>
      </c>
      <c r="K34" s="134">
        <v>-11.312113579116097</v>
      </c>
    </row>
    <row r="35" spans="1:11" s="32" customFormat="1" ht="15.75" customHeight="1" x14ac:dyDescent="0.2">
      <c r="A35" s="135" t="s">
        <v>105</v>
      </c>
      <c r="B35" s="133">
        <v>10659</v>
      </c>
      <c r="C35" s="133">
        <v>113</v>
      </c>
      <c r="D35" s="134">
        <v>1.0714963019154182</v>
      </c>
      <c r="E35" s="133">
        <v>-123</v>
      </c>
      <c r="F35" s="134">
        <v>-1.14079020589872</v>
      </c>
      <c r="G35" s="133">
        <v>7253</v>
      </c>
      <c r="H35" s="133">
        <v>58</v>
      </c>
      <c r="I35" s="134">
        <v>0.80611535788742184</v>
      </c>
      <c r="J35" s="133">
        <v>-562</v>
      </c>
      <c r="K35" s="134">
        <v>-7.1912987843889953</v>
      </c>
    </row>
    <row r="36" spans="1:11" s="32" customFormat="1" ht="15.75" customHeight="1" x14ac:dyDescent="0.2">
      <c r="A36" s="135" t="s">
        <v>106</v>
      </c>
      <c r="B36" s="133">
        <v>34200</v>
      </c>
      <c r="C36" s="133">
        <v>809</v>
      </c>
      <c r="D36" s="134">
        <v>2.4228085412236831</v>
      </c>
      <c r="E36" s="133">
        <v>-4372</v>
      </c>
      <c r="F36" s="134">
        <v>-11.334646894120088</v>
      </c>
      <c r="G36" s="133">
        <v>26423</v>
      </c>
      <c r="H36" s="133">
        <v>586</v>
      </c>
      <c r="I36" s="134">
        <v>2.2680651778457253</v>
      </c>
      <c r="J36" s="133">
        <v>-3863</v>
      </c>
      <c r="K36" s="134">
        <v>-12.755068348411807</v>
      </c>
    </row>
    <row r="37" spans="1:11" s="32" customFormat="1" ht="15.75" customHeight="1" x14ac:dyDescent="0.2">
      <c r="A37" s="135" t="s">
        <v>107</v>
      </c>
      <c r="B37" s="133">
        <v>18186</v>
      </c>
      <c r="C37" s="133">
        <v>329</v>
      </c>
      <c r="D37" s="134">
        <v>1.8424147393179144</v>
      </c>
      <c r="E37" s="133">
        <v>-1136</v>
      </c>
      <c r="F37" s="134">
        <v>-5.8793085601904567</v>
      </c>
      <c r="G37" s="133">
        <v>12443</v>
      </c>
      <c r="H37" s="133">
        <v>203</v>
      </c>
      <c r="I37" s="134">
        <v>1.6584967320261439</v>
      </c>
      <c r="J37" s="133">
        <v>-980</v>
      </c>
      <c r="K37" s="134">
        <v>-7.3009014378305892</v>
      </c>
    </row>
    <row r="38" spans="1:11" s="32" customFormat="1" ht="15.75" customHeight="1" x14ac:dyDescent="0.2">
      <c r="A38" s="135" t="s">
        <v>108</v>
      </c>
      <c r="B38" s="133">
        <v>2947</v>
      </c>
      <c r="C38" s="133">
        <v>77</v>
      </c>
      <c r="D38" s="134">
        <v>2.6829268292682928</v>
      </c>
      <c r="E38" s="133">
        <v>-254</v>
      </c>
      <c r="F38" s="134">
        <v>-7.9350203061543265</v>
      </c>
      <c r="G38" s="133">
        <v>2015</v>
      </c>
      <c r="H38" s="133">
        <v>49</v>
      </c>
      <c r="I38" s="134">
        <v>2.4923702950152595</v>
      </c>
      <c r="J38" s="133">
        <v>-300</v>
      </c>
      <c r="K38" s="134">
        <v>-12.958963282937365</v>
      </c>
    </row>
    <row r="39" spans="1:11" s="32" customFormat="1" ht="24" customHeight="1" x14ac:dyDescent="0.2">
      <c r="A39" s="135" t="s">
        <v>109</v>
      </c>
      <c r="B39" s="133">
        <v>2153</v>
      </c>
      <c r="C39" s="133">
        <v>32</v>
      </c>
      <c r="D39" s="134">
        <v>1.5087223008015087</v>
      </c>
      <c r="E39" s="133">
        <v>-181</v>
      </c>
      <c r="F39" s="134">
        <v>-7.7549271636675234</v>
      </c>
      <c r="G39" s="133">
        <v>1683</v>
      </c>
      <c r="H39" s="133">
        <v>-3</v>
      </c>
      <c r="I39" s="134">
        <v>-0.17793594306049823</v>
      </c>
      <c r="J39" s="133">
        <v>-197</v>
      </c>
      <c r="K39" s="134">
        <v>-10.478723404255319</v>
      </c>
    </row>
    <row r="40" spans="1:11" s="32" customFormat="1" ht="24.75" customHeight="1" x14ac:dyDescent="0.2">
      <c r="A40" s="135" t="s">
        <v>110</v>
      </c>
      <c r="B40" s="133">
        <v>7466</v>
      </c>
      <c r="C40" s="133">
        <v>111</v>
      </c>
      <c r="D40" s="134">
        <v>1.5091774303195105</v>
      </c>
      <c r="E40" s="133">
        <v>-1189</v>
      </c>
      <c r="F40" s="134">
        <v>-13.737723859041017</v>
      </c>
      <c r="G40" s="133">
        <v>6173</v>
      </c>
      <c r="H40" s="133">
        <v>48</v>
      </c>
      <c r="I40" s="134">
        <v>0.78367346938775506</v>
      </c>
      <c r="J40" s="133">
        <v>-876</v>
      </c>
      <c r="K40" s="134">
        <v>-12.427294651723649</v>
      </c>
    </row>
    <row r="41" spans="1:11" s="32" customFormat="1" ht="27" customHeight="1" x14ac:dyDescent="0.2">
      <c r="A41" s="135" t="s">
        <v>111</v>
      </c>
      <c r="B41" s="133">
        <v>7537</v>
      </c>
      <c r="C41" s="133">
        <v>140</v>
      </c>
      <c r="D41" s="134">
        <v>1.89265918615655</v>
      </c>
      <c r="E41" s="133">
        <v>-1658</v>
      </c>
      <c r="F41" s="134">
        <v>-18.031538879825991</v>
      </c>
      <c r="G41" s="133">
        <v>5649</v>
      </c>
      <c r="H41" s="133">
        <v>24</v>
      </c>
      <c r="I41" s="134">
        <v>0.42666666666666669</v>
      </c>
      <c r="J41" s="133">
        <v>-903</v>
      </c>
      <c r="K41" s="134">
        <v>-13.782051282051283</v>
      </c>
    </row>
    <row r="42" spans="1:11" s="32" customFormat="1" ht="24" customHeight="1" x14ac:dyDescent="0.2">
      <c r="A42" s="135" t="s">
        <v>112</v>
      </c>
      <c r="B42" s="133">
        <v>2464</v>
      </c>
      <c r="C42" s="133">
        <v>32</v>
      </c>
      <c r="D42" s="134">
        <v>1.3157894736842106</v>
      </c>
      <c r="E42" s="133">
        <v>-591</v>
      </c>
      <c r="F42" s="134">
        <v>-19.345335515548282</v>
      </c>
      <c r="G42" s="133">
        <v>1802</v>
      </c>
      <c r="H42" s="133">
        <v>17</v>
      </c>
      <c r="I42" s="134">
        <v>0.95238095238095233</v>
      </c>
      <c r="J42" s="133">
        <v>-344</v>
      </c>
      <c r="K42" s="134">
        <v>-16.029822926374649</v>
      </c>
    </row>
    <row r="43" spans="1:11" s="32" customFormat="1" ht="15.75" customHeight="1" x14ac:dyDescent="0.2">
      <c r="A43" s="135" t="s">
        <v>113</v>
      </c>
      <c r="B43" s="133">
        <v>8037</v>
      </c>
      <c r="C43" s="133">
        <v>50</v>
      </c>
      <c r="D43" s="134">
        <v>0.62601727807687491</v>
      </c>
      <c r="E43" s="133">
        <v>662</v>
      </c>
      <c r="F43" s="134">
        <v>8.9762711864406786</v>
      </c>
      <c r="G43" s="133">
        <v>4783</v>
      </c>
      <c r="H43" s="133">
        <v>10</v>
      </c>
      <c r="I43" s="134">
        <v>0.20951183741881416</v>
      </c>
      <c r="J43" s="133">
        <v>-324</v>
      </c>
      <c r="K43" s="134">
        <v>-6.3442334051302138</v>
      </c>
    </row>
    <row r="44" spans="1:11" s="32" customFormat="1" ht="24" customHeight="1" x14ac:dyDescent="0.2">
      <c r="A44" s="135" t="s">
        <v>114</v>
      </c>
      <c r="B44" s="133">
        <v>20444</v>
      </c>
      <c r="C44" s="133">
        <v>268</v>
      </c>
      <c r="D44" s="134">
        <v>1.3283108643933386</v>
      </c>
      <c r="E44" s="133">
        <v>-1721</v>
      </c>
      <c r="F44" s="134">
        <v>-7.7644935709451834</v>
      </c>
      <c r="G44" s="133">
        <v>15014</v>
      </c>
      <c r="H44" s="133">
        <v>147</v>
      </c>
      <c r="I44" s="134">
        <v>0.98876706800295955</v>
      </c>
      <c r="J44" s="133">
        <v>-1666</v>
      </c>
      <c r="K44" s="134">
        <v>-9.9880095923261383</v>
      </c>
    </row>
    <row r="45" spans="1:11" s="32" customFormat="1" ht="25.5" customHeight="1" x14ac:dyDescent="0.2">
      <c r="A45" s="135" t="s">
        <v>115</v>
      </c>
      <c r="B45" s="133">
        <v>20390</v>
      </c>
      <c r="C45" s="133">
        <v>607</v>
      </c>
      <c r="D45" s="134">
        <v>3.0682909568821715</v>
      </c>
      <c r="E45" s="133">
        <v>-1757</v>
      </c>
      <c r="F45" s="134">
        <v>-7.9333544046597737</v>
      </c>
      <c r="G45" s="133">
        <v>16172</v>
      </c>
      <c r="H45" s="133">
        <v>365</v>
      </c>
      <c r="I45" s="134">
        <v>2.3091035617131652</v>
      </c>
      <c r="J45" s="133">
        <v>-1560</v>
      </c>
      <c r="K45" s="134">
        <v>-8.7976539589442808</v>
      </c>
    </row>
    <row r="46" spans="1:11" s="32" customFormat="1" ht="15.75" customHeight="1" x14ac:dyDescent="0.2">
      <c r="A46" s="135" t="s">
        <v>116</v>
      </c>
      <c r="B46" s="133">
        <v>75</v>
      </c>
      <c r="C46" s="133">
        <v>6</v>
      </c>
      <c r="D46" s="134">
        <v>8.695652173913043</v>
      </c>
      <c r="E46" s="133">
        <v>3</v>
      </c>
      <c r="F46" s="134">
        <v>4.166666666666667</v>
      </c>
      <c r="G46" s="133">
        <v>56</v>
      </c>
      <c r="H46" s="133">
        <v>4</v>
      </c>
      <c r="I46" s="134">
        <v>7.6923076923076925</v>
      </c>
      <c r="J46" s="133">
        <v>-1</v>
      </c>
      <c r="K46" s="134">
        <v>-1.7543859649122806</v>
      </c>
    </row>
    <row r="47" spans="1:11" s="32" customFormat="1" ht="14.25" customHeight="1" x14ac:dyDescent="0.2">
      <c r="A47" s="129" t="s">
        <v>95</v>
      </c>
      <c r="B47" s="130">
        <v>88131</v>
      </c>
      <c r="C47" s="130">
        <v>64</v>
      </c>
      <c r="D47" s="131">
        <v>7.2671942952524785E-2</v>
      </c>
      <c r="E47" s="130">
        <v>-9148</v>
      </c>
      <c r="F47" s="131">
        <v>-9.4038795629066918</v>
      </c>
      <c r="G47" s="130">
        <v>58902</v>
      </c>
      <c r="H47" s="130">
        <v>-264</v>
      </c>
      <c r="I47" s="131">
        <v>-0.44620221072913496</v>
      </c>
      <c r="J47" s="130">
        <v>-7457</v>
      </c>
      <c r="K47" s="131">
        <v>-11.237360418330596</v>
      </c>
    </row>
    <row r="48" spans="1:11" s="32" customFormat="1" ht="15.75" customHeight="1" x14ac:dyDescent="0.2">
      <c r="A48" s="135" t="s">
        <v>100</v>
      </c>
      <c r="B48" s="133">
        <v>3638</v>
      </c>
      <c r="C48" s="133">
        <v>-18</v>
      </c>
      <c r="D48" s="134">
        <v>-0.49234135667396062</v>
      </c>
      <c r="E48" s="133">
        <v>-697</v>
      </c>
      <c r="F48" s="134">
        <v>-16.078431372549019</v>
      </c>
      <c r="G48" s="133">
        <v>2619</v>
      </c>
      <c r="H48" s="133">
        <v>-18</v>
      </c>
      <c r="I48" s="134">
        <v>-0.68259385665529015</v>
      </c>
      <c r="J48" s="133">
        <v>-343</v>
      </c>
      <c r="K48" s="134">
        <v>-11.580013504388926</v>
      </c>
    </row>
    <row r="49" spans="1:11" s="32" customFormat="1" ht="15.75" customHeight="1" x14ac:dyDescent="0.2">
      <c r="A49" s="135" t="s">
        <v>101</v>
      </c>
      <c r="B49" s="133">
        <v>11716</v>
      </c>
      <c r="C49" s="133">
        <v>-227</v>
      </c>
      <c r="D49" s="134">
        <v>-1.9006949677635434</v>
      </c>
      <c r="E49" s="133">
        <v>-917</v>
      </c>
      <c r="F49" s="134">
        <v>-7.2587667220770999</v>
      </c>
      <c r="G49" s="133">
        <v>7625</v>
      </c>
      <c r="H49" s="133">
        <v>-283</v>
      </c>
      <c r="I49" s="134">
        <v>-3.5786545270612038</v>
      </c>
      <c r="J49" s="133">
        <v>-816</v>
      </c>
      <c r="K49" s="134">
        <v>-9.6671010543774436</v>
      </c>
    </row>
    <row r="50" spans="1:11" s="32" customFormat="1" ht="15.75" customHeight="1" x14ac:dyDescent="0.2">
      <c r="A50" s="135" t="s">
        <v>102</v>
      </c>
      <c r="B50" s="133">
        <v>26182</v>
      </c>
      <c r="C50" s="133">
        <v>-26</v>
      </c>
      <c r="D50" s="134">
        <v>-9.9206349206349201E-2</v>
      </c>
      <c r="E50" s="133">
        <v>-4871</v>
      </c>
      <c r="F50" s="134">
        <v>-15.686085080346505</v>
      </c>
      <c r="G50" s="133">
        <v>18401</v>
      </c>
      <c r="H50" s="133">
        <v>-97</v>
      </c>
      <c r="I50" s="134">
        <v>-0.52438101416369343</v>
      </c>
      <c r="J50" s="133">
        <v>-3102</v>
      </c>
      <c r="K50" s="134">
        <v>-14.425894061293773</v>
      </c>
    </row>
    <row r="51" spans="1:11" s="32" customFormat="1" ht="15.75" customHeight="1" x14ac:dyDescent="0.2">
      <c r="A51" s="135" t="s">
        <v>103</v>
      </c>
      <c r="B51" s="133">
        <v>15704</v>
      </c>
      <c r="C51" s="133">
        <v>100</v>
      </c>
      <c r="D51" s="134">
        <v>0.64086131761086906</v>
      </c>
      <c r="E51" s="133">
        <v>-2143</v>
      </c>
      <c r="F51" s="134">
        <v>-12.007620328346501</v>
      </c>
      <c r="G51" s="133">
        <v>10842</v>
      </c>
      <c r="H51" s="133">
        <v>17</v>
      </c>
      <c r="I51" s="134">
        <v>0.15704387990762125</v>
      </c>
      <c r="J51" s="133">
        <v>-1463</v>
      </c>
      <c r="K51" s="134">
        <v>-11.889475822836246</v>
      </c>
    </row>
    <row r="52" spans="1:11" s="32" customFormat="1" ht="15.75" customHeight="1" x14ac:dyDescent="0.2">
      <c r="A52" s="135" t="s">
        <v>104</v>
      </c>
      <c r="B52" s="133">
        <v>12471</v>
      </c>
      <c r="C52" s="133">
        <v>39</v>
      </c>
      <c r="D52" s="134">
        <v>0.31370656370656369</v>
      </c>
      <c r="E52" s="133">
        <v>-1211</v>
      </c>
      <c r="F52" s="134">
        <v>-8.8510451688349665</v>
      </c>
      <c r="G52" s="133">
        <v>8858</v>
      </c>
      <c r="H52" s="133">
        <v>32</v>
      </c>
      <c r="I52" s="134">
        <v>0.36256514842510762</v>
      </c>
      <c r="J52" s="133">
        <v>-1019</v>
      </c>
      <c r="K52" s="134">
        <v>-10.31689784347474</v>
      </c>
    </row>
    <row r="53" spans="1:11" s="32" customFormat="1" ht="15.75" customHeight="1" x14ac:dyDescent="0.2">
      <c r="A53" s="135" t="s">
        <v>105</v>
      </c>
      <c r="B53" s="133">
        <v>4545</v>
      </c>
      <c r="C53" s="133">
        <v>40</v>
      </c>
      <c r="D53" s="134">
        <v>0.88790233074361824</v>
      </c>
      <c r="E53" s="133">
        <v>556</v>
      </c>
      <c r="F53" s="134">
        <v>13.938330408623715</v>
      </c>
      <c r="G53" s="133">
        <v>2514</v>
      </c>
      <c r="H53" s="133">
        <v>13</v>
      </c>
      <c r="I53" s="134">
        <v>0.51979208316673331</v>
      </c>
      <c r="J53" s="133">
        <v>-69</v>
      </c>
      <c r="K53" s="134">
        <v>-2.6713124274099882</v>
      </c>
    </row>
    <row r="54" spans="1:11" s="32" customFormat="1" ht="15.75" customHeight="1" x14ac:dyDescent="0.2">
      <c r="A54" s="135" t="s">
        <v>106</v>
      </c>
      <c r="B54" s="133">
        <v>3802</v>
      </c>
      <c r="C54" s="133">
        <v>83</v>
      </c>
      <c r="D54" s="134">
        <v>2.2317827372949717</v>
      </c>
      <c r="E54" s="133">
        <v>-373</v>
      </c>
      <c r="F54" s="134">
        <v>-8.9341317365269468</v>
      </c>
      <c r="G54" s="133">
        <v>2681</v>
      </c>
      <c r="H54" s="133">
        <v>51</v>
      </c>
      <c r="I54" s="134">
        <v>1.9391634980988592</v>
      </c>
      <c r="J54" s="133">
        <v>-339</v>
      </c>
      <c r="K54" s="134">
        <v>-11.225165562913908</v>
      </c>
    </row>
    <row r="55" spans="1:11" s="32" customFormat="1" ht="15.75" customHeight="1" x14ac:dyDescent="0.2">
      <c r="A55" s="135" t="s">
        <v>107</v>
      </c>
      <c r="B55" s="133">
        <v>2915</v>
      </c>
      <c r="C55" s="133">
        <v>22</v>
      </c>
      <c r="D55" s="134">
        <v>0.76045627376425851</v>
      </c>
      <c r="E55" s="133">
        <v>-306</v>
      </c>
      <c r="F55" s="134">
        <v>-9.5001552312946291</v>
      </c>
      <c r="G55" s="133">
        <v>1845</v>
      </c>
      <c r="H55" s="133">
        <v>-2</v>
      </c>
      <c r="I55" s="134">
        <v>-0.10828370330265295</v>
      </c>
      <c r="J55" s="133">
        <v>-260</v>
      </c>
      <c r="K55" s="134">
        <v>-12.351543942992874</v>
      </c>
    </row>
    <row r="56" spans="1:11" s="32" customFormat="1" ht="15.75" customHeight="1" x14ac:dyDescent="0.2">
      <c r="A56" s="135" t="s">
        <v>108</v>
      </c>
      <c r="B56" s="133">
        <v>676</v>
      </c>
      <c r="C56" s="133">
        <v>18</v>
      </c>
      <c r="D56" s="134">
        <v>2.735562310030395</v>
      </c>
      <c r="E56" s="133">
        <v>-37</v>
      </c>
      <c r="F56" s="134">
        <v>-5.189340813464236</v>
      </c>
      <c r="G56" s="133">
        <v>387</v>
      </c>
      <c r="H56" s="133">
        <v>11</v>
      </c>
      <c r="I56" s="134">
        <v>2.9255319148936172</v>
      </c>
      <c r="J56" s="133">
        <v>-62</v>
      </c>
      <c r="K56" s="134">
        <v>-13.808463251670378</v>
      </c>
    </row>
    <row r="57" spans="1:11" s="32" customFormat="1" ht="21" customHeight="1" x14ac:dyDescent="0.2">
      <c r="A57" s="135" t="s">
        <v>109</v>
      </c>
      <c r="B57" s="133">
        <v>212</v>
      </c>
      <c r="C57" s="133">
        <v>6</v>
      </c>
      <c r="D57" s="134">
        <v>2.912621359223301</v>
      </c>
      <c r="E57" s="133">
        <v>14</v>
      </c>
      <c r="F57" s="134">
        <v>7.0707070707070709</v>
      </c>
      <c r="G57" s="133">
        <v>138</v>
      </c>
      <c r="H57" s="133">
        <v>-3</v>
      </c>
      <c r="I57" s="134">
        <v>-2.1276595744680851</v>
      </c>
      <c r="J57" s="133">
        <v>-5</v>
      </c>
      <c r="K57" s="134">
        <v>-3.4965034965034967</v>
      </c>
    </row>
    <row r="58" spans="1:11" s="32" customFormat="1" ht="24.75" customHeight="1" x14ac:dyDescent="0.2">
      <c r="A58" s="135" t="s">
        <v>110</v>
      </c>
      <c r="B58" s="133">
        <v>218</v>
      </c>
      <c r="C58" s="133">
        <v>-1</v>
      </c>
      <c r="D58" s="134">
        <v>-0.45662100456621002</v>
      </c>
      <c r="E58" s="133">
        <v>-57</v>
      </c>
      <c r="F58" s="134">
        <v>-20.727272727272727</v>
      </c>
      <c r="G58" s="133">
        <v>132</v>
      </c>
      <c r="H58" s="133">
        <v>-3</v>
      </c>
      <c r="I58" s="134">
        <v>-2.2222222222222223</v>
      </c>
      <c r="J58" s="133">
        <v>-35</v>
      </c>
      <c r="K58" s="134">
        <v>-20.95808383233533</v>
      </c>
    </row>
    <row r="59" spans="1:11" s="32" customFormat="1" ht="25.5" customHeight="1" x14ac:dyDescent="0.2">
      <c r="A59" s="135" t="s">
        <v>111</v>
      </c>
      <c r="B59" s="133">
        <v>1396</v>
      </c>
      <c r="C59" s="133">
        <v>26</v>
      </c>
      <c r="D59" s="134">
        <v>1.8978102189781021</v>
      </c>
      <c r="E59" s="133">
        <v>-488</v>
      </c>
      <c r="F59" s="134">
        <v>-25.902335456475583</v>
      </c>
      <c r="G59" s="133">
        <v>792</v>
      </c>
      <c r="H59" s="133">
        <v>1</v>
      </c>
      <c r="I59" s="134">
        <v>0.12642225031605561</v>
      </c>
      <c r="J59" s="133">
        <v>-106</v>
      </c>
      <c r="K59" s="134">
        <v>-11.804008908685969</v>
      </c>
    </row>
    <row r="60" spans="1:11" s="32" customFormat="1" ht="21.75" customHeight="1" x14ac:dyDescent="0.2">
      <c r="A60" s="135" t="s">
        <v>112</v>
      </c>
      <c r="B60" s="133">
        <v>185</v>
      </c>
      <c r="C60" s="133">
        <v>-2</v>
      </c>
      <c r="D60" s="134">
        <v>-1.0695187165775402</v>
      </c>
      <c r="E60" s="133">
        <v>-57</v>
      </c>
      <c r="F60" s="134">
        <v>-23.553719008264462</v>
      </c>
      <c r="G60" s="133">
        <v>121</v>
      </c>
      <c r="H60" s="133">
        <v>-4</v>
      </c>
      <c r="I60" s="134">
        <v>-3.2</v>
      </c>
      <c r="J60" s="133">
        <v>-32</v>
      </c>
      <c r="K60" s="134">
        <v>-20.915032679738562</v>
      </c>
    </row>
    <row r="61" spans="1:11" s="32" customFormat="1" ht="15.75" customHeight="1" x14ac:dyDescent="0.2">
      <c r="A61" s="135" t="s">
        <v>113</v>
      </c>
      <c r="B61" s="133">
        <v>2681</v>
      </c>
      <c r="C61" s="133">
        <v>-57</v>
      </c>
      <c r="D61" s="134">
        <v>-2.0818115412710005</v>
      </c>
      <c r="E61" s="133">
        <v>1453</v>
      </c>
      <c r="F61" s="134">
        <v>118.32247557003258</v>
      </c>
      <c r="G61" s="133">
        <v>651</v>
      </c>
      <c r="H61" s="133">
        <v>-26</v>
      </c>
      <c r="I61" s="134">
        <v>-3.8404726735598227</v>
      </c>
      <c r="J61" s="133">
        <v>154</v>
      </c>
      <c r="K61" s="134">
        <v>30.985915492957748</v>
      </c>
    </row>
    <row r="62" spans="1:11" s="32" customFormat="1" ht="21.75" customHeight="1" x14ac:dyDescent="0.2">
      <c r="A62" s="135" t="s">
        <v>114</v>
      </c>
      <c r="B62" s="133">
        <v>838</v>
      </c>
      <c r="C62" s="133">
        <v>5</v>
      </c>
      <c r="D62" s="134">
        <v>0.60024009603841533</v>
      </c>
      <c r="E62" s="133">
        <v>31</v>
      </c>
      <c r="F62" s="134">
        <v>3.8413878562577448</v>
      </c>
      <c r="G62" s="133">
        <v>588</v>
      </c>
      <c r="H62" s="133">
        <v>5</v>
      </c>
      <c r="I62" s="134">
        <v>0.85763293310463118</v>
      </c>
      <c r="J62" s="133">
        <v>42</v>
      </c>
      <c r="K62" s="134">
        <v>7.6923076923076925</v>
      </c>
    </row>
    <row r="63" spans="1:11" s="32" customFormat="1" ht="24.75" customHeight="1" x14ac:dyDescent="0.2">
      <c r="A63" s="135" t="s">
        <v>115</v>
      </c>
      <c r="B63" s="133">
        <v>943</v>
      </c>
      <c r="C63" s="133">
        <v>56</v>
      </c>
      <c r="D63" s="134">
        <v>6.313416009019166</v>
      </c>
      <c r="E63" s="133">
        <v>-44</v>
      </c>
      <c r="F63" s="134">
        <v>-4.4579533941236065</v>
      </c>
      <c r="G63" s="133">
        <v>701</v>
      </c>
      <c r="H63" s="133">
        <v>42</v>
      </c>
      <c r="I63" s="134">
        <v>6.3732928679817906</v>
      </c>
      <c r="J63" s="133">
        <v>-2</v>
      </c>
      <c r="K63" s="134">
        <v>-0.28449502133712662</v>
      </c>
    </row>
    <row r="64" spans="1:11" s="32" customFormat="1" ht="15.75" customHeight="1" x14ac:dyDescent="0.2">
      <c r="A64" s="135" t="s">
        <v>116</v>
      </c>
      <c r="B64" s="133">
        <v>9</v>
      </c>
      <c r="C64" s="133">
        <v>0</v>
      </c>
      <c r="D64" s="134">
        <v>0</v>
      </c>
      <c r="E64" s="133">
        <v>-1</v>
      </c>
      <c r="F64" s="134">
        <v>-10</v>
      </c>
      <c r="G64" s="133">
        <v>7</v>
      </c>
      <c r="H64" s="133">
        <v>0</v>
      </c>
      <c r="I64" s="134">
        <v>0</v>
      </c>
      <c r="J64" s="133">
        <v>0</v>
      </c>
      <c r="K64" s="134">
        <v>0</v>
      </c>
    </row>
    <row r="65" spans="1:11" s="32" customFormat="1" ht="14.25" customHeight="1" x14ac:dyDescent="0.2">
      <c r="A65" s="148" t="s">
        <v>171</v>
      </c>
      <c r="B65" s="149">
        <v>0</v>
      </c>
      <c r="C65" s="149">
        <v>0</v>
      </c>
      <c r="D65" s="150">
        <v>0</v>
      </c>
      <c r="E65" s="149">
        <v>0</v>
      </c>
      <c r="F65" s="150">
        <v>0</v>
      </c>
      <c r="G65" s="149">
        <v>0</v>
      </c>
      <c r="H65" s="149">
        <v>0</v>
      </c>
      <c r="I65" s="150">
        <v>0</v>
      </c>
      <c r="J65" s="149">
        <v>0</v>
      </c>
      <c r="K65" s="150">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86"/>
      <c r="D68" s="87"/>
    </row>
    <row r="86" spans="1:11" ht="15.75" customHeight="1" x14ac:dyDescent="0.2">
      <c r="A86" s="146" t="s">
        <v>60</v>
      </c>
      <c r="B86" s="146"/>
      <c r="C86" s="146"/>
      <c r="D86" s="146"/>
      <c r="E86" s="146"/>
      <c r="F86" s="146"/>
      <c r="G86" s="146"/>
      <c r="H86" s="146"/>
      <c r="I86" s="146"/>
      <c r="J86" s="146"/>
      <c r="K86" s="146"/>
    </row>
  </sheetData>
  <mergeCells count="11">
    <mergeCell ref="A86:K8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98"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6"/>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653</v>
      </c>
    </row>
    <row r="5" spans="1:11" s="32" customFormat="1" ht="69" customHeight="1" x14ac:dyDescent="0.25">
      <c r="A5" s="106" t="s">
        <v>282</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29" t="s">
        <v>70</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4.25" customHeight="1" x14ac:dyDescent="0.2">
      <c r="A11" s="129" t="s">
        <v>283</v>
      </c>
      <c r="B11" s="130">
        <v>279166</v>
      </c>
      <c r="C11" s="130">
        <v>10121</v>
      </c>
      <c r="D11" s="151">
        <v>66.55133258388004</v>
      </c>
      <c r="E11" s="130">
        <v>52730</v>
      </c>
      <c r="F11" s="151">
        <v>448.10612494688991</v>
      </c>
      <c r="G11" s="130">
        <v>198210</v>
      </c>
      <c r="H11" s="130">
        <v>5965</v>
      </c>
      <c r="I11" s="131">
        <v>49.890109257592123</v>
      </c>
      <c r="J11" s="130">
        <v>29773</v>
      </c>
      <c r="K11" s="131">
        <v>321.05953838209052</v>
      </c>
    </row>
    <row r="12" spans="1:11" s="32" customFormat="1" ht="15.75" customHeight="1" x14ac:dyDescent="0.2">
      <c r="A12" s="135" t="s">
        <v>100</v>
      </c>
      <c r="B12" s="133">
        <v>4181</v>
      </c>
      <c r="C12" s="133">
        <v>61</v>
      </c>
      <c r="D12" s="134">
        <v>1.4805825242718447</v>
      </c>
      <c r="E12" s="133">
        <v>468</v>
      </c>
      <c r="F12" s="134">
        <v>12.604363048747643</v>
      </c>
      <c r="G12" s="133">
        <v>3341</v>
      </c>
      <c r="H12" s="133">
        <v>44</v>
      </c>
      <c r="I12" s="134">
        <v>1.3345465574764939</v>
      </c>
      <c r="J12" s="133">
        <v>389</v>
      </c>
      <c r="K12" s="134">
        <v>13.177506775067751</v>
      </c>
    </row>
    <row r="13" spans="1:11" s="32" customFormat="1" ht="31.5" customHeight="1" x14ac:dyDescent="0.2">
      <c r="A13" s="135" t="s">
        <v>101</v>
      </c>
      <c r="B13" s="133">
        <v>10584</v>
      </c>
      <c r="C13" s="133">
        <v>-73</v>
      </c>
      <c r="D13" s="134">
        <v>-0.68499577742328988</v>
      </c>
      <c r="E13" s="133">
        <v>1367</v>
      </c>
      <c r="F13" s="134">
        <v>14.831290007594662</v>
      </c>
      <c r="G13" s="133">
        <v>6617</v>
      </c>
      <c r="H13" s="133">
        <v>-187</v>
      </c>
      <c r="I13" s="134">
        <v>-2.7483833039388594</v>
      </c>
      <c r="J13" s="133">
        <v>413</v>
      </c>
      <c r="K13" s="134">
        <v>6.656995486782721</v>
      </c>
    </row>
    <row r="14" spans="1:11" s="32" customFormat="1" ht="31.5" customHeight="1" x14ac:dyDescent="0.2">
      <c r="A14" s="135" t="s">
        <v>102</v>
      </c>
      <c r="B14" s="133">
        <v>25652</v>
      </c>
      <c r="C14" s="133">
        <v>585</v>
      </c>
      <c r="D14" s="134">
        <v>2.3337455618941236</v>
      </c>
      <c r="E14" s="133">
        <v>2928</v>
      </c>
      <c r="F14" s="134">
        <v>12.885055447984509</v>
      </c>
      <c r="G14" s="133">
        <v>18457</v>
      </c>
      <c r="H14" s="133">
        <v>288</v>
      </c>
      <c r="I14" s="134">
        <v>1.5851175078430293</v>
      </c>
      <c r="J14" s="133">
        <v>1650</v>
      </c>
      <c r="K14" s="134">
        <v>9.8173380139227699</v>
      </c>
    </row>
    <row r="15" spans="1:11" s="32" customFormat="1" ht="31.5" customHeight="1" x14ac:dyDescent="0.2">
      <c r="A15" s="135" t="s">
        <v>103</v>
      </c>
      <c r="B15" s="133">
        <v>26306</v>
      </c>
      <c r="C15" s="133">
        <v>1107</v>
      </c>
      <c r="D15" s="134">
        <v>4.3930314695027581</v>
      </c>
      <c r="E15" s="133">
        <v>3100</v>
      </c>
      <c r="F15" s="134">
        <v>13.358614151512541</v>
      </c>
      <c r="G15" s="133">
        <v>18401</v>
      </c>
      <c r="H15" s="133">
        <v>425</v>
      </c>
      <c r="I15" s="134">
        <v>2.3642634623943035</v>
      </c>
      <c r="J15" s="133">
        <v>1998</v>
      </c>
      <c r="K15" s="134">
        <v>12.180698652685484</v>
      </c>
    </row>
    <row r="16" spans="1:11" s="32" customFormat="1" ht="31.5" customHeight="1" x14ac:dyDescent="0.2">
      <c r="A16" s="139" t="s">
        <v>104</v>
      </c>
      <c r="B16" s="140">
        <v>26500</v>
      </c>
      <c r="C16" s="140">
        <v>848</v>
      </c>
      <c r="D16" s="141">
        <v>3.3057851239669422</v>
      </c>
      <c r="E16" s="140">
        <v>4831</v>
      </c>
      <c r="F16" s="141">
        <v>22.294522128386173</v>
      </c>
      <c r="G16" s="140">
        <v>18935</v>
      </c>
      <c r="H16" s="133">
        <v>580</v>
      </c>
      <c r="I16" s="134">
        <v>3.159901934077908</v>
      </c>
      <c r="J16" s="133">
        <v>2673</v>
      </c>
      <c r="K16" s="134">
        <v>16.437092608535234</v>
      </c>
    </row>
    <row r="17" spans="1:11" s="32" customFormat="1" ht="31.5" customHeight="1" x14ac:dyDescent="0.2">
      <c r="A17" s="139" t="s">
        <v>105</v>
      </c>
      <c r="B17" s="140">
        <v>13348</v>
      </c>
      <c r="C17" s="140">
        <v>458</v>
      </c>
      <c r="D17" s="141">
        <v>3.5531419705197829</v>
      </c>
      <c r="E17" s="140">
        <v>3737</v>
      </c>
      <c r="F17" s="141">
        <v>38.882530433877847</v>
      </c>
      <c r="G17" s="142">
        <v>8148</v>
      </c>
      <c r="H17" s="133">
        <v>293</v>
      </c>
      <c r="I17" s="134">
        <v>3.730108211330363</v>
      </c>
      <c r="J17" s="133">
        <v>1351</v>
      </c>
      <c r="K17" s="134">
        <v>19.876416065911432</v>
      </c>
    </row>
    <row r="18" spans="1:11" s="32" customFormat="1" ht="31.5" customHeight="1" x14ac:dyDescent="0.2">
      <c r="A18" s="135" t="s">
        <v>106</v>
      </c>
      <c r="B18" s="133">
        <v>45300</v>
      </c>
      <c r="C18" s="133">
        <v>2059</v>
      </c>
      <c r="D18" s="134">
        <v>4.7616845123840799</v>
      </c>
      <c r="E18" s="133">
        <v>7528</v>
      </c>
      <c r="F18" s="134">
        <v>19.930106957534683</v>
      </c>
      <c r="G18" s="133">
        <v>33724</v>
      </c>
      <c r="H18" s="133">
        <v>1504</v>
      </c>
      <c r="I18" s="134">
        <v>4.6679081315952828</v>
      </c>
      <c r="J18" s="133">
        <v>4129</v>
      </c>
      <c r="K18" s="134">
        <v>13.951681027200541</v>
      </c>
    </row>
    <row r="19" spans="1:11" s="32" customFormat="1" ht="31.5" customHeight="1" x14ac:dyDescent="0.2">
      <c r="A19" s="135" t="s">
        <v>107</v>
      </c>
      <c r="B19" s="133">
        <v>21721</v>
      </c>
      <c r="C19" s="133">
        <v>953</v>
      </c>
      <c r="D19" s="134">
        <v>4.5887904468412941</v>
      </c>
      <c r="E19" s="133">
        <v>5672</v>
      </c>
      <c r="F19" s="134">
        <v>35.341765842108543</v>
      </c>
      <c r="G19" s="133">
        <v>14582</v>
      </c>
      <c r="H19" s="133">
        <v>591</v>
      </c>
      <c r="I19" s="134">
        <v>4.2241440926309775</v>
      </c>
      <c r="J19" s="133">
        <v>3246</v>
      </c>
      <c r="K19" s="134">
        <v>28.634438955539874</v>
      </c>
    </row>
    <row r="20" spans="1:11" s="32" customFormat="1" ht="31.5" customHeight="1" x14ac:dyDescent="0.2">
      <c r="A20" s="135" t="s">
        <v>284</v>
      </c>
      <c r="B20" s="133">
        <v>3574</v>
      </c>
      <c r="C20" s="133">
        <v>171</v>
      </c>
      <c r="D20" s="134">
        <v>5.0249779606229801</v>
      </c>
      <c r="E20" s="133">
        <v>752</v>
      </c>
      <c r="F20" s="134">
        <v>26.647767540751239</v>
      </c>
      <c r="G20" s="133">
        <v>2266</v>
      </c>
      <c r="H20" s="133">
        <v>107</v>
      </c>
      <c r="I20" s="134">
        <v>4.955998147290412</v>
      </c>
      <c r="J20" s="133">
        <v>251</v>
      </c>
      <c r="K20" s="134">
        <v>12.456575682382134</v>
      </c>
    </row>
    <row r="21" spans="1:11" s="32" customFormat="1" ht="31.5" customHeight="1" x14ac:dyDescent="0.2">
      <c r="A21" s="135" t="s">
        <v>109</v>
      </c>
      <c r="B21" s="133">
        <v>2852</v>
      </c>
      <c r="C21" s="133">
        <v>100</v>
      </c>
      <c r="D21" s="134">
        <v>3.6337209302325579</v>
      </c>
      <c r="E21" s="133">
        <v>643</v>
      </c>
      <c r="F21" s="134">
        <v>29.108193752829333</v>
      </c>
      <c r="G21" s="133">
        <v>2175</v>
      </c>
      <c r="H21" s="133">
        <v>40</v>
      </c>
      <c r="I21" s="134">
        <v>1.873536299765808</v>
      </c>
      <c r="J21" s="133">
        <v>402</v>
      </c>
      <c r="K21" s="134">
        <v>22.673434856175973</v>
      </c>
    </row>
    <row r="22" spans="1:11" s="32" customFormat="1" ht="31.5" customHeight="1" x14ac:dyDescent="0.2">
      <c r="A22" s="135" t="s">
        <v>110</v>
      </c>
      <c r="B22" s="133">
        <v>12695</v>
      </c>
      <c r="C22" s="133">
        <v>286</v>
      </c>
      <c r="D22" s="134">
        <v>2.3047787895882021</v>
      </c>
      <c r="E22" s="133">
        <v>1533</v>
      </c>
      <c r="F22" s="134">
        <v>13.734097831929761</v>
      </c>
      <c r="G22" s="133">
        <v>10318</v>
      </c>
      <c r="H22" s="133">
        <v>130</v>
      </c>
      <c r="I22" s="134">
        <v>1.2760109933254811</v>
      </c>
      <c r="J22" s="133">
        <v>992</v>
      </c>
      <c r="K22" s="134">
        <v>10.636929015655157</v>
      </c>
    </row>
    <row r="23" spans="1:11" s="32" customFormat="1" ht="31.5" customHeight="1" x14ac:dyDescent="0.2">
      <c r="A23" s="135" t="s">
        <v>111</v>
      </c>
      <c r="B23" s="133">
        <v>10138</v>
      </c>
      <c r="C23" s="133">
        <v>347</v>
      </c>
      <c r="D23" s="134">
        <v>3.5440710856909408</v>
      </c>
      <c r="E23" s="133">
        <v>787</v>
      </c>
      <c r="F23" s="134">
        <v>8.4162121698214101</v>
      </c>
      <c r="G23" s="133">
        <v>7293</v>
      </c>
      <c r="H23" s="133">
        <v>95</v>
      </c>
      <c r="I23" s="134">
        <v>1.3198110586273966</v>
      </c>
      <c r="J23" s="133">
        <v>743</v>
      </c>
      <c r="K23" s="134">
        <v>11.34351145038168</v>
      </c>
    </row>
    <row r="24" spans="1:11" s="32" customFormat="1" ht="31.5" customHeight="1" x14ac:dyDescent="0.2">
      <c r="A24" s="135" t="s">
        <v>112</v>
      </c>
      <c r="B24" s="133">
        <v>2194</v>
      </c>
      <c r="C24" s="133">
        <v>117</v>
      </c>
      <c r="D24" s="134">
        <v>5.6331246990852186</v>
      </c>
      <c r="E24" s="133">
        <v>180</v>
      </c>
      <c r="F24" s="134">
        <v>8.9374379344587886</v>
      </c>
      <c r="G24" s="133">
        <v>1513</v>
      </c>
      <c r="H24" s="133">
        <v>70</v>
      </c>
      <c r="I24" s="134">
        <v>4.8510048510048511</v>
      </c>
      <c r="J24" s="133">
        <v>186</v>
      </c>
      <c r="K24" s="134">
        <v>14.016578749058025</v>
      </c>
    </row>
    <row r="25" spans="1:11" s="32" customFormat="1" ht="31.5" customHeight="1" x14ac:dyDescent="0.2">
      <c r="A25" s="135" t="s">
        <v>113</v>
      </c>
      <c r="B25" s="133">
        <v>11319</v>
      </c>
      <c r="C25" s="133">
        <v>137</v>
      </c>
      <c r="D25" s="134">
        <v>1.2251833303523521</v>
      </c>
      <c r="E25" s="133">
        <v>4521</v>
      </c>
      <c r="F25" s="134">
        <v>66.504854368932044</v>
      </c>
      <c r="G25" s="133">
        <v>5945</v>
      </c>
      <c r="H25" s="133">
        <v>86</v>
      </c>
      <c r="I25" s="134">
        <v>1.4678272742788872</v>
      </c>
      <c r="J25" s="133">
        <v>1173</v>
      </c>
      <c r="K25" s="134">
        <v>24.580888516345347</v>
      </c>
    </row>
    <row r="26" spans="1:11" s="32" customFormat="1" ht="31.5" customHeight="1" x14ac:dyDescent="0.2">
      <c r="A26" s="135" t="s">
        <v>114</v>
      </c>
      <c r="B26" s="133">
        <v>34843</v>
      </c>
      <c r="C26" s="133">
        <v>1558</v>
      </c>
      <c r="D26" s="134">
        <v>4.6807871413549647</v>
      </c>
      <c r="E26" s="133">
        <v>9028</v>
      </c>
      <c r="F26" s="134">
        <v>34.97191555297308</v>
      </c>
      <c r="G26" s="133">
        <v>25140</v>
      </c>
      <c r="H26" s="133">
        <v>1067</v>
      </c>
      <c r="I26" s="134">
        <v>4.4323515972251073</v>
      </c>
      <c r="J26" s="133">
        <v>6601</v>
      </c>
      <c r="K26" s="134">
        <v>35.606019742165167</v>
      </c>
    </row>
    <row r="27" spans="1:11" s="32" customFormat="1" ht="31.5" customHeight="1" x14ac:dyDescent="0.2">
      <c r="A27" s="135" t="s">
        <v>115</v>
      </c>
      <c r="B27" s="133">
        <v>27862</v>
      </c>
      <c r="C27" s="133">
        <v>1397</v>
      </c>
      <c r="D27" s="134">
        <v>5.2786699414320797</v>
      </c>
      <c r="E27" s="133">
        <v>5617</v>
      </c>
      <c r="F27" s="134">
        <v>25.250618116430658</v>
      </c>
      <c r="G27" s="133">
        <v>21282</v>
      </c>
      <c r="H27" s="133">
        <v>827</v>
      </c>
      <c r="I27" s="134">
        <v>4.043021266194085</v>
      </c>
      <c r="J27" s="133">
        <v>3552</v>
      </c>
      <c r="K27" s="134">
        <v>20.03384094754653</v>
      </c>
    </row>
    <row r="28" spans="1:11" s="32" customFormat="1" ht="31.5" customHeight="1" x14ac:dyDescent="0.2">
      <c r="A28" s="135" t="s">
        <v>116</v>
      </c>
      <c r="B28" s="133">
        <v>97</v>
      </c>
      <c r="C28" s="133">
        <v>10</v>
      </c>
      <c r="D28" s="134">
        <v>11.494252873563218</v>
      </c>
      <c r="E28" s="133">
        <v>38</v>
      </c>
      <c r="F28" s="134">
        <v>64.406779661016955</v>
      </c>
      <c r="G28" s="133">
        <v>73</v>
      </c>
      <c r="H28" s="133">
        <v>5</v>
      </c>
      <c r="I28" s="134">
        <v>7.3529411764705879</v>
      </c>
      <c r="J28" s="133">
        <v>24</v>
      </c>
      <c r="K28" s="134">
        <v>48.979591836734691</v>
      </c>
    </row>
    <row r="29" spans="1:11" s="32" customFormat="1" ht="14.25" customHeight="1" x14ac:dyDescent="0.2">
      <c r="A29" s="129" t="s">
        <v>285</v>
      </c>
      <c r="B29" s="130">
        <v>147491</v>
      </c>
      <c r="C29" s="130">
        <v>-1495</v>
      </c>
      <c r="D29" s="131">
        <v>-21.875952935036715</v>
      </c>
      <c r="E29" s="130">
        <v>-84051</v>
      </c>
      <c r="F29" s="131">
        <v>-633.37814605873552</v>
      </c>
      <c r="G29" s="130">
        <v>115759</v>
      </c>
      <c r="H29" s="130">
        <v>-925</v>
      </c>
      <c r="I29" s="131">
        <v>-12.791444308325101</v>
      </c>
      <c r="J29" s="130">
        <v>-55991</v>
      </c>
      <c r="K29" s="131">
        <v>-566.75732827106549</v>
      </c>
    </row>
    <row r="30" spans="1:11" s="32" customFormat="1" ht="30.75" customHeight="1" x14ac:dyDescent="0.2">
      <c r="A30" s="135" t="s">
        <v>100</v>
      </c>
      <c r="B30" s="133">
        <v>3485</v>
      </c>
      <c r="C30" s="133">
        <v>-41</v>
      </c>
      <c r="D30" s="134">
        <v>-1.1627906976744187</v>
      </c>
      <c r="E30" s="133">
        <v>-1501</v>
      </c>
      <c r="F30" s="134">
        <v>-30.104292017649417</v>
      </c>
      <c r="G30" s="133">
        <v>2376</v>
      </c>
      <c r="H30" s="133">
        <v>-12</v>
      </c>
      <c r="I30" s="134">
        <v>-0.50251256281407031</v>
      </c>
      <c r="J30" s="133">
        <v>-767</v>
      </c>
      <c r="K30" s="134">
        <v>-24.403436207445115</v>
      </c>
    </row>
    <row r="31" spans="1:11" s="32" customFormat="1" ht="30.75" customHeight="1" x14ac:dyDescent="0.2">
      <c r="A31" s="135" t="s">
        <v>101</v>
      </c>
      <c r="B31" s="133">
        <v>3994</v>
      </c>
      <c r="C31" s="133">
        <v>-60</v>
      </c>
      <c r="D31" s="134">
        <v>-1.480019733596448</v>
      </c>
      <c r="E31" s="133">
        <v>-2462</v>
      </c>
      <c r="F31" s="134">
        <v>-38.135068153655517</v>
      </c>
      <c r="G31" s="133">
        <v>2939</v>
      </c>
      <c r="H31" s="133">
        <v>-39</v>
      </c>
      <c r="I31" s="134">
        <v>-1.3096037609133646</v>
      </c>
      <c r="J31" s="133">
        <v>-1395</v>
      </c>
      <c r="K31" s="134">
        <v>-32.187355791416707</v>
      </c>
    </row>
    <row r="32" spans="1:11" s="32" customFormat="1" ht="30.75" customHeight="1" x14ac:dyDescent="0.2">
      <c r="A32" s="135" t="s">
        <v>102</v>
      </c>
      <c r="B32" s="133">
        <v>13575</v>
      </c>
      <c r="C32" s="133">
        <v>-232</v>
      </c>
      <c r="D32" s="134">
        <v>-1.6803070906062143</v>
      </c>
      <c r="E32" s="133">
        <v>-8946</v>
      </c>
      <c r="F32" s="134">
        <v>-39.722925269748238</v>
      </c>
      <c r="G32" s="133">
        <v>9784</v>
      </c>
      <c r="H32" s="133">
        <v>-150</v>
      </c>
      <c r="I32" s="134">
        <v>-1.5099657741091201</v>
      </c>
      <c r="J32" s="133">
        <v>-5435</v>
      </c>
      <c r="K32" s="134">
        <v>-35.711939023588933</v>
      </c>
    </row>
    <row r="33" spans="1:11" s="32" customFormat="1" ht="30.75" customHeight="1" x14ac:dyDescent="0.2">
      <c r="A33" s="135" t="s">
        <v>103</v>
      </c>
      <c r="B33" s="133">
        <v>13961</v>
      </c>
      <c r="C33" s="133">
        <v>-221</v>
      </c>
      <c r="D33" s="134">
        <v>-1.5583133549569876</v>
      </c>
      <c r="E33" s="133">
        <v>-8095</v>
      </c>
      <c r="F33" s="134">
        <v>-36.702031193326079</v>
      </c>
      <c r="G33" s="133">
        <v>10498</v>
      </c>
      <c r="H33" s="133">
        <v>-137</v>
      </c>
      <c r="I33" s="134">
        <v>-1.2881993417959567</v>
      </c>
      <c r="J33" s="133">
        <v>-4998</v>
      </c>
      <c r="K33" s="134">
        <v>-32.253484770263292</v>
      </c>
    </row>
    <row r="34" spans="1:11" s="32" customFormat="1" ht="30.75" customHeight="1" x14ac:dyDescent="0.2">
      <c r="A34" s="135" t="s">
        <v>104</v>
      </c>
      <c r="B34" s="133">
        <v>20894</v>
      </c>
      <c r="C34" s="133">
        <v>-259</v>
      </c>
      <c r="D34" s="134">
        <v>-1.2244126128681512</v>
      </c>
      <c r="E34" s="133">
        <v>-9347</v>
      </c>
      <c r="F34" s="134">
        <v>-30.908369432227769</v>
      </c>
      <c r="G34" s="133">
        <v>16175</v>
      </c>
      <c r="H34" s="133">
        <v>-128</v>
      </c>
      <c r="I34" s="134">
        <v>-0.78513157087652574</v>
      </c>
      <c r="J34" s="133">
        <v>-6039</v>
      </c>
      <c r="K34" s="134">
        <v>-27.18555865670298</v>
      </c>
    </row>
    <row r="35" spans="1:11" s="32" customFormat="1" ht="30.75" customHeight="1" x14ac:dyDescent="0.2">
      <c r="A35" s="135" t="s">
        <v>105</v>
      </c>
      <c r="B35" s="133">
        <v>6962</v>
      </c>
      <c r="C35" s="133">
        <v>-120</v>
      </c>
      <c r="D35" s="134">
        <v>-1.6944365998305564</v>
      </c>
      <c r="E35" s="133">
        <v>-3085</v>
      </c>
      <c r="F35" s="134">
        <v>-30.705683288543845</v>
      </c>
      <c r="G35" s="133">
        <v>5320</v>
      </c>
      <c r="H35" s="133">
        <v>-90</v>
      </c>
      <c r="I35" s="134">
        <v>-1.6635859519408502</v>
      </c>
      <c r="J35" s="133">
        <v>-1888</v>
      </c>
      <c r="K35" s="134">
        <v>-26.193118756936737</v>
      </c>
    </row>
    <row r="36" spans="1:11" s="32" customFormat="1" ht="30.75" customHeight="1" x14ac:dyDescent="0.2">
      <c r="A36" s="135" t="s">
        <v>106</v>
      </c>
      <c r="B36" s="133">
        <v>19352</v>
      </c>
      <c r="C36" s="133">
        <v>-140</v>
      </c>
      <c r="D36" s="134">
        <v>-0.71824338190026682</v>
      </c>
      <c r="E36" s="133">
        <v>-12688</v>
      </c>
      <c r="F36" s="134">
        <v>-39.600499375780274</v>
      </c>
      <c r="G36" s="133">
        <v>16329</v>
      </c>
      <c r="H36" s="133">
        <v>-93</v>
      </c>
      <c r="I36" s="134">
        <v>-0.56631348191450492</v>
      </c>
      <c r="J36" s="133">
        <v>-9086</v>
      </c>
      <c r="K36" s="134">
        <v>-35.750541019083215</v>
      </c>
    </row>
    <row r="37" spans="1:11" s="32" customFormat="1" ht="30.75" customHeight="1" x14ac:dyDescent="0.2">
      <c r="A37" s="135" t="s">
        <v>107</v>
      </c>
      <c r="B37" s="133">
        <v>10855</v>
      </c>
      <c r="C37" s="133">
        <v>-122</v>
      </c>
      <c r="D37" s="134">
        <v>-1.1114147763505511</v>
      </c>
      <c r="E37" s="133">
        <v>-6406</v>
      </c>
      <c r="F37" s="134">
        <v>-37.112565900005791</v>
      </c>
      <c r="G37" s="133">
        <v>7853</v>
      </c>
      <c r="H37" s="133">
        <v>-70</v>
      </c>
      <c r="I37" s="134">
        <v>-0.8835037233371198</v>
      </c>
      <c r="J37" s="133">
        <v>-4315</v>
      </c>
      <c r="K37" s="134">
        <v>-35.461867192636426</v>
      </c>
    </row>
    <row r="38" spans="1:11" s="32" customFormat="1" ht="30.75" customHeight="1" x14ac:dyDescent="0.2">
      <c r="A38" s="139" t="s">
        <v>108</v>
      </c>
      <c r="B38" s="140">
        <v>1926</v>
      </c>
      <c r="C38" s="140">
        <v>-35</v>
      </c>
      <c r="D38" s="141">
        <v>-1.7848036715961244</v>
      </c>
      <c r="E38" s="140">
        <v>-1015</v>
      </c>
      <c r="F38" s="141">
        <v>-34.512070724243458</v>
      </c>
      <c r="G38" s="133">
        <v>1550</v>
      </c>
      <c r="H38" s="133">
        <v>-12</v>
      </c>
      <c r="I38" s="134">
        <v>-0.76824583866837393</v>
      </c>
      <c r="J38" s="133">
        <v>-649</v>
      </c>
      <c r="K38" s="134">
        <v>-29.513415188722146</v>
      </c>
    </row>
    <row r="39" spans="1:11" s="32" customFormat="1" ht="30.75" customHeight="1" x14ac:dyDescent="0.2">
      <c r="A39" s="139" t="s">
        <v>109</v>
      </c>
      <c r="B39" s="140">
        <v>1498</v>
      </c>
      <c r="C39" s="140">
        <v>-4</v>
      </c>
      <c r="D39" s="141">
        <v>-0.26631158455392812</v>
      </c>
      <c r="E39" s="140">
        <v>-794</v>
      </c>
      <c r="F39" s="147">
        <v>-34.64223385689354</v>
      </c>
      <c r="G39" s="133">
        <v>1253</v>
      </c>
      <c r="H39" s="133">
        <v>2</v>
      </c>
      <c r="I39" s="134">
        <v>0.15987210231814547</v>
      </c>
      <c r="J39" s="133">
        <v>-643</v>
      </c>
      <c r="K39" s="134">
        <v>-33.913502109704645</v>
      </c>
    </row>
    <row r="40" spans="1:11" s="32" customFormat="1" ht="30.75" customHeight="1" x14ac:dyDescent="0.2">
      <c r="A40" s="135" t="s">
        <v>110</v>
      </c>
      <c r="B40" s="133">
        <v>5666</v>
      </c>
      <c r="C40" s="133">
        <v>-53</v>
      </c>
      <c r="D40" s="134">
        <v>-0.92673544325931112</v>
      </c>
      <c r="E40" s="133">
        <v>-3287</v>
      </c>
      <c r="F40" s="134">
        <v>-36.713950631073381</v>
      </c>
      <c r="G40" s="133">
        <v>4883</v>
      </c>
      <c r="H40" s="133">
        <v>-51</v>
      </c>
      <c r="I40" s="134">
        <v>-1.0336441021483582</v>
      </c>
      <c r="J40" s="133">
        <v>-2517</v>
      </c>
      <c r="K40" s="134">
        <v>-34.013513513513516</v>
      </c>
    </row>
    <row r="41" spans="1:11" s="32" customFormat="1" ht="30.75" customHeight="1" x14ac:dyDescent="0.2">
      <c r="A41" s="135" t="s">
        <v>111</v>
      </c>
      <c r="B41" s="133">
        <v>4614</v>
      </c>
      <c r="C41" s="133">
        <v>-27</v>
      </c>
      <c r="D41" s="134">
        <v>-0.58177117000646417</v>
      </c>
      <c r="E41" s="133">
        <v>-3171</v>
      </c>
      <c r="F41" s="134">
        <v>-40.73217726396917</v>
      </c>
      <c r="G41" s="133">
        <v>3712</v>
      </c>
      <c r="H41" s="133">
        <v>4</v>
      </c>
      <c r="I41" s="134">
        <v>0.10787486515641856</v>
      </c>
      <c r="J41" s="133">
        <v>-1934</v>
      </c>
      <c r="K41" s="134">
        <v>-34.254339355295784</v>
      </c>
    </row>
    <row r="42" spans="1:11" s="32" customFormat="1" ht="30.75" customHeight="1" x14ac:dyDescent="0.2">
      <c r="A42" s="135" t="s">
        <v>112</v>
      </c>
      <c r="B42" s="133">
        <v>2036</v>
      </c>
      <c r="C42" s="133">
        <v>-46</v>
      </c>
      <c r="D42" s="134">
        <v>-2.2094140249759846</v>
      </c>
      <c r="E42" s="133">
        <v>-948</v>
      </c>
      <c r="F42" s="134">
        <v>-31.769436997319033</v>
      </c>
      <c r="G42" s="133">
        <v>1587</v>
      </c>
      <c r="H42" s="133">
        <v>-27</v>
      </c>
      <c r="I42" s="134">
        <v>-1.6728624535315986</v>
      </c>
      <c r="J42" s="133">
        <v>-672</v>
      </c>
      <c r="K42" s="134">
        <v>-29.747675962815403</v>
      </c>
    </row>
    <row r="43" spans="1:11" s="32" customFormat="1" ht="30.75" customHeight="1" x14ac:dyDescent="0.2">
      <c r="A43" s="135" t="s">
        <v>113</v>
      </c>
      <c r="B43" s="133">
        <v>3845</v>
      </c>
      <c r="C43" s="133">
        <v>-14</v>
      </c>
      <c r="D43" s="134">
        <v>-0.3627882871210158</v>
      </c>
      <c r="E43" s="133">
        <v>-2350</v>
      </c>
      <c r="F43" s="134">
        <v>-37.933817594834544</v>
      </c>
      <c r="G43" s="133">
        <v>2917</v>
      </c>
      <c r="H43" s="133">
        <v>-13</v>
      </c>
      <c r="I43" s="134">
        <v>-0.44368600682593856</v>
      </c>
      <c r="J43" s="133">
        <v>-1343</v>
      </c>
      <c r="K43" s="134">
        <v>-31.525821596244132</v>
      </c>
    </row>
    <row r="44" spans="1:11" s="32" customFormat="1" ht="30.75" customHeight="1" x14ac:dyDescent="0.2">
      <c r="A44" s="135" t="s">
        <v>114</v>
      </c>
      <c r="B44" s="133">
        <v>22431</v>
      </c>
      <c r="C44" s="133">
        <v>-110</v>
      </c>
      <c r="D44" s="134">
        <v>-0.48799964509116722</v>
      </c>
      <c r="E44" s="133">
        <v>-12723</v>
      </c>
      <c r="F44" s="134">
        <v>-36.192182966376514</v>
      </c>
      <c r="G44" s="133">
        <v>17910</v>
      </c>
      <c r="H44" s="133">
        <v>-102</v>
      </c>
      <c r="I44" s="134">
        <v>-0.56628914057295132</v>
      </c>
      <c r="J44" s="133">
        <v>-8666</v>
      </c>
      <c r="K44" s="134">
        <v>-32.608368452739313</v>
      </c>
    </row>
    <row r="45" spans="1:11" s="32" customFormat="1" ht="30.75" customHeight="1" x14ac:dyDescent="0.2">
      <c r="A45" s="135" t="s">
        <v>115</v>
      </c>
      <c r="B45" s="133">
        <v>12376</v>
      </c>
      <c r="C45" s="133">
        <v>-10</v>
      </c>
      <c r="D45" s="134">
        <v>-8.0736315194574526E-2</v>
      </c>
      <c r="E45" s="133">
        <v>-7200</v>
      </c>
      <c r="F45" s="134">
        <v>-36.779730281977933</v>
      </c>
      <c r="G45" s="133">
        <v>10656</v>
      </c>
      <c r="H45" s="133">
        <v>-7</v>
      </c>
      <c r="I45" s="134">
        <v>-6.5647566350933134E-2</v>
      </c>
      <c r="J45" s="133">
        <v>-5621</v>
      </c>
      <c r="K45" s="134">
        <v>-34.533390673957115</v>
      </c>
    </row>
    <row r="46" spans="1:11" s="32" customFormat="1" ht="30.75" customHeight="1" x14ac:dyDescent="0.2">
      <c r="A46" s="143" t="s">
        <v>116</v>
      </c>
      <c r="B46" s="144">
        <v>21</v>
      </c>
      <c r="C46" s="144">
        <v>-1</v>
      </c>
      <c r="D46" s="145">
        <v>-4.5454545454545459</v>
      </c>
      <c r="E46" s="144">
        <v>-33</v>
      </c>
      <c r="F46" s="145">
        <v>-61.111111111111114</v>
      </c>
      <c r="G46" s="144">
        <v>17</v>
      </c>
      <c r="H46" s="144">
        <v>0</v>
      </c>
      <c r="I46" s="145">
        <v>0</v>
      </c>
      <c r="J46" s="144">
        <v>-23</v>
      </c>
      <c r="K46" s="145">
        <v>-57.5</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6" spans="1:11" x14ac:dyDescent="0.2">
      <c r="A56" s="146" t="s">
        <v>60</v>
      </c>
      <c r="B56" s="146"/>
      <c r="C56" s="146"/>
      <c r="D56" s="146"/>
      <c r="E56" s="146"/>
      <c r="F56" s="146"/>
      <c r="G56" s="146"/>
      <c r="H56" s="146"/>
      <c r="I56" s="146"/>
      <c r="J56" s="146"/>
      <c r="K56" s="146"/>
    </row>
  </sheetData>
  <mergeCells count="11">
    <mergeCell ref="A56:K5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10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653</v>
      </c>
    </row>
    <row r="5" spans="1:11" s="32" customFormat="1" ht="49.5" customHeight="1" x14ac:dyDescent="0.25">
      <c r="A5" s="106" t="s">
        <v>286</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29" t="s">
        <v>271</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36.75" customHeight="1" x14ac:dyDescent="0.2">
      <c r="A11" s="135" t="s">
        <v>287</v>
      </c>
      <c r="B11" s="133">
        <v>118</v>
      </c>
      <c r="C11" s="133">
        <v>9</v>
      </c>
      <c r="D11" s="134">
        <v>8.2568807339449535</v>
      </c>
      <c r="E11" s="133">
        <v>5</v>
      </c>
      <c r="F11" s="134">
        <v>4.4247787610619467</v>
      </c>
      <c r="G11" s="133">
        <v>90</v>
      </c>
      <c r="H11" s="133">
        <v>5</v>
      </c>
      <c r="I11" s="134">
        <v>5.882352941176471</v>
      </c>
      <c r="J11" s="133">
        <v>1</v>
      </c>
      <c r="K11" s="134">
        <v>1.1235955056179776</v>
      </c>
    </row>
    <row r="12" spans="1:11" s="32" customFormat="1" ht="36.75" customHeight="1" x14ac:dyDescent="0.2">
      <c r="A12" s="152" t="s">
        <v>288</v>
      </c>
      <c r="B12" s="153">
        <v>408</v>
      </c>
      <c r="C12" s="153">
        <v>2</v>
      </c>
      <c r="D12" s="154">
        <v>0.49261083743842365</v>
      </c>
      <c r="E12" s="153">
        <v>-75</v>
      </c>
      <c r="F12" s="154">
        <v>-15.527950310559007</v>
      </c>
      <c r="G12" s="153">
        <v>281</v>
      </c>
      <c r="H12" s="153">
        <v>7</v>
      </c>
      <c r="I12" s="154">
        <v>2.5547445255474455</v>
      </c>
      <c r="J12" s="153">
        <v>-48</v>
      </c>
      <c r="K12" s="154">
        <v>-14.589665653495441</v>
      </c>
    </row>
    <row r="13" spans="1:11" s="32" customFormat="1" ht="36.75" customHeight="1" x14ac:dyDescent="0.2">
      <c r="A13" s="135" t="s">
        <v>289</v>
      </c>
      <c r="B13" s="133">
        <v>4121</v>
      </c>
      <c r="C13" s="133">
        <v>-7</v>
      </c>
      <c r="D13" s="134">
        <v>-0.16957364341085271</v>
      </c>
      <c r="E13" s="133">
        <v>-670</v>
      </c>
      <c r="F13" s="134">
        <v>-13.9845543727823</v>
      </c>
      <c r="G13" s="133">
        <v>3167</v>
      </c>
      <c r="H13" s="133">
        <v>-11</v>
      </c>
      <c r="I13" s="134">
        <v>-0.34612964128382628</v>
      </c>
      <c r="J13" s="133">
        <v>-314</v>
      </c>
      <c r="K13" s="134">
        <v>-9.0203964378052284</v>
      </c>
    </row>
    <row r="14" spans="1:11" s="32" customFormat="1" ht="36.75" customHeight="1" x14ac:dyDescent="0.2">
      <c r="A14" s="46" t="s">
        <v>290</v>
      </c>
      <c r="B14" s="153">
        <v>1888</v>
      </c>
      <c r="C14" s="153">
        <v>-2</v>
      </c>
      <c r="D14" s="154">
        <v>-0.10582010582010581</v>
      </c>
      <c r="E14" s="153">
        <v>-220</v>
      </c>
      <c r="F14" s="154">
        <v>-10.436432637571157</v>
      </c>
      <c r="G14" s="153">
        <v>1311</v>
      </c>
      <c r="H14" s="153">
        <v>8</v>
      </c>
      <c r="I14" s="154">
        <v>0.61396776669224862</v>
      </c>
      <c r="J14" s="153">
        <v>-22</v>
      </c>
      <c r="K14" s="154">
        <v>-1.6504126031507877</v>
      </c>
    </row>
    <row r="15" spans="1:11" s="32" customFormat="1" ht="36.75" customHeight="1" x14ac:dyDescent="0.2">
      <c r="A15" s="135" t="s">
        <v>291</v>
      </c>
      <c r="B15" s="133">
        <v>737</v>
      </c>
      <c r="C15" s="133">
        <v>22</v>
      </c>
      <c r="D15" s="134">
        <v>3.0769230769230771</v>
      </c>
      <c r="E15" s="133">
        <v>-59</v>
      </c>
      <c r="F15" s="134">
        <v>-7.4120603015075375</v>
      </c>
      <c r="G15" s="133">
        <v>578</v>
      </c>
      <c r="H15" s="133">
        <v>18</v>
      </c>
      <c r="I15" s="134">
        <v>3.2142857142857144</v>
      </c>
      <c r="J15" s="133">
        <v>-7</v>
      </c>
      <c r="K15" s="134">
        <v>-1.1965811965811965</v>
      </c>
    </row>
    <row r="16" spans="1:11" s="32" customFormat="1" ht="36.75" customHeight="1" x14ac:dyDescent="0.2">
      <c r="A16" s="46" t="s">
        <v>292</v>
      </c>
      <c r="B16" s="153">
        <v>512</v>
      </c>
      <c r="C16" s="153">
        <v>5</v>
      </c>
      <c r="D16" s="154">
        <v>0.98619329388560162</v>
      </c>
      <c r="E16" s="153">
        <v>-9</v>
      </c>
      <c r="F16" s="154">
        <v>-1.727447216890595</v>
      </c>
      <c r="G16" s="153">
        <v>380</v>
      </c>
      <c r="H16" s="153">
        <v>10</v>
      </c>
      <c r="I16" s="154">
        <v>2.7027027027027026</v>
      </c>
      <c r="J16" s="153">
        <v>13</v>
      </c>
      <c r="K16" s="154">
        <v>3.542234332425068</v>
      </c>
    </row>
    <row r="17" spans="1:11" s="32" customFormat="1" ht="36.75" customHeight="1" x14ac:dyDescent="0.2">
      <c r="A17" s="135" t="s">
        <v>293</v>
      </c>
      <c r="B17" s="133">
        <v>3641</v>
      </c>
      <c r="C17" s="133">
        <v>63</v>
      </c>
      <c r="D17" s="134">
        <v>1.7607602012297372</v>
      </c>
      <c r="E17" s="133">
        <v>159</v>
      </c>
      <c r="F17" s="134">
        <v>4.5663411832280296</v>
      </c>
      <c r="G17" s="133">
        <v>2364</v>
      </c>
      <c r="H17" s="133">
        <v>28</v>
      </c>
      <c r="I17" s="134">
        <v>1.1986301369863013</v>
      </c>
      <c r="J17" s="133">
        <v>176</v>
      </c>
      <c r="K17" s="134">
        <v>8.0438756855575875</v>
      </c>
    </row>
    <row r="18" spans="1:11" s="32" customFormat="1" ht="36.75" customHeight="1" x14ac:dyDescent="0.2">
      <c r="A18" s="46" t="s">
        <v>294</v>
      </c>
      <c r="B18" s="153">
        <v>7273</v>
      </c>
      <c r="C18" s="153">
        <v>-201</v>
      </c>
      <c r="D18" s="154">
        <v>-2.6893229863526895</v>
      </c>
      <c r="E18" s="153">
        <v>-793</v>
      </c>
      <c r="F18" s="154">
        <v>-9.8313910240515749</v>
      </c>
      <c r="G18" s="153">
        <v>4902</v>
      </c>
      <c r="H18" s="153">
        <v>-228</v>
      </c>
      <c r="I18" s="154">
        <v>-4.4444444444444446</v>
      </c>
      <c r="J18" s="153">
        <v>-706</v>
      </c>
      <c r="K18" s="154">
        <v>-12.589158345221113</v>
      </c>
    </row>
    <row r="19" spans="1:11" s="32" customFormat="1" ht="36.75" customHeight="1" x14ac:dyDescent="0.2">
      <c r="A19" s="135" t="s">
        <v>295</v>
      </c>
      <c r="B19" s="133">
        <v>3664</v>
      </c>
      <c r="C19" s="133">
        <v>5</v>
      </c>
      <c r="D19" s="134">
        <v>0.13664935774801859</v>
      </c>
      <c r="E19" s="133">
        <v>-461</v>
      </c>
      <c r="F19" s="134">
        <v>-11.175757575757576</v>
      </c>
      <c r="G19" s="133">
        <v>2290</v>
      </c>
      <c r="H19" s="133">
        <v>-26</v>
      </c>
      <c r="I19" s="134">
        <v>-1.1226252158894645</v>
      </c>
      <c r="J19" s="133">
        <v>-452</v>
      </c>
      <c r="K19" s="134">
        <v>-16.484318016046682</v>
      </c>
    </row>
    <row r="20" spans="1:11" s="32" customFormat="1" ht="36.75" customHeight="1" x14ac:dyDescent="0.2">
      <c r="A20" s="46" t="s">
        <v>296</v>
      </c>
      <c r="B20" s="153">
        <v>9692</v>
      </c>
      <c r="C20" s="153">
        <v>-37</v>
      </c>
      <c r="D20" s="154">
        <v>-0.38030630075033406</v>
      </c>
      <c r="E20" s="153">
        <v>-2171</v>
      </c>
      <c r="F20" s="154">
        <v>-18.300598499536374</v>
      </c>
      <c r="G20" s="153">
        <v>6990</v>
      </c>
      <c r="H20" s="153">
        <v>-39</v>
      </c>
      <c r="I20" s="154">
        <v>-0.55484421681604779</v>
      </c>
      <c r="J20" s="153">
        <v>-1148</v>
      </c>
      <c r="K20" s="154">
        <v>-14.106660113049889</v>
      </c>
    </row>
    <row r="21" spans="1:11" s="32" customFormat="1" ht="36.75" customHeight="1" x14ac:dyDescent="0.2">
      <c r="A21" s="135" t="s">
        <v>297</v>
      </c>
      <c r="B21" s="133">
        <v>2797</v>
      </c>
      <c r="C21" s="133">
        <v>13</v>
      </c>
      <c r="D21" s="134">
        <v>0.46695402298850575</v>
      </c>
      <c r="E21" s="133">
        <v>-520</v>
      </c>
      <c r="F21" s="134">
        <v>-15.676816400361773</v>
      </c>
      <c r="G21" s="133">
        <v>2089</v>
      </c>
      <c r="H21" s="133">
        <v>30</v>
      </c>
      <c r="I21" s="134">
        <v>1.4570179698882952</v>
      </c>
      <c r="J21" s="133">
        <v>-344</v>
      </c>
      <c r="K21" s="134">
        <v>-14.138923140156185</v>
      </c>
    </row>
    <row r="22" spans="1:11" s="32" customFormat="1" ht="36.75" customHeight="1" x14ac:dyDescent="0.2">
      <c r="A22" s="155" t="s">
        <v>298</v>
      </c>
      <c r="B22" s="156">
        <v>9601</v>
      </c>
      <c r="C22" s="156">
        <v>130</v>
      </c>
      <c r="D22" s="157">
        <v>1.3726111287086897</v>
      </c>
      <c r="E22" s="156">
        <v>-1438</v>
      </c>
      <c r="F22" s="157">
        <v>-13.026542259262614</v>
      </c>
      <c r="G22" s="156">
        <v>7126</v>
      </c>
      <c r="H22" s="153">
        <v>74</v>
      </c>
      <c r="I22" s="154">
        <v>1.0493477027793534</v>
      </c>
      <c r="J22" s="153">
        <v>-863</v>
      </c>
      <c r="K22" s="154">
        <v>-10.802353235699087</v>
      </c>
    </row>
    <row r="23" spans="1:11" s="32" customFormat="1" ht="36.75" customHeight="1" x14ac:dyDescent="0.2">
      <c r="A23" s="139" t="s">
        <v>299</v>
      </c>
      <c r="B23" s="140">
        <v>3434</v>
      </c>
      <c r="C23" s="140">
        <v>125</v>
      </c>
      <c r="D23" s="141">
        <v>3.7775763070414023</v>
      </c>
      <c r="E23" s="140">
        <v>-190</v>
      </c>
      <c r="F23" s="141">
        <v>-5.2428256070640176</v>
      </c>
      <c r="G23" s="142">
        <v>2477</v>
      </c>
      <c r="H23" s="133">
        <v>83</v>
      </c>
      <c r="I23" s="134">
        <v>3.4670008354218882</v>
      </c>
      <c r="J23" s="133">
        <v>-94</v>
      </c>
      <c r="K23" s="134">
        <v>-3.6561649163749514</v>
      </c>
    </row>
    <row r="24" spans="1:11" s="32" customFormat="1" ht="36.75" customHeight="1" x14ac:dyDescent="0.2">
      <c r="A24" s="158" t="s">
        <v>300</v>
      </c>
      <c r="B24" s="153">
        <v>5817</v>
      </c>
      <c r="C24" s="153">
        <v>60</v>
      </c>
      <c r="D24" s="154">
        <v>1.0422094841063054</v>
      </c>
      <c r="E24" s="153">
        <v>-833</v>
      </c>
      <c r="F24" s="154">
        <v>-12.526315789473685</v>
      </c>
      <c r="G24" s="153">
        <v>3680</v>
      </c>
      <c r="H24" s="153">
        <v>-27</v>
      </c>
      <c r="I24" s="154">
        <v>-0.72835176692743453</v>
      </c>
      <c r="J24" s="153">
        <v>-595</v>
      </c>
      <c r="K24" s="154">
        <v>-13.91812865497076</v>
      </c>
    </row>
    <row r="25" spans="1:11" s="32" customFormat="1" ht="36.75" customHeight="1" x14ac:dyDescent="0.2">
      <c r="A25" s="135" t="s">
        <v>301</v>
      </c>
      <c r="B25" s="133">
        <v>7886</v>
      </c>
      <c r="C25" s="133">
        <v>62</v>
      </c>
      <c r="D25" s="134">
        <v>0.79243353783231085</v>
      </c>
      <c r="E25" s="133">
        <v>-866</v>
      </c>
      <c r="F25" s="134">
        <v>-9.8948811700182819</v>
      </c>
      <c r="G25" s="133">
        <v>5879</v>
      </c>
      <c r="H25" s="133">
        <v>17</v>
      </c>
      <c r="I25" s="134">
        <v>0.29000341180484474</v>
      </c>
      <c r="J25" s="133">
        <v>-741</v>
      </c>
      <c r="K25" s="134">
        <v>-11.193353474320242</v>
      </c>
    </row>
    <row r="26" spans="1:11" s="32" customFormat="1" ht="36.75" customHeight="1" x14ac:dyDescent="0.2">
      <c r="A26" s="46" t="s">
        <v>302</v>
      </c>
      <c r="B26" s="153">
        <v>6758</v>
      </c>
      <c r="C26" s="153">
        <v>418</v>
      </c>
      <c r="D26" s="154">
        <v>6.5930599369085172</v>
      </c>
      <c r="E26" s="153">
        <v>-2087</v>
      </c>
      <c r="F26" s="154">
        <v>-23.595251554550593</v>
      </c>
      <c r="G26" s="153">
        <v>4445</v>
      </c>
      <c r="H26" s="153">
        <v>-5</v>
      </c>
      <c r="I26" s="154">
        <v>-0.11235955056179775</v>
      </c>
      <c r="J26" s="153">
        <v>-928</v>
      </c>
      <c r="K26" s="154">
        <v>-17.271542899683602</v>
      </c>
    </row>
    <row r="27" spans="1:11" s="32" customFormat="1" ht="36.75" customHeight="1" x14ac:dyDescent="0.2">
      <c r="A27" s="135" t="s">
        <v>303</v>
      </c>
      <c r="B27" s="133">
        <v>715</v>
      </c>
      <c r="C27" s="133">
        <v>0</v>
      </c>
      <c r="D27" s="134">
        <v>0</v>
      </c>
      <c r="E27" s="133">
        <v>-165</v>
      </c>
      <c r="F27" s="134">
        <v>-18.75</v>
      </c>
      <c r="G27" s="133">
        <v>532</v>
      </c>
      <c r="H27" s="133">
        <v>-4</v>
      </c>
      <c r="I27" s="134">
        <v>-0.74626865671641796</v>
      </c>
      <c r="J27" s="133">
        <v>-117</v>
      </c>
      <c r="K27" s="134">
        <v>-18.027734976887519</v>
      </c>
    </row>
    <row r="28" spans="1:11" s="32" customFormat="1" ht="36.75" customHeight="1" x14ac:dyDescent="0.2">
      <c r="A28" s="46" t="s">
        <v>304</v>
      </c>
      <c r="B28" s="153">
        <v>3218</v>
      </c>
      <c r="C28" s="153">
        <v>68</v>
      </c>
      <c r="D28" s="154">
        <v>2.1587301587301586</v>
      </c>
      <c r="E28" s="153">
        <v>87</v>
      </c>
      <c r="F28" s="154">
        <v>2.7786649632705207</v>
      </c>
      <c r="G28" s="153">
        <v>2437</v>
      </c>
      <c r="H28" s="153">
        <v>39</v>
      </c>
      <c r="I28" s="154">
        <v>1.6263552960800667</v>
      </c>
      <c r="J28" s="153">
        <v>86</v>
      </c>
      <c r="K28" s="154">
        <v>3.6580178647384094</v>
      </c>
    </row>
    <row r="29" spans="1:11" s="32" customFormat="1" ht="36.75" customHeight="1" x14ac:dyDescent="0.2">
      <c r="A29" s="135" t="s">
        <v>305</v>
      </c>
      <c r="B29" s="133">
        <v>1541</v>
      </c>
      <c r="C29" s="133">
        <v>-13</v>
      </c>
      <c r="D29" s="134">
        <v>-0.83655083655083651</v>
      </c>
      <c r="E29" s="133">
        <v>-146</v>
      </c>
      <c r="F29" s="134">
        <v>-8.6544161232957908</v>
      </c>
      <c r="G29" s="133">
        <v>1093</v>
      </c>
      <c r="H29" s="133">
        <v>-6</v>
      </c>
      <c r="I29" s="134">
        <v>-0.54595086442220198</v>
      </c>
      <c r="J29" s="133">
        <v>-56</v>
      </c>
      <c r="K29" s="134">
        <v>-4.8738033072236728</v>
      </c>
    </row>
    <row r="30" spans="1:11" s="32" customFormat="1" ht="36.75" customHeight="1" x14ac:dyDescent="0.2">
      <c r="A30" s="46" t="s">
        <v>306</v>
      </c>
      <c r="B30" s="153">
        <v>8247</v>
      </c>
      <c r="C30" s="153">
        <v>148</v>
      </c>
      <c r="D30" s="154">
        <v>1.8273860970490183</v>
      </c>
      <c r="E30" s="153">
        <v>-898</v>
      </c>
      <c r="F30" s="154">
        <v>-9.8195735374521593</v>
      </c>
      <c r="G30" s="153">
        <v>6396</v>
      </c>
      <c r="H30" s="153">
        <v>57</v>
      </c>
      <c r="I30" s="154">
        <v>0.89919545669663981</v>
      </c>
      <c r="J30" s="153">
        <v>-614</v>
      </c>
      <c r="K30" s="154">
        <v>-8.7589158345221119</v>
      </c>
    </row>
    <row r="31" spans="1:11" s="32" customFormat="1" ht="36.75" customHeight="1" x14ac:dyDescent="0.2">
      <c r="A31" s="135" t="s">
        <v>307</v>
      </c>
      <c r="B31" s="133">
        <v>5559</v>
      </c>
      <c r="C31" s="133">
        <v>-3</v>
      </c>
      <c r="D31" s="134">
        <v>-5.3937432578209279E-2</v>
      </c>
      <c r="E31" s="133">
        <v>-789</v>
      </c>
      <c r="F31" s="134">
        <v>-12.429111531190927</v>
      </c>
      <c r="G31" s="133">
        <v>4143</v>
      </c>
      <c r="H31" s="133">
        <v>-13</v>
      </c>
      <c r="I31" s="134">
        <v>-0.3128007699711261</v>
      </c>
      <c r="J31" s="133">
        <v>-528</v>
      </c>
      <c r="K31" s="134">
        <v>-11.30378933847142</v>
      </c>
    </row>
    <row r="32" spans="1:11" s="32" customFormat="1" ht="36.75" customHeight="1" x14ac:dyDescent="0.2">
      <c r="A32" s="46" t="s">
        <v>308</v>
      </c>
      <c r="B32" s="153">
        <v>7927</v>
      </c>
      <c r="C32" s="153">
        <v>94</v>
      </c>
      <c r="D32" s="154">
        <v>1.2000510660028085</v>
      </c>
      <c r="E32" s="153">
        <v>-638</v>
      </c>
      <c r="F32" s="154">
        <v>-7.4489200233508468</v>
      </c>
      <c r="G32" s="153">
        <v>5207</v>
      </c>
      <c r="H32" s="153">
        <v>49</v>
      </c>
      <c r="I32" s="154">
        <v>0.94998061264055833</v>
      </c>
      <c r="J32" s="153">
        <v>-672</v>
      </c>
      <c r="K32" s="154">
        <v>-11.430515393774451</v>
      </c>
    </row>
    <row r="33" spans="1:11" s="32" customFormat="1" ht="36.75" customHeight="1" x14ac:dyDescent="0.2">
      <c r="A33" s="135" t="s">
        <v>309</v>
      </c>
      <c r="B33" s="133">
        <v>6302</v>
      </c>
      <c r="C33" s="133">
        <v>174</v>
      </c>
      <c r="D33" s="134">
        <v>2.8394255874673631</v>
      </c>
      <c r="E33" s="133">
        <v>-359</v>
      </c>
      <c r="F33" s="134">
        <v>-5.3895811439723769</v>
      </c>
      <c r="G33" s="133">
        <v>4646</v>
      </c>
      <c r="H33" s="133">
        <v>171</v>
      </c>
      <c r="I33" s="134">
        <v>3.8212290502793298</v>
      </c>
      <c r="J33" s="133">
        <v>-171</v>
      </c>
      <c r="K33" s="134">
        <v>-3.5499273406684657</v>
      </c>
    </row>
    <row r="34" spans="1:11" s="32" customFormat="1" ht="36.75" customHeight="1" x14ac:dyDescent="0.2">
      <c r="A34" s="46" t="s">
        <v>310</v>
      </c>
      <c r="B34" s="153">
        <v>7379</v>
      </c>
      <c r="C34" s="153">
        <v>65</v>
      </c>
      <c r="D34" s="154">
        <v>0.88870659010117581</v>
      </c>
      <c r="E34" s="153">
        <v>-362</v>
      </c>
      <c r="F34" s="154">
        <v>-4.6763983981397752</v>
      </c>
      <c r="G34" s="153">
        <v>4919</v>
      </c>
      <c r="H34" s="153">
        <v>88</v>
      </c>
      <c r="I34" s="154">
        <v>1.8215690333264334</v>
      </c>
      <c r="J34" s="153">
        <v>-363</v>
      </c>
      <c r="K34" s="154">
        <v>-6.8723968193865961</v>
      </c>
    </row>
    <row r="35" spans="1:11" s="32" customFormat="1" ht="36.75" customHeight="1" x14ac:dyDescent="0.2">
      <c r="A35" s="135" t="s">
        <v>311</v>
      </c>
      <c r="B35" s="133">
        <v>1383</v>
      </c>
      <c r="C35" s="133">
        <v>35</v>
      </c>
      <c r="D35" s="134">
        <v>2.5964391691394657</v>
      </c>
      <c r="E35" s="133">
        <v>-237</v>
      </c>
      <c r="F35" s="134">
        <v>-14.62962962962963</v>
      </c>
      <c r="G35" s="133">
        <v>1037</v>
      </c>
      <c r="H35" s="133">
        <v>44</v>
      </c>
      <c r="I35" s="134">
        <v>4.4310171198388719</v>
      </c>
      <c r="J35" s="133">
        <v>-182</v>
      </c>
      <c r="K35" s="134">
        <v>-14.930270713699754</v>
      </c>
    </row>
    <row r="36" spans="1:11" s="32" customFormat="1" ht="36.75" customHeight="1" x14ac:dyDescent="0.2">
      <c r="A36" s="46" t="s">
        <v>312</v>
      </c>
      <c r="B36" s="153">
        <v>38632</v>
      </c>
      <c r="C36" s="153">
        <v>489</v>
      </c>
      <c r="D36" s="154">
        <v>1.2820176703458039</v>
      </c>
      <c r="E36" s="153">
        <v>-3917</v>
      </c>
      <c r="F36" s="154">
        <v>-9.2058567768925244</v>
      </c>
      <c r="G36" s="153">
        <v>29154</v>
      </c>
      <c r="H36" s="153">
        <v>320</v>
      </c>
      <c r="I36" s="154">
        <v>1.1098009294582785</v>
      </c>
      <c r="J36" s="153">
        <v>-2821</v>
      </c>
      <c r="K36" s="154">
        <v>-8.8225175918686478</v>
      </c>
    </row>
    <row r="37" spans="1:11" s="32" customFormat="1" ht="36.75" customHeight="1" x14ac:dyDescent="0.2">
      <c r="A37" s="135" t="s">
        <v>313</v>
      </c>
      <c r="B37" s="133">
        <v>19883</v>
      </c>
      <c r="C37" s="133">
        <v>335</v>
      </c>
      <c r="D37" s="134">
        <v>1.7137303048905259</v>
      </c>
      <c r="E37" s="133">
        <v>650</v>
      </c>
      <c r="F37" s="134">
        <v>3.3796079654760049</v>
      </c>
      <c r="G37" s="133">
        <v>13161</v>
      </c>
      <c r="H37" s="133">
        <v>206</v>
      </c>
      <c r="I37" s="134">
        <v>1.5901196449247395</v>
      </c>
      <c r="J37" s="133">
        <v>-526</v>
      </c>
      <c r="K37" s="134">
        <v>-3.8430627602834808</v>
      </c>
    </row>
    <row r="38" spans="1:11" s="32" customFormat="1" ht="36.75" customHeight="1" x14ac:dyDescent="0.2">
      <c r="A38" s="46" t="s">
        <v>314</v>
      </c>
      <c r="B38" s="153">
        <v>427</v>
      </c>
      <c r="C38" s="153">
        <v>3</v>
      </c>
      <c r="D38" s="154">
        <v>0.70754716981132071</v>
      </c>
      <c r="E38" s="153">
        <v>2</v>
      </c>
      <c r="F38" s="154">
        <v>0.47058823529411764</v>
      </c>
      <c r="G38" s="153">
        <v>307</v>
      </c>
      <c r="H38" s="153">
        <v>-3</v>
      </c>
      <c r="I38" s="154">
        <v>-0.967741935483871</v>
      </c>
      <c r="J38" s="153">
        <v>-11</v>
      </c>
      <c r="K38" s="154">
        <v>-3.459119496855346</v>
      </c>
    </row>
    <row r="39" spans="1:11" s="32" customFormat="1" ht="36.75" customHeight="1" x14ac:dyDescent="0.2">
      <c r="A39" s="135" t="s">
        <v>315</v>
      </c>
      <c r="B39" s="133">
        <v>72</v>
      </c>
      <c r="C39" s="133">
        <v>3</v>
      </c>
      <c r="D39" s="134">
        <v>4.3478260869565215</v>
      </c>
      <c r="E39" s="133">
        <v>13</v>
      </c>
      <c r="F39" s="134">
        <v>22.033898305084747</v>
      </c>
      <c r="G39" s="133">
        <v>56</v>
      </c>
      <c r="H39" s="133">
        <v>2</v>
      </c>
      <c r="I39" s="134">
        <v>3.7037037037037037</v>
      </c>
      <c r="J39" s="133">
        <v>10</v>
      </c>
      <c r="K39" s="134">
        <v>21.739130434782609</v>
      </c>
    </row>
    <row r="40" spans="1:11" s="32" customFormat="1" ht="36.75" customHeight="1" x14ac:dyDescent="0.2">
      <c r="A40" s="46" t="s">
        <v>316</v>
      </c>
      <c r="B40" s="153">
        <v>19924</v>
      </c>
      <c r="C40" s="153">
        <v>451</v>
      </c>
      <c r="D40" s="154">
        <v>2.3160273198788066</v>
      </c>
      <c r="E40" s="153">
        <v>-1687</v>
      </c>
      <c r="F40" s="154">
        <v>-7.8062098005645275</v>
      </c>
      <c r="G40" s="153">
        <v>15046</v>
      </c>
      <c r="H40" s="153">
        <v>292</v>
      </c>
      <c r="I40" s="154">
        <v>1.9791243052731462</v>
      </c>
      <c r="J40" s="153">
        <v>-1712</v>
      </c>
      <c r="K40" s="154">
        <v>-10.216016231053825</v>
      </c>
    </row>
    <row r="41" spans="1:11" s="32" customFormat="1" ht="36.75" customHeight="1" x14ac:dyDescent="0.2">
      <c r="A41" s="135" t="s">
        <v>317</v>
      </c>
      <c r="B41" s="133">
        <v>36045</v>
      </c>
      <c r="C41" s="133">
        <v>1281</v>
      </c>
      <c r="D41" s="134">
        <v>3.6848463928201589</v>
      </c>
      <c r="E41" s="133">
        <v>-2806</v>
      </c>
      <c r="F41" s="134">
        <v>-7.2224653162080772</v>
      </c>
      <c r="G41" s="133">
        <v>28520</v>
      </c>
      <c r="H41" s="133">
        <v>969</v>
      </c>
      <c r="I41" s="134">
        <v>3.5171137163805306</v>
      </c>
      <c r="J41" s="133">
        <v>-2676</v>
      </c>
      <c r="K41" s="134">
        <v>-8.5780228234389018</v>
      </c>
    </row>
    <row r="42" spans="1:11" s="32" customFormat="1" ht="36.75" customHeight="1" x14ac:dyDescent="0.2">
      <c r="A42" s="46" t="s">
        <v>318</v>
      </c>
      <c r="B42" s="153">
        <v>34</v>
      </c>
      <c r="C42" s="153">
        <v>0</v>
      </c>
      <c r="D42" s="154">
        <v>0</v>
      </c>
      <c r="E42" s="153">
        <v>3</v>
      </c>
      <c r="F42" s="154">
        <v>9.67741935483871</v>
      </c>
      <c r="G42" s="153">
        <v>29</v>
      </c>
      <c r="H42" s="153">
        <v>-1</v>
      </c>
      <c r="I42" s="154">
        <v>-3.3333333333333335</v>
      </c>
      <c r="J42" s="153">
        <v>3</v>
      </c>
      <c r="K42" s="154">
        <v>11.538461538461538</v>
      </c>
    </row>
    <row r="43" spans="1:11" s="32" customFormat="1" ht="36.75" customHeight="1" x14ac:dyDescent="0.2">
      <c r="A43" s="135" t="s">
        <v>319</v>
      </c>
      <c r="B43" s="133">
        <v>1401</v>
      </c>
      <c r="C43" s="133">
        <v>33</v>
      </c>
      <c r="D43" s="134">
        <v>2.4122807017543861</v>
      </c>
      <c r="E43" s="133">
        <v>-114</v>
      </c>
      <c r="F43" s="134">
        <v>-7.5247524752475243</v>
      </c>
      <c r="G43" s="133">
        <v>1112</v>
      </c>
      <c r="H43" s="133">
        <v>11</v>
      </c>
      <c r="I43" s="134">
        <v>0.99909173478655766</v>
      </c>
      <c r="J43" s="133">
        <v>-91</v>
      </c>
      <c r="K43" s="134">
        <v>-7.5644222776392356</v>
      </c>
    </row>
    <row r="44" spans="1:11" s="32" customFormat="1" ht="36.75" customHeight="1" x14ac:dyDescent="0.2">
      <c r="A44" s="46" t="s">
        <v>320</v>
      </c>
      <c r="B44" s="153">
        <v>7176</v>
      </c>
      <c r="C44" s="153">
        <v>151</v>
      </c>
      <c r="D44" s="154">
        <v>2.1494661921708187</v>
      </c>
      <c r="E44" s="153">
        <v>-569</v>
      </c>
      <c r="F44" s="154">
        <v>-7.3466752743705612</v>
      </c>
      <c r="G44" s="153">
        <v>5290</v>
      </c>
      <c r="H44" s="153">
        <v>138</v>
      </c>
      <c r="I44" s="154">
        <v>2.6785714285714284</v>
      </c>
      <c r="J44" s="153">
        <v>-491</v>
      </c>
      <c r="K44" s="154">
        <v>-8.4933402525514623</v>
      </c>
    </row>
    <row r="45" spans="1:11" ht="36.75" customHeight="1" x14ac:dyDescent="0.2">
      <c r="A45" s="135" t="s">
        <v>321</v>
      </c>
      <c r="B45" s="133">
        <v>8572</v>
      </c>
      <c r="C45" s="133">
        <v>232</v>
      </c>
      <c r="D45" s="134">
        <v>2.7817745803357314</v>
      </c>
      <c r="E45" s="133">
        <v>244</v>
      </c>
      <c r="F45" s="134">
        <v>2.9298751200768494</v>
      </c>
      <c r="G45" s="133">
        <v>5808</v>
      </c>
      <c r="H45" s="133">
        <v>144</v>
      </c>
      <c r="I45" s="134">
        <v>2.5423728813559321</v>
      </c>
      <c r="J45" s="133">
        <v>-43</v>
      </c>
      <c r="K45" s="134">
        <v>-0.7349171081866348</v>
      </c>
    </row>
    <row r="46" spans="1:11" s="85" customFormat="1" ht="36.75" customHeight="1" x14ac:dyDescent="0.2">
      <c r="A46" s="46" t="s">
        <v>322</v>
      </c>
      <c r="B46" s="153">
        <v>7984</v>
      </c>
      <c r="C46" s="153">
        <v>151</v>
      </c>
      <c r="D46" s="154">
        <v>1.9277416060257884</v>
      </c>
      <c r="E46" s="153">
        <v>-493</v>
      </c>
      <c r="F46" s="154">
        <v>-5.8157366993039989</v>
      </c>
      <c r="G46" s="153">
        <v>5173</v>
      </c>
      <c r="H46" s="153">
        <v>99</v>
      </c>
      <c r="I46" s="154">
        <v>1.9511233740638549</v>
      </c>
      <c r="J46" s="153">
        <v>-569</v>
      </c>
      <c r="K46" s="154">
        <v>-9.9094392197840477</v>
      </c>
    </row>
    <row r="47" spans="1:11" s="85" customFormat="1" ht="36.75" customHeight="1" x14ac:dyDescent="0.2">
      <c r="A47" s="135" t="s">
        <v>323</v>
      </c>
      <c r="B47" s="133">
        <v>16020</v>
      </c>
      <c r="C47" s="133">
        <v>448</v>
      </c>
      <c r="D47" s="134">
        <v>2.8769586437194965</v>
      </c>
      <c r="E47" s="133">
        <v>-485</v>
      </c>
      <c r="F47" s="134">
        <v>-2.9385034837927901</v>
      </c>
      <c r="G47" s="133">
        <v>11454</v>
      </c>
      <c r="H47" s="133">
        <v>278</v>
      </c>
      <c r="I47" s="134">
        <v>2.4874731567644952</v>
      </c>
      <c r="J47" s="133">
        <v>-457</v>
      </c>
      <c r="K47" s="134">
        <v>-3.8367895222903199</v>
      </c>
    </row>
    <row r="48" spans="1:11" s="85" customFormat="1" ht="36.75" customHeight="1" x14ac:dyDescent="0.2">
      <c r="A48" s="46" t="s">
        <v>324</v>
      </c>
      <c r="B48" s="153">
        <v>5500</v>
      </c>
      <c r="C48" s="153">
        <v>136</v>
      </c>
      <c r="D48" s="154">
        <v>2.535421327367636</v>
      </c>
      <c r="E48" s="153">
        <v>-263</v>
      </c>
      <c r="F48" s="154">
        <v>-4.5635953496442827</v>
      </c>
      <c r="G48" s="153">
        <v>3816</v>
      </c>
      <c r="H48" s="153">
        <v>95</v>
      </c>
      <c r="I48" s="154">
        <v>2.5530771298038162</v>
      </c>
      <c r="J48" s="153">
        <v>-398</v>
      </c>
      <c r="K48" s="154">
        <v>-9.4447081158044615</v>
      </c>
    </row>
    <row r="49" spans="1:11" ht="36.75" customHeight="1" x14ac:dyDescent="0.2">
      <c r="A49" s="135" t="s">
        <v>325</v>
      </c>
      <c r="B49" s="133">
        <v>4102</v>
      </c>
      <c r="C49" s="133">
        <v>88</v>
      </c>
      <c r="D49" s="134">
        <v>2.1923268560039859</v>
      </c>
      <c r="E49" s="133">
        <v>-142</v>
      </c>
      <c r="F49" s="134">
        <v>-3.3459000942507067</v>
      </c>
      <c r="G49" s="133">
        <v>3259</v>
      </c>
      <c r="H49" s="133">
        <v>40</v>
      </c>
      <c r="I49" s="134">
        <v>1.2426219322771046</v>
      </c>
      <c r="J49" s="133">
        <v>-225</v>
      </c>
      <c r="K49" s="134">
        <v>-6.4580941446613087</v>
      </c>
    </row>
    <row r="50" spans="1:11" ht="36.75" customHeight="1" x14ac:dyDescent="0.2">
      <c r="A50" s="46" t="s">
        <v>326</v>
      </c>
      <c r="B50" s="153">
        <v>111</v>
      </c>
      <c r="C50" s="153">
        <v>9</v>
      </c>
      <c r="D50" s="154">
        <v>8.8235294117647065</v>
      </c>
      <c r="E50" s="153">
        <v>15</v>
      </c>
      <c r="F50" s="154">
        <v>15.625</v>
      </c>
      <c r="G50" s="153">
        <v>75</v>
      </c>
      <c r="H50" s="153">
        <v>2</v>
      </c>
      <c r="I50" s="154">
        <v>2.7397260273972601</v>
      </c>
      <c r="J50" s="153">
        <v>3</v>
      </c>
      <c r="K50" s="154">
        <v>4.166666666666667</v>
      </c>
    </row>
    <row r="51" spans="1:11" ht="36.75" customHeight="1" x14ac:dyDescent="0.2">
      <c r="A51" s="135" t="s">
        <v>327</v>
      </c>
      <c r="B51" s="133">
        <v>6</v>
      </c>
      <c r="C51" s="133">
        <v>1</v>
      </c>
      <c r="D51" s="134">
        <v>20</v>
      </c>
      <c r="E51" s="133">
        <v>-2</v>
      </c>
      <c r="F51" s="134">
        <v>-25</v>
      </c>
      <c r="G51" s="133">
        <v>4</v>
      </c>
      <c r="H51" s="133">
        <v>0</v>
      </c>
      <c r="I51" s="134">
        <v>0</v>
      </c>
      <c r="J51" s="133">
        <v>-4</v>
      </c>
      <c r="K51" s="134">
        <v>-50</v>
      </c>
    </row>
    <row r="52" spans="1:11" ht="36.75" customHeight="1" x14ac:dyDescent="0.2">
      <c r="A52" s="46" t="s">
        <v>328</v>
      </c>
      <c r="B52" s="153">
        <v>131</v>
      </c>
      <c r="C52" s="153">
        <v>-2</v>
      </c>
      <c r="D52" s="154">
        <v>-1.5037593984962405</v>
      </c>
      <c r="E52" s="153">
        <v>-22</v>
      </c>
      <c r="F52" s="154">
        <v>-14.379084967320262</v>
      </c>
      <c r="G52" s="153">
        <v>90</v>
      </c>
      <c r="H52" s="153">
        <v>0</v>
      </c>
      <c r="I52" s="154">
        <v>0</v>
      </c>
      <c r="J52" s="153">
        <v>-15</v>
      </c>
      <c r="K52" s="154">
        <v>-14.285714285714286</v>
      </c>
    </row>
    <row r="53" spans="1:11" ht="36.75" customHeight="1" x14ac:dyDescent="0.2">
      <c r="A53" s="135" t="s">
        <v>329</v>
      </c>
      <c r="B53" s="133">
        <v>12224</v>
      </c>
      <c r="C53" s="133">
        <v>75</v>
      </c>
      <c r="D53" s="134">
        <v>0.61733476006255661</v>
      </c>
      <c r="E53" s="133">
        <v>-986</v>
      </c>
      <c r="F53" s="134">
        <v>-7.4640423921271761</v>
      </c>
      <c r="G53" s="133">
        <v>10102</v>
      </c>
      <c r="H53" s="133">
        <v>-16</v>
      </c>
      <c r="I53" s="134">
        <v>-0.15813401858074719</v>
      </c>
      <c r="J53" s="133">
        <v>-981</v>
      </c>
      <c r="K53" s="134">
        <v>-8.8513940268880269</v>
      </c>
    </row>
    <row r="54" spans="1:11" ht="36.75" customHeight="1" x14ac:dyDescent="0.2">
      <c r="A54" s="46" t="s">
        <v>330</v>
      </c>
      <c r="B54" s="153">
        <v>6137</v>
      </c>
      <c r="C54" s="153">
        <v>158</v>
      </c>
      <c r="D54" s="154">
        <v>2.6425823716340524</v>
      </c>
      <c r="E54" s="153">
        <v>-768</v>
      </c>
      <c r="F54" s="154">
        <v>-11.122375090514121</v>
      </c>
      <c r="G54" s="153">
        <v>5099</v>
      </c>
      <c r="H54" s="153">
        <v>95</v>
      </c>
      <c r="I54" s="154">
        <v>1.8984812150279775</v>
      </c>
      <c r="J54" s="153">
        <v>-544</v>
      </c>
      <c r="K54" s="154">
        <v>-9.6402622718412196</v>
      </c>
    </row>
    <row r="55" spans="1:11" ht="36.75" customHeight="1" x14ac:dyDescent="0.2">
      <c r="A55" s="135" t="s">
        <v>331</v>
      </c>
      <c r="B55" s="133">
        <v>2788</v>
      </c>
      <c r="C55" s="133">
        <v>15</v>
      </c>
      <c r="D55" s="134">
        <v>0.54093040028849626</v>
      </c>
      <c r="E55" s="133">
        <v>-521</v>
      </c>
      <c r="F55" s="134">
        <v>-15.744938047748564</v>
      </c>
      <c r="G55" s="133">
        <v>2131</v>
      </c>
      <c r="H55" s="133">
        <v>-22</v>
      </c>
      <c r="I55" s="134">
        <v>-1.0218300046446818</v>
      </c>
      <c r="J55" s="133">
        <v>-314</v>
      </c>
      <c r="K55" s="134">
        <v>-12.842535787321063</v>
      </c>
    </row>
    <row r="56" spans="1:11" ht="36.75" customHeight="1" x14ac:dyDescent="0.2">
      <c r="A56" s="46" t="s">
        <v>332</v>
      </c>
      <c r="B56" s="153">
        <v>2740</v>
      </c>
      <c r="C56" s="153">
        <v>137</v>
      </c>
      <c r="D56" s="154">
        <v>5.2631578947368425</v>
      </c>
      <c r="E56" s="153">
        <v>-584</v>
      </c>
      <c r="F56" s="154">
        <v>-17.569193742478941</v>
      </c>
      <c r="G56" s="153">
        <v>2062</v>
      </c>
      <c r="H56" s="153">
        <v>85</v>
      </c>
      <c r="I56" s="154">
        <v>4.2994436014162876</v>
      </c>
      <c r="J56" s="153">
        <v>-147</v>
      </c>
      <c r="K56" s="154">
        <v>-6.6545948392937984</v>
      </c>
    </row>
    <row r="57" spans="1:11" ht="36.75" customHeight="1" x14ac:dyDescent="0.2">
      <c r="A57" s="135" t="s">
        <v>333</v>
      </c>
      <c r="B57" s="133">
        <v>4226</v>
      </c>
      <c r="C57" s="133">
        <v>120</v>
      </c>
      <c r="D57" s="134">
        <v>2.9225523623964929</v>
      </c>
      <c r="E57" s="133">
        <v>-910</v>
      </c>
      <c r="F57" s="134">
        <v>-17.718068535825545</v>
      </c>
      <c r="G57" s="133">
        <v>2905</v>
      </c>
      <c r="H57" s="133">
        <v>19</v>
      </c>
      <c r="I57" s="134">
        <v>0.65835065835065831</v>
      </c>
      <c r="J57" s="133">
        <v>-464</v>
      </c>
      <c r="K57" s="134">
        <v>-13.772632828732561</v>
      </c>
    </row>
    <row r="58" spans="1:11" ht="36.75" customHeight="1" x14ac:dyDescent="0.2">
      <c r="A58" s="46" t="s">
        <v>334</v>
      </c>
      <c r="B58" s="153">
        <v>1479</v>
      </c>
      <c r="C58" s="153">
        <v>-16</v>
      </c>
      <c r="D58" s="154">
        <v>-1.0702341137123745</v>
      </c>
      <c r="E58" s="153">
        <v>-198</v>
      </c>
      <c r="F58" s="154">
        <v>-11.806797853309481</v>
      </c>
      <c r="G58" s="153">
        <v>1161</v>
      </c>
      <c r="H58" s="153">
        <v>-37</v>
      </c>
      <c r="I58" s="154">
        <v>-3.0884808013355594</v>
      </c>
      <c r="J58" s="153">
        <v>-152</v>
      </c>
      <c r="K58" s="154">
        <v>-11.576542269611577</v>
      </c>
    </row>
    <row r="59" spans="1:11" ht="36.75" customHeight="1" x14ac:dyDescent="0.2">
      <c r="A59" s="135" t="s">
        <v>335</v>
      </c>
      <c r="B59" s="133">
        <v>1479</v>
      </c>
      <c r="C59" s="133">
        <v>36</v>
      </c>
      <c r="D59" s="134">
        <v>2.4948024948024949</v>
      </c>
      <c r="E59" s="133">
        <v>13</v>
      </c>
      <c r="F59" s="134">
        <v>0.88676671214188263</v>
      </c>
      <c r="G59" s="133">
        <v>1192</v>
      </c>
      <c r="H59" s="133">
        <v>32</v>
      </c>
      <c r="I59" s="134">
        <v>2.7586206896551726</v>
      </c>
      <c r="J59" s="133">
        <v>6</v>
      </c>
      <c r="K59" s="134">
        <v>0.50590219224283306</v>
      </c>
    </row>
    <row r="60" spans="1:11" ht="36.75" customHeight="1" x14ac:dyDescent="0.2">
      <c r="A60" s="46" t="s">
        <v>336</v>
      </c>
      <c r="B60" s="153">
        <v>2040</v>
      </c>
      <c r="C60" s="153">
        <v>28</v>
      </c>
      <c r="D60" s="154">
        <v>1.3916500994035785</v>
      </c>
      <c r="E60" s="153">
        <v>-184</v>
      </c>
      <c r="F60" s="154">
        <v>-8.2733812949640289</v>
      </c>
      <c r="G60" s="153">
        <v>1554</v>
      </c>
      <c r="H60" s="153">
        <v>22</v>
      </c>
      <c r="I60" s="154">
        <v>1.4360313315926894</v>
      </c>
      <c r="J60" s="153">
        <v>-120</v>
      </c>
      <c r="K60" s="154">
        <v>-7.1684587813620073</v>
      </c>
    </row>
    <row r="61" spans="1:11" ht="36.75" customHeight="1" x14ac:dyDescent="0.2">
      <c r="A61" s="135" t="s">
        <v>337</v>
      </c>
      <c r="B61" s="133">
        <v>2991</v>
      </c>
      <c r="C61" s="133">
        <v>26</v>
      </c>
      <c r="D61" s="134">
        <v>0.87689713322091067</v>
      </c>
      <c r="E61" s="133">
        <v>-488</v>
      </c>
      <c r="F61" s="134">
        <v>-14.027019258407588</v>
      </c>
      <c r="G61" s="133">
        <v>2182</v>
      </c>
      <c r="H61" s="133">
        <v>24</v>
      </c>
      <c r="I61" s="134">
        <v>1.1121408711770158</v>
      </c>
      <c r="J61" s="133">
        <v>-382</v>
      </c>
      <c r="K61" s="134">
        <v>-14.898595943837753</v>
      </c>
    </row>
    <row r="62" spans="1:11" ht="36.75" customHeight="1" x14ac:dyDescent="0.2">
      <c r="A62" s="155" t="s">
        <v>338</v>
      </c>
      <c r="B62" s="156">
        <v>1239</v>
      </c>
      <c r="C62" s="156">
        <v>45</v>
      </c>
      <c r="D62" s="157">
        <v>3.7688442211055277</v>
      </c>
      <c r="E62" s="156">
        <v>-280</v>
      </c>
      <c r="F62" s="157">
        <v>-18.433179723502302</v>
      </c>
      <c r="G62" s="156">
        <v>918</v>
      </c>
      <c r="H62" s="153">
        <v>19</v>
      </c>
      <c r="I62" s="154">
        <v>2.1134593993325916</v>
      </c>
      <c r="J62" s="153">
        <v>-104</v>
      </c>
      <c r="K62" s="154">
        <v>-10.176125244618396</v>
      </c>
    </row>
    <row r="63" spans="1:11" ht="36.75" customHeight="1" x14ac:dyDescent="0.2">
      <c r="A63" s="139" t="s">
        <v>339</v>
      </c>
      <c r="B63" s="140">
        <v>6340</v>
      </c>
      <c r="C63" s="140">
        <v>-64</v>
      </c>
      <c r="D63" s="141">
        <v>-0.99937539038101186</v>
      </c>
      <c r="E63" s="140">
        <v>2505</v>
      </c>
      <c r="F63" s="141">
        <v>65.319426336375486</v>
      </c>
      <c r="G63" s="142">
        <v>2444</v>
      </c>
      <c r="H63" s="133">
        <v>-27</v>
      </c>
      <c r="I63" s="134">
        <v>-1.0926750303520842</v>
      </c>
      <c r="J63" s="133">
        <v>238</v>
      </c>
      <c r="K63" s="134">
        <v>10.788757932910245</v>
      </c>
    </row>
    <row r="64" spans="1:11" ht="36.75" customHeight="1" x14ac:dyDescent="0.2">
      <c r="A64" s="158" t="s">
        <v>340</v>
      </c>
      <c r="B64" s="153">
        <v>8824</v>
      </c>
      <c r="C64" s="153">
        <v>187</v>
      </c>
      <c r="D64" s="154">
        <v>2.1651036239434989</v>
      </c>
      <c r="E64" s="153">
        <v>-334</v>
      </c>
      <c r="F64" s="154">
        <v>-3.6470845162699281</v>
      </c>
      <c r="G64" s="153">
        <v>6418</v>
      </c>
      <c r="H64" s="153">
        <v>100</v>
      </c>
      <c r="I64" s="154">
        <v>1.5827793605571383</v>
      </c>
      <c r="J64" s="153">
        <v>-408</v>
      </c>
      <c r="K64" s="154">
        <v>-5.9771462056841491</v>
      </c>
    </row>
    <row r="65" spans="1:11" s="85" customFormat="1" ht="36.75" customHeight="1" x14ac:dyDescent="0.2">
      <c r="A65" s="135" t="s">
        <v>341</v>
      </c>
      <c r="B65" s="133">
        <v>4678</v>
      </c>
      <c r="C65" s="133">
        <v>246</v>
      </c>
      <c r="D65" s="134">
        <v>5.5505415162454872</v>
      </c>
      <c r="E65" s="133">
        <v>330</v>
      </c>
      <c r="F65" s="134">
        <v>7.589696412143514</v>
      </c>
      <c r="G65" s="133">
        <v>3374</v>
      </c>
      <c r="H65" s="133">
        <v>183</v>
      </c>
      <c r="I65" s="134">
        <v>5.7348793481667188</v>
      </c>
      <c r="J65" s="133">
        <v>203</v>
      </c>
      <c r="K65" s="134">
        <v>6.4017660044150109</v>
      </c>
    </row>
    <row r="66" spans="1:11" s="85" customFormat="1" ht="36.75" customHeight="1" x14ac:dyDescent="0.2">
      <c r="A66" s="46" t="s">
        <v>342</v>
      </c>
      <c r="B66" s="153">
        <v>41878</v>
      </c>
      <c r="C66" s="153">
        <v>990</v>
      </c>
      <c r="D66" s="154">
        <v>2.4212482880062609</v>
      </c>
      <c r="E66" s="153">
        <v>-438</v>
      </c>
      <c r="F66" s="154">
        <v>-1.0350694772662823</v>
      </c>
      <c r="G66" s="153">
        <v>31865</v>
      </c>
      <c r="H66" s="153">
        <v>636</v>
      </c>
      <c r="I66" s="154">
        <v>2.0365685740817829</v>
      </c>
      <c r="J66" s="153">
        <v>-1210</v>
      </c>
      <c r="K66" s="154">
        <v>-3.6583522297808013</v>
      </c>
    </row>
    <row r="67" spans="1:11" s="85" customFormat="1" ht="36.75" customHeight="1" x14ac:dyDescent="0.2">
      <c r="A67" s="135" t="s">
        <v>343</v>
      </c>
      <c r="B67" s="133">
        <v>3193</v>
      </c>
      <c r="C67" s="133">
        <v>134</v>
      </c>
      <c r="D67" s="134">
        <v>4.3805165086629616</v>
      </c>
      <c r="E67" s="133">
        <v>-77</v>
      </c>
      <c r="F67" s="134">
        <v>-2.3547400611620795</v>
      </c>
      <c r="G67" s="133">
        <v>2425</v>
      </c>
      <c r="H67" s="133">
        <v>104</v>
      </c>
      <c r="I67" s="134">
        <v>4.4808272296423954</v>
      </c>
      <c r="J67" s="133">
        <v>-91</v>
      </c>
      <c r="K67" s="134">
        <v>-3.6168521462639109</v>
      </c>
    </row>
    <row r="68" spans="1:11" ht="36.75" customHeight="1" x14ac:dyDescent="0.2">
      <c r="A68" s="46" t="s">
        <v>344</v>
      </c>
      <c r="B68" s="153">
        <v>7525</v>
      </c>
      <c r="C68" s="153">
        <v>78</v>
      </c>
      <c r="D68" s="159">
        <v>1.047401638243588</v>
      </c>
      <c r="E68" s="153">
        <v>-3510</v>
      </c>
      <c r="F68" s="159">
        <v>-31.807884005437245</v>
      </c>
      <c r="G68" s="153">
        <v>5386</v>
      </c>
      <c r="H68" s="153">
        <v>42</v>
      </c>
      <c r="I68" s="154">
        <v>0.7859281437125748</v>
      </c>
      <c r="J68" s="153">
        <v>-967</v>
      </c>
      <c r="K68" s="154">
        <v>-15.221155359672595</v>
      </c>
    </row>
    <row r="69" spans="1:11" ht="36.75" customHeight="1" x14ac:dyDescent="0.2">
      <c r="A69" s="135" t="s">
        <v>345</v>
      </c>
      <c r="B69" s="133">
        <v>2285</v>
      </c>
      <c r="C69" s="133">
        <v>32</v>
      </c>
      <c r="D69" s="134">
        <v>1.4203284509542833</v>
      </c>
      <c r="E69" s="133">
        <v>66</v>
      </c>
      <c r="F69" s="134">
        <v>2.9743127534925642</v>
      </c>
      <c r="G69" s="133">
        <v>1791</v>
      </c>
      <c r="H69" s="133">
        <v>16</v>
      </c>
      <c r="I69" s="134">
        <v>0.90140845070422537</v>
      </c>
      <c r="J69" s="133">
        <v>-52</v>
      </c>
      <c r="K69" s="134">
        <v>-2.8214867064568638</v>
      </c>
    </row>
    <row r="70" spans="1:11" ht="36.75" customHeight="1" x14ac:dyDescent="0.2">
      <c r="A70" s="46" t="s">
        <v>346</v>
      </c>
      <c r="B70" s="153">
        <v>4024</v>
      </c>
      <c r="C70" s="153">
        <v>46</v>
      </c>
      <c r="D70" s="154">
        <v>1.1563599798893918</v>
      </c>
      <c r="E70" s="153">
        <v>-293</v>
      </c>
      <c r="F70" s="154">
        <v>-6.7871206856613391</v>
      </c>
      <c r="G70" s="153">
        <v>3280</v>
      </c>
      <c r="H70" s="153">
        <v>6</v>
      </c>
      <c r="I70" s="154">
        <v>0.18326206475259621</v>
      </c>
      <c r="J70" s="153">
        <v>-327</v>
      </c>
      <c r="K70" s="154">
        <v>-9.0657055724979205</v>
      </c>
    </row>
    <row r="71" spans="1:11" ht="36.75" customHeight="1" x14ac:dyDescent="0.2">
      <c r="A71" s="135" t="s">
        <v>347</v>
      </c>
      <c r="B71" s="133">
        <v>15951</v>
      </c>
      <c r="C71" s="133">
        <v>389</v>
      </c>
      <c r="D71" s="134">
        <v>2.4996787045366919</v>
      </c>
      <c r="E71" s="133">
        <v>-1583</v>
      </c>
      <c r="F71" s="134">
        <v>-9.0281738336945363</v>
      </c>
      <c r="G71" s="133">
        <v>12678</v>
      </c>
      <c r="H71" s="133">
        <v>172</v>
      </c>
      <c r="I71" s="134">
        <v>1.3753398368782985</v>
      </c>
      <c r="J71" s="133">
        <v>-1270</v>
      </c>
      <c r="K71" s="134">
        <v>-9.1052480642385998</v>
      </c>
    </row>
    <row r="72" spans="1:11" ht="36.75" customHeight="1" x14ac:dyDescent="0.2">
      <c r="A72" s="160" t="s">
        <v>348</v>
      </c>
      <c r="B72" s="161">
        <v>17978</v>
      </c>
      <c r="C72" s="161">
        <v>920</v>
      </c>
      <c r="D72" s="162">
        <v>5.3933638175636069</v>
      </c>
      <c r="E72" s="161">
        <v>227</v>
      </c>
      <c r="F72" s="162">
        <v>1.2788011942989128</v>
      </c>
      <c r="G72" s="161">
        <v>14189</v>
      </c>
      <c r="H72" s="161">
        <v>626</v>
      </c>
      <c r="I72" s="162">
        <v>4.6154980461549808</v>
      </c>
      <c r="J72" s="161">
        <v>-420</v>
      </c>
      <c r="K72" s="162">
        <v>-2.8749401054144705</v>
      </c>
    </row>
    <row r="73" spans="1:11" ht="9.9499999999999993"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96" spans="1:11" x14ac:dyDescent="0.2">
      <c r="A96" s="146" t="s">
        <v>60</v>
      </c>
      <c r="B96" s="146"/>
      <c r="C96" s="146"/>
      <c r="D96" s="146"/>
      <c r="E96" s="146"/>
      <c r="F96" s="146"/>
      <c r="G96" s="146"/>
      <c r="H96" s="146"/>
      <c r="I96" s="146"/>
      <c r="J96" s="146"/>
      <c r="K96" s="146"/>
    </row>
    <row r="101" ht="15.75" customHeight="1" x14ac:dyDescent="0.2"/>
  </sheetData>
  <mergeCells count="11">
    <mergeCell ref="A96:K9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4"/>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653</v>
      </c>
    </row>
    <row r="5" spans="1:11" s="32" customFormat="1" ht="48.75" customHeight="1" x14ac:dyDescent="0.25">
      <c r="A5" s="106" t="s">
        <v>349</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20.25" customHeight="1" x14ac:dyDescent="0.2">
      <c r="A11" s="163" t="s">
        <v>91</v>
      </c>
      <c r="B11" s="133">
        <v>152161</v>
      </c>
      <c r="C11" s="133">
        <v>5453</v>
      </c>
      <c r="D11" s="134">
        <v>3.7169070534667501</v>
      </c>
      <c r="E11" s="133">
        <v>-2439</v>
      </c>
      <c r="F11" s="134">
        <v>-1.5776196636481241</v>
      </c>
      <c r="G11" s="133">
        <v>116819</v>
      </c>
      <c r="H11" s="133">
        <v>3522</v>
      </c>
      <c r="I11" s="134">
        <v>3.1086436534065331</v>
      </c>
      <c r="J11" s="133">
        <v>-2048</v>
      </c>
      <c r="K11" s="134">
        <v>-1.7229340355186888</v>
      </c>
    </row>
    <row r="12" spans="1:11" s="32" customFormat="1" ht="15.75" customHeight="1" x14ac:dyDescent="0.2">
      <c r="A12" s="163" t="s">
        <v>92</v>
      </c>
      <c r="B12" s="133">
        <v>186365</v>
      </c>
      <c r="C12" s="133">
        <v>3109</v>
      </c>
      <c r="D12" s="134">
        <v>1.696533810625573</v>
      </c>
      <c r="E12" s="133">
        <v>-19734</v>
      </c>
      <c r="F12" s="134">
        <v>-9.5750100679770398</v>
      </c>
      <c r="G12" s="133">
        <v>138248</v>
      </c>
      <c r="H12" s="133">
        <v>1782</v>
      </c>
      <c r="I12" s="134">
        <v>1.3058197646300178</v>
      </c>
      <c r="J12" s="133">
        <v>-16713</v>
      </c>
      <c r="K12" s="134">
        <v>-10.785294364388459</v>
      </c>
    </row>
    <row r="13" spans="1:11" s="32" customFormat="1" ht="15.75" customHeight="1" x14ac:dyDescent="0.2">
      <c r="A13" s="164" t="s">
        <v>93</v>
      </c>
      <c r="B13" s="165">
        <v>29777</v>
      </c>
      <c r="C13" s="165">
        <v>631</v>
      </c>
      <c r="D13" s="166">
        <v>2.1649626020723254</v>
      </c>
      <c r="E13" s="165">
        <v>-1393</v>
      </c>
      <c r="F13" s="166">
        <v>-4.4690407443054223</v>
      </c>
      <c r="G13" s="165">
        <v>20820</v>
      </c>
      <c r="H13" s="165">
        <v>303</v>
      </c>
      <c r="I13" s="166">
        <v>1.4768240970902178</v>
      </c>
      <c r="J13" s="165">
        <v>-1719</v>
      </c>
      <c r="K13" s="166">
        <v>-7.6267802475708768</v>
      </c>
    </row>
    <row r="14" spans="1:11" s="32" customFormat="1" ht="15.75" customHeight="1" x14ac:dyDescent="0.2">
      <c r="A14" s="164" t="s">
        <v>94</v>
      </c>
      <c r="B14" s="165">
        <v>156588</v>
      </c>
      <c r="C14" s="165">
        <v>2478</v>
      </c>
      <c r="D14" s="166">
        <v>1.6079423788203231</v>
      </c>
      <c r="E14" s="165">
        <v>-18341</v>
      </c>
      <c r="F14" s="166">
        <v>-10.484825271967484</v>
      </c>
      <c r="G14" s="165">
        <v>117428</v>
      </c>
      <c r="H14" s="165">
        <v>1479</v>
      </c>
      <c r="I14" s="166">
        <v>1.2755608069064848</v>
      </c>
      <c r="J14" s="165">
        <v>-14994</v>
      </c>
      <c r="K14" s="166">
        <v>-11.322891966591653</v>
      </c>
    </row>
    <row r="15" spans="1:11" s="32" customFormat="1" ht="15.75" customHeight="1" x14ac:dyDescent="0.2">
      <c r="A15" s="163" t="s">
        <v>95</v>
      </c>
      <c r="B15" s="133">
        <v>88131</v>
      </c>
      <c r="C15" s="133">
        <v>64</v>
      </c>
      <c r="D15" s="134">
        <v>7.2671942952524785E-2</v>
      </c>
      <c r="E15" s="133">
        <v>-9148</v>
      </c>
      <c r="F15" s="134">
        <v>-9.4038795629066918</v>
      </c>
      <c r="G15" s="133">
        <v>58902</v>
      </c>
      <c r="H15" s="133">
        <v>-264</v>
      </c>
      <c r="I15" s="134">
        <v>-0.44620221072913496</v>
      </c>
      <c r="J15" s="133">
        <v>-7457</v>
      </c>
      <c r="K15" s="134">
        <v>-11.237360418330596</v>
      </c>
    </row>
    <row r="16" spans="1:11" s="32" customFormat="1" ht="15.75" customHeight="1" x14ac:dyDescent="0.2">
      <c r="A16" s="164" t="s">
        <v>96</v>
      </c>
      <c r="B16" s="165">
        <v>27583</v>
      </c>
      <c r="C16" s="165">
        <v>325</v>
      </c>
      <c r="D16" s="166">
        <v>1.1923105143444126</v>
      </c>
      <c r="E16" s="165">
        <v>-1301</v>
      </c>
      <c r="F16" s="166">
        <v>-4.5042237917185988</v>
      </c>
      <c r="G16" s="165">
        <v>18150</v>
      </c>
      <c r="H16" s="165">
        <v>174</v>
      </c>
      <c r="I16" s="166">
        <v>0.96795727636849127</v>
      </c>
      <c r="J16" s="165">
        <v>-1766</v>
      </c>
      <c r="K16" s="166">
        <v>-8.8672424181562555</v>
      </c>
    </row>
    <row r="17" spans="1:11" s="32" customFormat="1" ht="15.75" customHeight="1" x14ac:dyDescent="0.2">
      <c r="A17" s="164" t="s">
        <v>97</v>
      </c>
      <c r="B17" s="165">
        <v>60548</v>
      </c>
      <c r="C17" s="165">
        <v>-261</v>
      </c>
      <c r="D17" s="166">
        <v>-0.42921278100281207</v>
      </c>
      <c r="E17" s="165">
        <v>-7847</v>
      </c>
      <c r="F17" s="166">
        <v>-11.473060896264347</v>
      </c>
      <c r="G17" s="165">
        <v>40752</v>
      </c>
      <c r="H17" s="165">
        <v>-438</v>
      </c>
      <c r="I17" s="166">
        <v>-1.0633648943918428</v>
      </c>
      <c r="J17" s="165">
        <v>-5691</v>
      </c>
      <c r="K17" s="166">
        <v>-12.253730379174472</v>
      </c>
    </row>
    <row r="18" spans="1:11" s="32" customFormat="1" ht="15.75" customHeight="1" x14ac:dyDescent="0.2">
      <c r="A18" s="163" t="s">
        <v>171</v>
      </c>
      <c r="B18" s="133">
        <v>0</v>
      </c>
      <c r="C18" s="133">
        <v>0</v>
      </c>
      <c r="D18" s="134" t="s">
        <v>654</v>
      </c>
      <c r="E18" s="133">
        <v>0</v>
      </c>
      <c r="F18" s="134" t="s">
        <v>654</v>
      </c>
      <c r="G18" s="133">
        <v>0</v>
      </c>
      <c r="H18" s="133">
        <v>0</v>
      </c>
      <c r="I18" s="134" t="s">
        <v>654</v>
      </c>
      <c r="J18" s="133">
        <v>0</v>
      </c>
      <c r="K18" s="134" t="s">
        <v>654</v>
      </c>
    </row>
    <row r="19" spans="1:11" s="32" customFormat="1" ht="15.75" customHeight="1" x14ac:dyDescent="0.2">
      <c r="A19" s="129" t="s">
        <v>272</v>
      </c>
      <c r="B19" s="130">
        <v>251949</v>
      </c>
      <c r="C19" s="130">
        <v>4904</v>
      </c>
      <c r="D19" s="131">
        <v>1.9850634499787487</v>
      </c>
      <c r="E19" s="130">
        <v>-17155</v>
      </c>
      <c r="F19" s="131">
        <v>-6.3748587906534278</v>
      </c>
      <c r="G19" s="130">
        <v>186035</v>
      </c>
      <c r="H19" s="130">
        <v>3011</v>
      </c>
      <c r="I19" s="131">
        <v>1.6451394352653204</v>
      </c>
      <c r="J19" s="130">
        <v>-15792</v>
      </c>
      <c r="K19" s="131">
        <v>-7.8245229825543658</v>
      </c>
    </row>
    <row r="20" spans="1:11" s="32" customFormat="1" ht="26.25" customHeight="1" x14ac:dyDescent="0.2">
      <c r="A20" s="163" t="s">
        <v>91</v>
      </c>
      <c r="B20" s="133">
        <v>86164</v>
      </c>
      <c r="C20" s="133">
        <v>3305</v>
      </c>
      <c r="D20" s="134">
        <v>3.9887037014687601</v>
      </c>
      <c r="E20" s="133">
        <v>-220</v>
      </c>
      <c r="F20" s="134">
        <v>-0.25467679199851823</v>
      </c>
      <c r="G20" s="133">
        <v>65730</v>
      </c>
      <c r="H20" s="133">
        <v>2306</v>
      </c>
      <c r="I20" s="134">
        <v>3.6358476286579213</v>
      </c>
      <c r="J20" s="133">
        <v>-892</v>
      </c>
      <c r="K20" s="134">
        <v>-1.3388970610308908</v>
      </c>
    </row>
    <row r="21" spans="1:11" s="32" customFormat="1" ht="15.75" customHeight="1" x14ac:dyDescent="0.2">
      <c r="A21" s="163" t="s">
        <v>92</v>
      </c>
      <c r="B21" s="133">
        <v>109768</v>
      </c>
      <c r="C21" s="133">
        <v>1683</v>
      </c>
      <c r="D21" s="134">
        <v>1.557107831799047</v>
      </c>
      <c r="E21" s="133">
        <v>-11316</v>
      </c>
      <c r="F21" s="134">
        <v>-9.3455782762379833</v>
      </c>
      <c r="G21" s="133">
        <v>81979</v>
      </c>
      <c r="H21" s="133">
        <v>1041</v>
      </c>
      <c r="I21" s="134">
        <v>1.2861696607279647</v>
      </c>
      <c r="J21" s="133">
        <v>-9991</v>
      </c>
      <c r="K21" s="134">
        <v>-10.863324997281723</v>
      </c>
    </row>
    <row r="22" spans="1:11" s="32" customFormat="1" ht="15.75" customHeight="1" x14ac:dyDescent="0.2">
      <c r="A22" s="164" t="s">
        <v>93</v>
      </c>
      <c r="B22" s="165">
        <v>19294</v>
      </c>
      <c r="C22" s="165">
        <v>313</v>
      </c>
      <c r="D22" s="166">
        <v>1.6490174384911227</v>
      </c>
      <c r="E22" s="165">
        <v>-789</v>
      </c>
      <c r="F22" s="166">
        <v>-3.928695911965344</v>
      </c>
      <c r="G22" s="165">
        <v>13962</v>
      </c>
      <c r="H22" s="165">
        <v>141</v>
      </c>
      <c r="I22" s="166">
        <v>1.0201866724549598</v>
      </c>
      <c r="J22" s="165">
        <v>-1073</v>
      </c>
      <c r="K22" s="166">
        <v>-7.136681077485866</v>
      </c>
    </row>
    <row r="23" spans="1:11" s="32" customFormat="1" ht="15.75" customHeight="1" x14ac:dyDescent="0.2">
      <c r="A23" s="164" t="s">
        <v>94</v>
      </c>
      <c r="B23" s="165">
        <v>90474</v>
      </c>
      <c r="C23" s="165">
        <v>1370</v>
      </c>
      <c r="D23" s="166">
        <v>1.5375291793858861</v>
      </c>
      <c r="E23" s="165">
        <v>-10527</v>
      </c>
      <c r="F23" s="166">
        <v>-10.422669082484331</v>
      </c>
      <c r="G23" s="165">
        <v>68017</v>
      </c>
      <c r="H23" s="165">
        <v>900</v>
      </c>
      <c r="I23" s="166">
        <v>1.3409419372141187</v>
      </c>
      <c r="J23" s="165">
        <v>-8918</v>
      </c>
      <c r="K23" s="166">
        <v>-11.59160330148827</v>
      </c>
    </row>
    <row r="24" spans="1:11" s="32" customFormat="1" ht="15.75" customHeight="1" x14ac:dyDescent="0.2">
      <c r="A24" s="163" t="s">
        <v>95</v>
      </c>
      <c r="B24" s="133">
        <v>56017</v>
      </c>
      <c r="C24" s="133">
        <v>-84</v>
      </c>
      <c r="D24" s="134">
        <v>-0.14972995133776582</v>
      </c>
      <c r="E24" s="133">
        <v>-5619</v>
      </c>
      <c r="F24" s="134">
        <v>-9.116425465636965</v>
      </c>
      <c r="G24" s="133">
        <v>38326</v>
      </c>
      <c r="H24" s="133">
        <v>-336</v>
      </c>
      <c r="I24" s="134">
        <v>-0.86907040504888522</v>
      </c>
      <c r="J24" s="133">
        <v>-4909</v>
      </c>
      <c r="K24" s="134">
        <v>-11.354226899502718</v>
      </c>
    </row>
    <row r="25" spans="1:11" s="32" customFormat="1" ht="15.75" customHeight="1" x14ac:dyDescent="0.2">
      <c r="A25" s="164" t="s">
        <v>96</v>
      </c>
      <c r="B25" s="165">
        <v>16233</v>
      </c>
      <c r="C25" s="165">
        <v>194</v>
      </c>
      <c r="D25" s="166">
        <v>1.2095517176881352</v>
      </c>
      <c r="E25" s="165">
        <v>-758</v>
      </c>
      <c r="F25" s="166">
        <v>-4.4611853334118061</v>
      </c>
      <c r="G25" s="165">
        <v>11267</v>
      </c>
      <c r="H25" s="165">
        <v>72</v>
      </c>
      <c r="I25" s="166">
        <v>0.64314426083072795</v>
      </c>
      <c r="J25" s="165">
        <v>-1191</v>
      </c>
      <c r="K25" s="166">
        <v>-9.5601220099534441</v>
      </c>
    </row>
    <row r="26" spans="1:11" s="32" customFormat="1" ht="15.75" customHeight="1" x14ac:dyDescent="0.2">
      <c r="A26" s="164" t="s">
        <v>97</v>
      </c>
      <c r="B26" s="165">
        <v>39784</v>
      </c>
      <c r="C26" s="165">
        <v>-278</v>
      </c>
      <c r="D26" s="166">
        <v>-0.69392441715341224</v>
      </c>
      <c r="E26" s="165">
        <v>-4861</v>
      </c>
      <c r="F26" s="166">
        <v>-10.888117370366222</v>
      </c>
      <c r="G26" s="165">
        <v>27059</v>
      </c>
      <c r="H26" s="165">
        <v>-408</v>
      </c>
      <c r="I26" s="166">
        <v>-1.4854188662758947</v>
      </c>
      <c r="J26" s="165">
        <v>-3718</v>
      </c>
      <c r="K26" s="166">
        <v>-12.08044968645417</v>
      </c>
    </row>
    <row r="27" spans="1:11" s="32" customFormat="1" ht="15.75" customHeight="1" x14ac:dyDescent="0.2">
      <c r="A27" s="163" t="s">
        <v>171</v>
      </c>
      <c r="B27" s="133">
        <v>0</v>
      </c>
      <c r="C27" s="133">
        <v>0</v>
      </c>
      <c r="D27" s="134" t="s">
        <v>654</v>
      </c>
      <c r="E27" s="133">
        <v>0</v>
      </c>
      <c r="F27" s="134" t="s">
        <v>654</v>
      </c>
      <c r="G27" s="133">
        <v>0</v>
      </c>
      <c r="H27" s="133">
        <v>0</v>
      </c>
      <c r="I27" s="134" t="s">
        <v>654</v>
      </c>
      <c r="J27" s="133">
        <v>0</v>
      </c>
      <c r="K27" s="134" t="s">
        <v>654</v>
      </c>
    </row>
    <row r="28" spans="1:11" s="32" customFormat="1" ht="15.75" customHeight="1" x14ac:dyDescent="0.2">
      <c r="A28" s="129" t="s">
        <v>273</v>
      </c>
      <c r="B28" s="130">
        <v>174708</v>
      </c>
      <c r="C28" s="130">
        <v>3722</v>
      </c>
      <c r="D28" s="131">
        <v>2.1767864035652043</v>
      </c>
      <c r="E28" s="130">
        <v>-14166</v>
      </c>
      <c r="F28" s="131">
        <v>-7.5002382540741444</v>
      </c>
      <c r="G28" s="130">
        <v>127934</v>
      </c>
      <c r="H28" s="130">
        <v>2029</v>
      </c>
      <c r="I28" s="131">
        <v>1.6115325046662166</v>
      </c>
      <c r="J28" s="130">
        <v>-10426</v>
      </c>
      <c r="K28" s="131">
        <v>-7.5354148597860657</v>
      </c>
    </row>
    <row r="29" spans="1:11" s="32" customFormat="1" ht="20.25" customHeight="1" x14ac:dyDescent="0.2">
      <c r="A29" s="163" t="s">
        <v>91</v>
      </c>
      <c r="B29" s="133">
        <v>65997</v>
      </c>
      <c r="C29" s="133">
        <v>2148</v>
      </c>
      <c r="D29" s="134">
        <v>3.3641873795987407</v>
      </c>
      <c r="E29" s="133">
        <v>-2219</v>
      </c>
      <c r="F29" s="134">
        <v>-3.2529025448575113</v>
      </c>
      <c r="G29" s="133">
        <v>51089</v>
      </c>
      <c r="H29" s="133">
        <v>1216</v>
      </c>
      <c r="I29" s="134">
        <v>2.438193010246025</v>
      </c>
      <c r="J29" s="133">
        <v>-1156</v>
      </c>
      <c r="K29" s="134">
        <v>-2.2126519284142021</v>
      </c>
    </row>
    <row r="30" spans="1:11" s="32" customFormat="1" ht="15.75" customHeight="1" x14ac:dyDescent="0.2">
      <c r="A30" s="163" t="s">
        <v>92</v>
      </c>
      <c r="B30" s="133">
        <v>76597</v>
      </c>
      <c r="C30" s="133">
        <v>1426</v>
      </c>
      <c r="D30" s="134">
        <v>1.8970081547405249</v>
      </c>
      <c r="E30" s="133">
        <v>-8418</v>
      </c>
      <c r="F30" s="134">
        <v>-9.9017820384638</v>
      </c>
      <c r="G30" s="133">
        <v>56269</v>
      </c>
      <c r="H30" s="133">
        <v>741</v>
      </c>
      <c r="I30" s="134">
        <v>1.3344618930989771</v>
      </c>
      <c r="J30" s="133">
        <v>-6722</v>
      </c>
      <c r="K30" s="134">
        <v>-10.671365750662794</v>
      </c>
    </row>
    <row r="31" spans="1:11" s="32" customFormat="1" ht="15.75" customHeight="1" x14ac:dyDescent="0.2">
      <c r="A31" s="164" t="s">
        <v>93</v>
      </c>
      <c r="B31" s="165">
        <v>10483</v>
      </c>
      <c r="C31" s="165">
        <v>318</v>
      </c>
      <c r="D31" s="166">
        <v>3.1283817019183471</v>
      </c>
      <c r="E31" s="165">
        <v>-604</v>
      </c>
      <c r="F31" s="166">
        <v>-5.4478217732479477</v>
      </c>
      <c r="G31" s="165">
        <v>6858</v>
      </c>
      <c r="H31" s="165">
        <v>162</v>
      </c>
      <c r="I31" s="166">
        <v>2.4193548387096775</v>
      </c>
      <c r="J31" s="165">
        <v>-646</v>
      </c>
      <c r="K31" s="166">
        <v>-8.6087420042643927</v>
      </c>
    </row>
    <row r="32" spans="1:11" s="32" customFormat="1" ht="15.75" customHeight="1" x14ac:dyDescent="0.2">
      <c r="A32" s="164" t="s">
        <v>94</v>
      </c>
      <c r="B32" s="165">
        <v>66114</v>
      </c>
      <c r="C32" s="165">
        <v>1108</v>
      </c>
      <c r="D32" s="166">
        <v>1.7044580500261515</v>
      </c>
      <c r="E32" s="165">
        <v>-7814</v>
      </c>
      <c r="F32" s="166">
        <v>-10.56974353424954</v>
      </c>
      <c r="G32" s="165">
        <v>49411</v>
      </c>
      <c r="H32" s="165">
        <v>579</v>
      </c>
      <c r="I32" s="166">
        <v>1.1856979030144168</v>
      </c>
      <c r="J32" s="165">
        <v>-6076</v>
      </c>
      <c r="K32" s="166">
        <v>-10.950312685854344</v>
      </c>
    </row>
    <row r="33" spans="1:11" s="32" customFormat="1" ht="15.75" customHeight="1" x14ac:dyDescent="0.2">
      <c r="A33" s="163" t="s">
        <v>95</v>
      </c>
      <c r="B33" s="133">
        <v>32114</v>
      </c>
      <c r="C33" s="133">
        <v>148</v>
      </c>
      <c r="D33" s="134">
        <v>0.46299192892448227</v>
      </c>
      <c r="E33" s="133">
        <v>-3529</v>
      </c>
      <c r="F33" s="134">
        <v>-9.900962320792301</v>
      </c>
      <c r="G33" s="133">
        <v>20576</v>
      </c>
      <c r="H33" s="133">
        <v>72</v>
      </c>
      <c r="I33" s="134">
        <v>0.35115099492781898</v>
      </c>
      <c r="J33" s="133">
        <v>-2548</v>
      </c>
      <c r="K33" s="134">
        <v>-11.018854869399759</v>
      </c>
    </row>
    <row r="34" spans="1:11" s="32" customFormat="1" ht="15.75" customHeight="1" x14ac:dyDescent="0.2">
      <c r="A34" s="164" t="s">
        <v>96</v>
      </c>
      <c r="B34" s="165">
        <v>11350</v>
      </c>
      <c r="C34" s="165">
        <v>131</v>
      </c>
      <c r="D34" s="166">
        <v>1.1676620019609592</v>
      </c>
      <c r="E34" s="165">
        <v>-543</v>
      </c>
      <c r="F34" s="166">
        <v>-4.5657109223913226</v>
      </c>
      <c r="G34" s="165">
        <v>6883</v>
      </c>
      <c r="H34" s="165">
        <v>102</v>
      </c>
      <c r="I34" s="166">
        <v>1.5042029199233151</v>
      </c>
      <c r="J34" s="165">
        <v>-575</v>
      </c>
      <c r="K34" s="166">
        <v>-7.7098417806382411</v>
      </c>
    </row>
    <row r="35" spans="1:11" s="32" customFormat="1" ht="15.75" customHeight="1" x14ac:dyDescent="0.2">
      <c r="A35" s="164" t="s">
        <v>97</v>
      </c>
      <c r="B35" s="165">
        <v>20764</v>
      </c>
      <c r="C35" s="165">
        <v>17</v>
      </c>
      <c r="D35" s="166">
        <v>8.1939557526389359E-2</v>
      </c>
      <c r="E35" s="165">
        <v>-2986</v>
      </c>
      <c r="F35" s="166">
        <v>-12.572631578947368</v>
      </c>
      <c r="G35" s="165">
        <v>13693</v>
      </c>
      <c r="H35" s="165">
        <v>-30</v>
      </c>
      <c r="I35" s="166">
        <v>-0.21861109086934344</v>
      </c>
      <c r="J35" s="165">
        <v>-1973</v>
      </c>
      <c r="K35" s="166">
        <v>-12.594152942678411</v>
      </c>
    </row>
    <row r="36" spans="1:11" s="32" customFormat="1" ht="15.75" customHeight="1" x14ac:dyDescent="0.2">
      <c r="A36" s="167" t="s">
        <v>171</v>
      </c>
      <c r="B36" s="168">
        <v>0</v>
      </c>
      <c r="C36" s="168">
        <v>0</v>
      </c>
      <c r="D36" s="169" t="s">
        <v>654</v>
      </c>
      <c r="E36" s="168">
        <v>0</v>
      </c>
      <c r="F36" s="169" t="s">
        <v>654</v>
      </c>
      <c r="G36" s="168">
        <v>0</v>
      </c>
      <c r="H36" s="168">
        <v>0</v>
      </c>
      <c r="I36" s="169" t="s">
        <v>654</v>
      </c>
      <c r="J36" s="168">
        <v>0</v>
      </c>
      <c r="K36" s="169" t="s">
        <v>654</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4" spans="1:11" x14ac:dyDescent="0.2">
      <c r="B44"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46"/>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653</v>
      </c>
    </row>
    <row r="5" spans="1:11" s="32" customFormat="1" ht="60.75" customHeight="1" x14ac:dyDescent="0.25">
      <c r="A5" s="106" t="s">
        <v>350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426657</v>
      </c>
      <c r="C10" s="130">
        <v>8626</v>
      </c>
      <c r="D10" s="131">
        <v>2.7583742415578412</v>
      </c>
      <c r="E10" s="130">
        <v>-31321</v>
      </c>
      <c r="F10" s="131">
        <v>-13.013608413237304</v>
      </c>
      <c r="G10" s="130">
        <v>313969</v>
      </c>
      <c r="H10" s="130">
        <v>5040</v>
      </c>
      <c r="I10" s="131">
        <v>2.310072152117113</v>
      </c>
      <c r="J10" s="130">
        <v>-26218</v>
      </c>
      <c r="K10" s="131">
        <v>-14.92424607133076</v>
      </c>
    </row>
    <row r="11" spans="1:11" s="32" customFormat="1" ht="15.75" customHeight="1" x14ac:dyDescent="0.2">
      <c r="A11" s="170" t="s">
        <v>78</v>
      </c>
      <c r="B11" s="133">
        <v>279166</v>
      </c>
      <c r="C11" s="133">
        <v>10121</v>
      </c>
      <c r="D11" s="134">
        <v>3.761824230147373</v>
      </c>
      <c r="E11" s="133">
        <v>52730</v>
      </c>
      <c r="F11" s="134">
        <v>23.286933173170343</v>
      </c>
      <c r="G11" s="133">
        <v>198210</v>
      </c>
      <c r="H11" s="133">
        <v>5965</v>
      </c>
      <c r="I11" s="134">
        <v>3.1028115165543966</v>
      </c>
      <c r="J11" s="133">
        <v>29773</v>
      </c>
      <c r="K11" s="134">
        <v>17.676045049484376</v>
      </c>
    </row>
    <row r="12" spans="1:11" s="32" customFormat="1" ht="15.75" customHeight="1" x14ac:dyDescent="0.2">
      <c r="A12" s="164" t="s">
        <v>351</v>
      </c>
      <c r="B12" s="165">
        <v>221677</v>
      </c>
      <c r="C12" s="165">
        <v>9719</v>
      </c>
      <c r="D12" s="166">
        <v>4.5853423791505863</v>
      </c>
      <c r="E12" s="165">
        <v>48649</v>
      </c>
      <c r="F12" s="166">
        <v>28.116258640220082</v>
      </c>
      <c r="G12" s="165">
        <v>152645</v>
      </c>
      <c r="H12" s="165">
        <v>5734</v>
      </c>
      <c r="I12" s="166">
        <v>3.9030433391645283</v>
      </c>
      <c r="J12" s="165">
        <v>23279</v>
      </c>
      <c r="K12" s="166">
        <v>17.994681755639039</v>
      </c>
    </row>
    <row r="13" spans="1:11" s="32" customFormat="1" ht="15.75" customHeight="1" x14ac:dyDescent="0.2">
      <c r="A13" s="164" t="s">
        <v>80</v>
      </c>
      <c r="B13" s="165">
        <v>57489</v>
      </c>
      <c r="C13" s="165">
        <v>402</v>
      </c>
      <c r="D13" s="166">
        <v>0.70418834410636399</v>
      </c>
      <c r="E13" s="165">
        <v>4081</v>
      </c>
      <c r="F13" s="166">
        <v>7.6411773517076096</v>
      </c>
      <c r="G13" s="165">
        <v>45565</v>
      </c>
      <c r="H13" s="165">
        <v>231</v>
      </c>
      <c r="I13" s="166">
        <v>0.50955133012749809</v>
      </c>
      <c r="J13" s="165">
        <v>6494</v>
      </c>
      <c r="K13" s="166">
        <v>16.621023265337463</v>
      </c>
    </row>
    <row r="14" spans="1:11" s="32" customFormat="1" ht="15.75" customHeight="1" x14ac:dyDescent="0.2">
      <c r="A14" s="170" t="s">
        <v>81</v>
      </c>
      <c r="B14" s="133">
        <v>147491</v>
      </c>
      <c r="C14" s="133">
        <v>-1495</v>
      </c>
      <c r="D14" s="134">
        <v>-1.0034499885895318</v>
      </c>
      <c r="E14" s="133">
        <v>-84051</v>
      </c>
      <c r="F14" s="134">
        <v>-36.300541586407647</v>
      </c>
      <c r="G14" s="133">
        <v>115759</v>
      </c>
      <c r="H14" s="133">
        <v>-925</v>
      </c>
      <c r="I14" s="134">
        <v>-0.79273936443728366</v>
      </c>
      <c r="J14" s="133">
        <v>-55991</v>
      </c>
      <c r="K14" s="134">
        <v>-32.600291120815136</v>
      </c>
    </row>
    <row r="15" spans="1:11" s="32" customFormat="1" ht="15.75" customHeight="1" x14ac:dyDescent="0.2">
      <c r="A15" s="164" t="s">
        <v>82</v>
      </c>
      <c r="B15" s="165">
        <v>39583</v>
      </c>
      <c r="C15" s="165">
        <v>295</v>
      </c>
      <c r="D15" s="166">
        <v>0.75086540419466508</v>
      </c>
      <c r="E15" s="165">
        <v>-33942</v>
      </c>
      <c r="F15" s="166">
        <v>-46.163889833390002</v>
      </c>
      <c r="G15" s="165">
        <v>32127</v>
      </c>
      <c r="H15" s="165">
        <v>451</v>
      </c>
      <c r="I15" s="166">
        <v>1.4237908826872079</v>
      </c>
      <c r="J15" s="165">
        <v>-19017</v>
      </c>
      <c r="K15" s="166">
        <v>-37.183247301736273</v>
      </c>
    </row>
    <row r="16" spans="1:11" s="32" customFormat="1" ht="15.75" customHeight="1" x14ac:dyDescent="0.2">
      <c r="A16" s="164" t="s">
        <v>83</v>
      </c>
      <c r="B16" s="165">
        <v>107908</v>
      </c>
      <c r="C16" s="165">
        <v>-1790</v>
      </c>
      <c r="D16" s="166">
        <v>-1.6317526299476746</v>
      </c>
      <c r="E16" s="165">
        <v>-50109</v>
      </c>
      <c r="F16" s="166">
        <v>-31.711145003385713</v>
      </c>
      <c r="G16" s="165">
        <v>83632</v>
      </c>
      <c r="H16" s="165">
        <v>-1376</v>
      </c>
      <c r="I16" s="166">
        <v>-1.6186711838885752</v>
      </c>
      <c r="J16" s="165">
        <v>-36974</v>
      </c>
      <c r="K16" s="166">
        <v>-30.656849576306321</v>
      </c>
    </row>
    <row r="17" spans="1:11" s="32" customFormat="1" ht="15.75" customHeight="1" x14ac:dyDescent="0.2">
      <c r="A17" s="129" t="s">
        <v>272</v>
      </c>
      <c r="B17" s="130">
        <v>251949</v>
      </c>
      <c r="C17" s="130">
        <v>4904</v>
      </c>
      <c r="D17" s="131">
        <v>2.8324585887677847</v>
      </c>
      <c r="E17" s="130">
        <v>-17155</v>
      </c>
      <c r="F17" s="131">
        <v>-7.5496251924361637</v>
      </c>
      <c r="G17" s="130">
        <v>186035</v>
      </c>
      <c r="H17" s="130">
        <v>3011</v>
      </c>
      <c r="I17" s="131">
        <v>2.5072976730587118</v>
      </c>
      <c r="J17" s="130">
        <v>-15792</v>
      </c>
      <c r="K17" s="131">
        <v>-10.319132867960754</v>
      </c>
    </row>
    <row r="18" spans="1:11" s="32" customFormat="1" ht="15.75" customHeight="1" x14ac:dyDescent="0.2">
      <c r="A18" s="170" t="s">
        <v>78</v>
      </c>
      <c r="B18" s="133">
        <v>157586</v>
      </c>
      <c r="C18" s="133">
        <v>5936</v>
      </c>
      <c r="D18" s="134">
        <v>3.9142762940982525</v>
      </c>
      <c r="E18" s="133">
        <v>34158</v>
      </c>
      <c r="F18" s="134">
        <v>27.674433677933695</v>
      </c>
      <c r="G18" s="133">
        <v>111361</v>
      </c>
      <c r="H18" s="133">
        <v>3743</v>
      </c>
      <c r="I18" s="134">
        <v>3.4780427066104185</v>
      </c>
      <c r="J18" s="133">
        <v>20262</v>
      </c>
      <c r="K18" s="134">
        <v>22.241737011383222</v>
      </c>
    </row>
    <row r="19" spans="1:11" s="32" customFormat="1" ht="15.75" customHeight="1" x14ac:dyDescent="0.2">
      <c r="A19" s="164" t="s">
        <v>351</v>
      </c>
      <c r="B19" s="165">
        <v>123307</v>
      </c>
      <c r="C19" s="165">
        <v>5549</v>
      </c>
      <c r="D19" s="166">
        <v>4.7122063893748196</v>
      </c>
      <c r="E19" s="165">
        <v>30182</v>
      </c>
      <c r="F19" s="166">
        <v>32.41020134228188</v>
      </c>
      <c r="G19" s="165">
        <v>84367</v>
      </c>
      <c r="H19" s="165">
        <v>3489</v>
      </c>
      <c r="I19" s="166">
        <v>4.3139048937906477</v>
      </c>
      <c r="J19" s="165">
        <v>15483</v>
      </c>
      <c r="K19" s="166">
        <v>22.476917716741188</v>
      </c>
    </row>
    <row r="20" spans="1:11" s="32" customFormat="1" ht="15.75" customHeight="1" x14ac:dyDescent="0.2">
      <c r="A20" s="164" t="s">
        <v>80</v>
      </c>
      <c r="B20" s="165">
        <v>34279</v>
      </c>
      <c r="C20" s="165">
        <v>387</v>
      </c>
      <c r="D20" s="166">
        <v>1.1418623864038711</v>
      </c>
      <c r="E20" s="165">
        <v>3976</v>
      </c>
      <c r="F20" s="166">
        <v>13.120813120813121</v>
      </c>
      <c r="G20" s="165">
        <v>26994</v>
      </c>
      <c r="H20" s="165">
        <v>254</v>
      </c>
      <c r="I20" s="166">
        <v>0.94988780852655197</v>
      </c>
      <c r="J20" s="165">
        <v>4779</v>
      </c>
      <c r="K20" s="166">
        <v>21.512491559756921</v>
      </c>
    </row>
    <row r="21" spans="1:11" s="32" customFormat="1" ht="15.75" customHeight="1" x14ac:dyDescent="0.2">
      <c r="A21" s="170" t="s">
        <v>81</v>
      </c>
      <c r="B21" s="140">
        <v>94363</v>
      </c>
      <c r="C21" s="140">
        <v>-1032</v>
      </c>
      <c r="D21" s="141">
        <v>-1.0818177053304681</v>
      </c>
      <c r="E21" s="140">
        <v>-51313</v>
      </c>
      <c r="F21" s="141">
        <v>-35.224058870369859</v>
      </c>
      <c r="G21" s="133">
        <v>74674</v>
      </c>
      <c r="H21" s="133">
        <v>-732</v>
      </c>
      <c r="I21" s="134">
        <v>-0.97074503355170672</v>
      </c>
      <c r="J21" s="133">
        <v>-36054</v>
      </c>
      <c r="K21" s="134">
        <v>-32.560869879343976</v>
      </c>
    </row>
    <row r="22" spans="1:11" s="32" customFormat="1" ht="15.75" customHeight="1" x14ac:dyDescent="0.2">
      <c r="A22" s="164" t="s">
        <v>82</v>
      </c>
      <c r="B22" s="171">
        <v>24310</v>
      </c>
      <c r="C22" s="171">
        <v>262</v>
      </c>
      <c r="D22" s="172">
        <v>1.0894876912840985</v>
      </c>
      <c r="E22" s="171">
        <v>-19462</v>
      </c>
      <c r="F22" s="173">
        <v>-44.462213287032803</v>
      </c>
      <c r="G22" s="165">
        <v>19577</v>
      </c>
      <c r="H22" s="165">
        <v>329</v>
      </c>
      <c r="I22" s="166">
        <v>1.7092684954280963</v>
      </c>
      <c r="J22" s="165">
        <v>-11296</v>
      </c>
      <c r="K22" s="166">
        <v>-36.588604929874002</v>
      </c>
    </row>
    <row r="23" spans="1:11" s="32" customFormat="1" ht="15.75" customHeight="1" x14ac:dyDescent="0.2">
      <c r="A23" s="164" t="s">
        <v>83</v>
      </c>
      <c r="B23" s="165">
        <v>70053</v>
      </c>
      <c r="C23" s="165">
        <v>-1294</v>
      </c>
      <c r="D23" s="166">
        <v>-1.8136712125247032</v>
      </c>
      <c r="E23" s="165">
        <v>-31851</v>
      </c>
      <c r="F23" s="166">
        <v>-31.255887894488932</v>
      </c>
      <c r="G23" s="165">
        <v>55097</v>
      </c>
      <c r="H23" s="165">
        <v>-1061</v>
      </c>
      <c r="I23" s="166">
        <v>-1.8893122974464902</v>
      </c>
      <c r="J23" s="165">
        <v>-24758</v>
      </c>
      <c r="K23" s="166">
        <v>-31.003694195729761</v>
      </c>
    </row>
    <row r="24" spans="1:11" s="32" customFormat="1" ht="15.75" customHeight="1" x14ac:dyDescent="0.2">
      <c r="A24" s="129" t="s">
        <v>273</v>
      </c>
      <c r="B24" s="130">
        <v>174708</v>
      </c>
      <c r="C24" s="130">
        <v>3722</v>
      </c>
      <c r="D24" s="131">
        <v>2.7009367354969753</v>
      </c>
      <c r="E24" s="130">
        <v>-14166</v>
      </c>
      <c r="F24" s="131">
        <v>-20.097181212304857</v>
      </c>
      <c r="G24" s="130">
        <v>127934</v>
      </c>
      <c r="H24" s="130">
        <v>2029</v>
      </c>
      <c r="I24" s="131">
        <v>2.1580781584360627</v>
      </c>
      <c r="J24" s="130">
        <v>-10426</v>
      </c>
      <c r="K24" s="131">
        <v>-20.373858498863434</v>
      </c>
    </row>
    <row r="25" spans="1:11" s="32" customFormat="1" ht="15.75" customHeight="1" x14ac:dyDescent="0.2">
      <c r="A25" s="170" t="s">
        <v>78</v>
      </c>
      <c r="B25" s="133">
        <v>121580</v>
      </c>
      <c r="C25" s="133">
        <v>4185</v>
      </c>
      <c r="D25" s="134">
        <v>3.5648877720516206</v>
      </c>
      <c r="E25" s="133">
        <v>18572</v>
      </c>
      <c r="F25" s="134">
        <v>18.029667598633115</v>
      </c>
      <c r="G25" s="133">
        <v>86849</v>
      </c>
      <c r="H25" s="133">
        <v>2222</v>
      </c>
      <c r="I25" s="134">
        <v>2.625639571295213</v>
      </c>
      <c r="J25" s="133">
        <v>9511</v>
      </c>
      <c r="K25" s="134">
        <v>12.297964777987536</v>
      </c>
    </row>
    <row r="26" spans="1:11" s="32" customFormat="1" ht="15.75" customHeight="1" x14ac:dyDescent="0.2">
      <c r="A26" s="164" t="s">
        <v>351</v>
      </c>
      <c r="B26" s="165">
        <v>98370</v>
      </c>
      <c r="C26" s="165">
        <v>4170</v>
      </c>
      <c r="D26" s="166">
        <v>4.4267515923566876</v>
      </c>
      <c r="E26" s="165">
        <v>18467</v>
      </c>
      <c r="F26" s="166">
        <v>23.111773024792562</v>
      </c>
      <c r="G26" s="165">
        <v>68278</v>
      </c>
      <c r="H26" s="165">
        <v>2245</v>
      </c>
      <c r="I26" s="166">
        <v>3.399815243893205</v>
      </c>
      <c r="J26" s="165">
        <v>7796</v>
      </c>
      <c r="K26" s="166">
        <v>12.889785390694753</v>
      </c>
    </row>
    <row r="27" spans="1:11" s="32" customFormat="1" ht="15.75" customHeight="1" x14ac:dyDescent="0.2">
      <c r="A27" s="164" t="s">
        <v>80</v>
      </c>
      <c r="B27" s="165">
        <v>23210</v>
      </c>
      <c r="C27" s="165">
        <v>15</v>
      </c>
      <c r="D27" s="166">
        <v>6.4669109721922829E-2</v>
      </c>
      <c r="E27" s="165">
        <v>105</v>
      </c>
      <c r="F27" s="166">
        <v>0.45444708937459427</v>
      </c>
      <c r="G27" s="165">
        <v>18571</v>
      </c>
      <c r="H27" s="165">
        <v>-23</v>
      </c>
      <c r="I27" s="166">
        <v>-0.12369581585457674</v>
      </c>
      <c r="J27" s="165">
        <v>1715</v>
      </c>
      <c r="K27" s="166">
        <v>10.174418604651162</v>
      </c>
    </row>
    <row r="28" spans="1:11" s="32" customFormat="1" ht="15.75" customHeight="1" x14ac:dyDescent="0.2">
      <c r="A28" s="170" t="s">
        <v>81</v>
      </c>
      <c r="B28" s="133">
        <v>53128</v>
      </c>
      <c r="C28" s="133">
        <v>-463</v>
      </c>
      <c r="D28" s="134">
        <v>-0.86395103655464534</v>
      </c>
      <c r="E28" s="133">
        <v>-32738</v>
      </c>
      <c r="F28" s="134">
        <v>-38.126848810937972</v>
      </c>
      <c r="G28" s="133">
        <v>41085</v>
      </c>
      <c r="H28" s="133">
        <v>-193</v>
      </c>
      <c r="I28" s="134">
        <v>-0.46756141285915015</v>
      </c>
      <c r="J28" s="133">
        <v>-19937</v>
      </c>
      <c r="K28" s="134">
        <v>-32.671823276850972</v>
      </c>
    </row>
    <row r="29" spans="1:11" s="32" customFormat="1" ht="15.75" customHeight="1" x14ac:dyDescent="0.2">
      <c r="A29" s="164" t="s">
        <v>82</v>
      </c>
      <c r="B29" s="165">
        <v>15273</v>
      </c>
      <c r="C29" s="165">
        <v>33</v>
      </c>
      <c r="D29" s="166">
        <v>0.21653543307086615</v>
      </c>
      <c r="E29" s="165">
        <v>-14480</v>
      </c>
      <c r="F29" s="166">
        <v>-48.667361274493331</v>
      </c>
      <c r="G29" s="165">
        <v>12550</v>
      </c>
      <c r="H29" s="165">
        <v>122</v>
      </c>
      <c r="I29" s="166">
        <v>0.98165432893466364</v>
      </c>
      <c r="J29" s="165">
        <v>-7721</v>
      </c>
      <c r="K29" s="166">
        <v>-38.088895466429875</v>
      </c>
    </row>
    <row r="30" spans="1:11" s="32" customFormat="1" ht="15.75" customHeight="1" x14ac:dyDescent="0.2">
      <c r="A30" s="174" t="s">
        <v>83</v>
      </c>
      <c r="B30" s="175">
        <v>37855</v>
      </c>
      <c r="C30" s="175">
        <v>-496</v>
      </c>
      <c r="D30" s="176">
        <v>-1.2933169930379911</v>
      </c>
      <c r="E30" s="175">
        <v>-18258</v>
      </c>
      <c r="F30" s="176">
        <v>-32.537914565252258</v>
      </c>
      <c r="G30" s="175">
        <v>28535</v>
      </c>
      <c r="H30" s="175">
        <v>-315</v>
      </c>
      <c r="I30" s="176">
        <v>-1.0918544194107451</v>
      </c>
      <c r="J30" s="175">
        <v>-12216</v>
      </c>
      <c r="K30" s="176">
        <v>-29.977178474147873</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s="85" customFormat="1" ht="12.75" x14ac:dyDescent="0.2">
      <c r="A34" s="66"/>
      <c r="B34" s="66"/>
      <c r="D34" s="87"/>
    </row>
    <row r="46" spans="1:11" ht="15.75" customHeight="1" x14ac:dyDescent="0.2">
      <c r="A46" s="146" t="s">
        <v>60</v>
      </c>
      <c r="B46" s="146"/>
      <c r="C46" s="146"/>
      <c r="D46" s="146"/>
      <c r="E46" s="146"/>
      <c r="F46" s="146"/>
      <c r="G46" s="146"/>
      <c r="H46" s="146"/>
      <c r="I46" s="146"/>
      <c r="J46" s="146"/>
      <c r="K46" s="146"/>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46"/>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653</v>
      </c>
    </row>
    <row r="5" spans="1:11" s="32" customFormat="1" ht="66" customHeight="1" x14ac:dyDescent="0.25">
      <c r="A5" s="106" t="s">
        <v>352</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5.75" customHeight="1" x14ac:dyDescent="0.2">
      <c r="A11" s="170" t="s">
        <v>78</v>
      </c>
      <c r="B11" s="133">
        <v>206522</v>
      </c>
      <c r="C11" s="133">
        <v>9292</v>
      </c>
      <c r="D11" s="134">
        <v>4.7112508239111701</v>
      </c>
      <c r="E11" s="133">
        <v>29798</v>
      </c>
      <c r="F11" s="134">
        <v>16.861320477128178</v>
      </c>
      <c r="G11" s="133">
        <v>145171</v>
      </c>
      <c r="H11" s="133">
        <v>6141</v>
      </c>
      <c r="I11" s="134">
        <v>4.4170322951880889</v>
      </c>
      <c r="J11" s="133">
        <v>11729</v>
      </c>
      <c r="K11" s="134">
        <v>8.789586487013084</v>
      </c>
    </row>
    <row r="12" spans="1:11" s="32" customFormat="1" ht="15.75" customHeight="1" x14ac:dyDescent="0.2">
      <c r="A12" s="164" t="s">
        <v>353</v>
      </c>
      <c r="B12" s="165">
        <v>24086</v>
      </c>
      <c r="C12" s="165">
        <v>-1989</v>
      </c>
      <c r="D12" s="166">
        <v>-7.6279961649089163</v>
      </c>
      <c r="E12" s="165">
        <v>6348</v>
      </c>
      <c r="F12" s="166">
        <v>35.787574698387644</v>
      </c>
      <c r="G12" s="165">
        <v>17792</v>
      </c>
      <c r="H12" s="165">
        <v>267</v>
      </c>
      <c r="I12" s="166">
        <v>1.5235378031383737</v>
      </c>
      <c r="J12" s="165">
        <v>3432</v>
      </c>
      <c r="K12" s="166">
        <v>23.899721448467968</v>
      </c>
    </row>
    <row r="13" spans="1:11" s="32" customFormat="1" ht="15.75" customHeight="1" x14ac:dyDescent="0.2">
      <c r="A13" s="164" t="s">
        <v>354</v>
      </c>
      <c r="B13" s="165">
        <v>97475</v>
      </c>
      <c r="C13" s="165">
        <v>9532</v>
      </c>
      <c r="D13" s="166">
        <v>10.838838793309302</v>
      </c>
      <c r="E13" s="165">
        <v>18223</v>
      </c>
      <c r="F13" s="166">
        <v>22.993741482864785</v>
      </c>
      <c r="G13" s="165">
        <v>66086</v>
      </c>
      <c r="H13" s="165">
        <v>5200</v>
      </c>
      <c r="I13" s="166">
        <v>8.5405511940347534</v>
      </c>
      <c r="J13" s="165">
        <v>5908</v>
      </c>
      <c r="K13" s="166">
        <v>9.817541294160657</v>
      </c>
    </row>
    <row r="14" spans="1:11" s="32" customFormat="1" ht="15.75" customHeight="1" x14ac:dyDescent="0.2">
      <c r="A14" s="164" t="s">
        <v>80</v>
      </c>
      <c r="B14" s="165">
        <v>84961</v>
      </c>
      <c r="C14" s="165">
        <v>1749</v>
      </c>
      <c r="D14" s="166">
        <v>2.1018603086093353</v>
      </c>
      <c r="E14" s="165">
        <v>5227</v>
      </c>
      <c r="F14" s="166">
        <v>6.5555471944214512</v>
      </c>
      <c r="G14" s="165">
        <v>61293</v>
      </c>
      <c r="H14" s="165">
        <v>674</v>
      </c>
      <c r="I14" s="166">
        <v>1.1118626173311998</v>
      </c>
      <c r="J14" s="165">
        <v>2389</v>
      </c>
      <c r="K14" s="166">
        <v>4.0557517316311289</v>
      </c>
    </row>
    <row r="15" spans="1:11" s="32" customFormat="1" ht="15.75" customHeight="1" x14ac:dyDescent="0.2">
      <c r="A15" s="170" t="s">
        <v>355</v>
      </c>
      <c r="B15" s="133">
        <v>220135</v>
      </c>
      <c r="C15" s="133">
        <v>-666</v>
      </c>
      <c r="D15" s="134">
        <v>-0.30162906870892797</v>
      </c>
      <c r="E15" s="133">
        <v>-61119</v>
      </c>
      <c r="F15" s="134">
        <v>-21.730890938439988</v>
      </c>
      <c r="G15" s="133">
        <v>168798</v>
      </c>
      <c r="H15" s="133">
        <v>-1101</v>
      </c>
      <c r="I15" s="134">
        <v>-0.6480320661098653</v>
      </c>
      <c r="J15" s="133">
        <v>-37947</v>
      </c>
      <c r="K15" s="134">
        <v>-18.354494667343829</v>
      </c>
    </row>
    <row r="16" spans="1:11" s="32" customFormat="1" ht="15.75" customHeight="1" x14ac:dyDescent="0.2">
      <c r="A16" s="129" t="s">
        <v>272</v>
      </c>
      <c r="B16" s="130">
        <v>251949</v>
      </c>
      <c r="C16" s="130">
        <v>4904</v>
      </c>
      <c r="D16" s="131">
        <v>1.9850634499787487</v>
      </c>
      <c r="E16" s="130">
        <v>-17155</v>
      </c>
      <c r="F16" s="131">
        <v>-6.3748587906534278</v>
      </c>
      <c r="G16" s="130">
        <v>186035</v>
      </c>
      <c r="H16" s="130">
        <v>3011</v>
      </c>
      <c r="I16" s="131">
        <v>1.6451394352653204</v>
      </c>
      <c r="J16" s="130">
        <v>-15792</v>
      </c>
      <c r="K16" s="131">
        <v>-7.8245229825543658</v>
      </c>
    </row>
    <row r="17" spans="1:11" s="32" customFormat="1" ht="15.75" customHeight="1" x14ac:dyDescent="0.2">
      <c r="A17" s="170" t="s">
        <v>78</v>
      </c>
      <c r="B17" s="133">
        <v>111907</v>
      </c>
      <c r="C17" s="133">
        <v>5623</v>
      </c>
      <c r="D17" s="134">
        <v>5.2905423205750628</v>
      </c>
      <c r="E17" s="133">
        <v>18387</v>
      </c>
      <c r="F17" s="134">
        <v>19.661035072711719</v>
      </c>
      <c r="G17" s="133">
        <v>77958</v>
      </c>
      <c r="H17" s="133">
        <v>3783</v>
      </c>
      <c r="I17" s="134">
        <v>5.1001011122345803</v>
      </c>
      <c r="J17" s="133">
        <v>7799</v>
      </c>
      <c r="K17" s="134">
        <v>11.116178964922533</v>
      </c>
    </row>
    <row r="18" spans="1:11" s="32" customFormat="1" ht="15.75" customHeight="1" x14ac:dyDescent="0.2">
      <c r="A18" s="164" t="s">
        <v>353</v>
      </c>
      <c r="B18" s="165">
        <v>12439</v>
      </c>
      <c r="C18" s="165">
        <v>-390</v>
      </c>
      <c r="D18" s="166">
        <v>-3.0399875282562943</v>
      </c>
      <c r="E18" s="165">
        <v>3464</v>
      </c>
      <c r="F18" s="166">
        <v>38.596100278551532</v>
      </c>
      <c r="G18" s="165">
        <v>9088</v>
      </c>
      <c r="H18" s="165">
        <v>341</v>
      </c>
      <c r="I18" s="166">
        <v>3.8984794786784041</v>
      </c>
      <c r="J18" s="165">
        <v>1995</v>
      </c>
      <c r="K18" s="166">
        <v>28.126321725645003</v>
      </c>
    </row>
    <row r="19" spans="1:11" s="32" customFormat="1" ht="15.75" customHeight="1" x14ac:dyDescent="0.2">
      <c r="A19" s="164" t="s">
        <v>354</v>
      </c>
      <c r="B19" s="165">
        <v>50715</v>
      </c>
      <c r="C19" s="165">
        <v>4712</v>
      </c>
      <c r="D19" s="166">
        <v>10.242810251505336</v>
      </c>
      <c r="E19" s="165">
        <v>10699</v>
      </c>
      <c r="F19" s="166">
        <v>26.736805277888845</v>
      </c>
      <c r="G19" s="165">
        <v>34075</v>
      </c>
      <c r="H19" s="165">
        <v>2792</v>
      </c>
      <c r="I19" s="166">
        <v>8.9249752261611732</v>
      </c>
      <c r="J19" s="165">
        <v>3498</v>
      </c>
      <c r="K19" s="166">
        <v>11.439971220198188</v>
      </c>
    </row>
    <row r="20" spans="1:11" s="32" customFormat="1" ht="15.75" customHeight="1" x14ac:dyDescent="0.2">
      <c r="A20" s="164" t="s">
        <v>80</v>
      </c>
      <c r="B20" s="165">
        <v>48753</v>
      </c>
      <c r="C20" s="165">
        <v>1301</v>
      </c>
      <c r="D20" s="166">
        <v>2.7417179465565202</v>
      </c>
      <c r="E20" s="165">
        <v>4224</v>
      </c>
      <c r="F20" s="166">
        <v>9.4859529744660787</v>
      </c>
      <c r="G20" s="165">
        <v>34795</v>
      </c>
      <c r="H20" s="165">
        <v>650</v>
      </c>
      <c r="I20" s="166">
        <v>1.9036462146727193</v>
      </c>
      <c r="J20" s="165">
        <v>2306</v>
      </c>
      <c r="K20" s="166">
        <v>7.0977869432731078</v>
      </c>
    </row>
    <row r="21" spans="1:11" s="32" customFormat="1" ht="15.75" customHeight="1" x14ac:dyDescent="0.2">
      <c r="A21" s="170" t="s">
        <v>355</v>
      </c>
      <c r="B21" s="133">
        <v>140042</v>
      </c>
      <c r="C21" s="133">
        <v>-719</v>
      </c>
      <c r="D21" s="134">
        <v>-0.51079489347191342</v>
      </c>
      <c r="E21" s="133">
        <v>-35542</v>
      </c>
      <c r="F21" s="134">
        <v>-20.242163295061054</v>
      </c>
      <c r="G21" s="133">
        <v>108077</v>
      </c>
      <c r="H21" s="133">
        <v>-772</v>
      </c>
      <c r="I21" s="134">
        <v>-0.70923940504735916</v>
      </c>
      <c r="J21" s="133">
        <v>-23591</v>
      </c>
      <c r="K21" s="134">
        <v>-17.917033751556946</v>
      </c>
    </row>
    <row r="22" spans="1:11" s="32" customFormat="1" ht="15.75" customHeight="1" x14ac:dyDescent="0.2">
      <c r="A22" s="129" t="s">
        <v>273</v>
      </c>
      <c r="B22" s="130">
        <v>174708</v>
      </c>
      <c r="C22" s="130">
        <v>3722</v>
      </c>
      <c r="D22" s="131">
        <v>2.1767864035652043</v>
      </c>
      <c r="E22" s="130">
        <v>-14166</v>
      </c>
      <c r="F22" s="131">
        <v>-7.5002382540741444</v>
      </c>
      <c r="G22" s="130">
        <v>127934</v>
      </c>
      <c r="H22" s="130">
        <v>2029</v>
      </c>
      <c r="I22" s="131">
        <v>1.6115325046662166</v>
      </c>
      <c r="J22" s="130">
        <v>-10426</v>
      </c>
      <c r="K22" s="131">
        <v>-7.5354148597860657</v>
      </c>
    </row>
    <row r="23" spans="1:11" s="32" customFormat="1" ht="15.75" customHeight="1" x14ac:dyDescent="0.2">
      <c r="A23" s="170" t="s">
        <v>78</v>
      </c>
      <c r="B23" s="133">
        <v>94615</v>
      </c>
      <c r="C23" s="133">
        <v>3669</v>
      </c>
      <c r="D23" s="134">
        <v>4.0342620895916257</v>
      </c>
      <c r="E23" s="133">
        <v>11411</v>
      </c>
      <c r="F23" s="134">
        <v>13.71448488053459</v>
      </c>
      <c r="G23" s="133">
        <v>67213</v>
      </c>
      <c r="H23" s="133">
        <v>2358</v>
      </c>
      <c r="I23" s="134">
        <v>3.6358029450312235</v>
      </c>
      <c r="J23" s="133">
        <v>3930</v>
      </c>
      <c r="K23" s="134">
        <v>6.2101986315440163</v>
      </c>
    </row>
    <row r="24" spans="1:11" s="32" customFormat="1" ht="15.75" customHeight="1" x14ac:dyDescent="0.2">
      <c r="A24" s="164" t="s">
        <v>353</v>
      </c>
      <c r="B24" s="165">
        <v>11647</v>
      </c>
      <c r="C24" s="165">
        <v>-1599</v>
      </c>
      <c r="D24" s="166">
        <v>-12.07156877547939</v>
      </c>
      <c r="E24" s="165">
        <v>2884</v>
      </c>
      <c r="F24" s="166">
        <v>32.911103503366427</v>
      </c>
      <c r="G24" s="165">
        <v>8704</v>
      </c>
      <c r="H24" s="165">
        <v>-74</v>
      </c>
      <c r="I24" s="166">
        <v>-0.84301663249031666</v>
      </c>
      <c r="J24" s="165">
        <v>1437</v>
      </c>
      <c r="K24" s="166">
        <v>19.77432227879455</v>
      </c>
    </row>
    <row r="25" spans="1:11" s="32" customFormat="1" ht="15.75" customHeight="1" x14ac:dyDescent="0.2">
      <c r="A25" s="164" t="s">
        <v>354</v>
      </c>
      <c r="B25" s="165">
        <v>46760</v>
      </c>
      <c r="C25" s="165">
        <v>4820</v>
      </c>
      <c r="D25" s="166">
        <v>11.492608488316643</v>
      </c>
      <c r="E25" s="165">
        <v>7524</v>
      </c>
      <c r="F25" s="166">
        <v>19.176266693852586</v>
      </c>
      <c r="G25" s="165">
        <v>32011</v>
      </c>
      <c r="H25" s="165">
        <v>2408</v>
      </c>
      <c r="I25" s="166">
        <v>8.1343107117521871</v>
      </c>
      <c r="J25" s="165">
        <v>2410</v>
      </c>
      <c r="K25" s="166">
        <v>8.1416168372690105</v>
      </c>
    </row>
    <row r="26" spans="1:11" s="32" customFormat="1" ht="15.75" customHeight="1" x14ac:dyDescent="0.2">
      <c r="A26" s="164" t="s">
        <v>80</v>
      </c>
      <c r="B26" s="165">
        <v>36208</v>
      </c>
      <c r="C26" s="165">
        <v>448</v>
      </c>
      <c r="D26" s="166">
        <v>1.2527964205816555</v>
      </c>
      <c r="E26" s="165">
        <v>1003</v>
      </c>
      <c r="F26" s="166">
        <v>2.8490271268285756</v>
      </c>
      <c r="G26" s="165">
        <v>26498</v>
      </c>
      <c r="H26" s="165">
        <v>24</v>
      </c>
      <c r="I26" s="166">
        <v>9.0654982246732643E-2</v>
      </c>
      <c r="J26" s="165">
        <v>83</v>
      </c>
      <c r="K26" s="166">
        <v>0.31421540791217112</v>
      </c>
    </row>
    <row r="27" spans="1:11" s="32" customFormat="1" ht="15.75" customHeight="1" x14ac:dyDescent="0.2">
      <c r="A27" s="177" t="s">
        <v>355</v>
      </c>
      <c r="B27" s="168">
        <v>80093</v>
      </c>
      <c r="C27" s="168">
        <v>53</v>
      </c>
      <c r="D27" s="169">
        <v>6.621689155422289E-2</v>
      </c>
      <c r="E27" s="168">
        <v>-25577</v>
      </c>
      <c r="F27" s="169">
        <v>-24.204599223999242</v>
      </c>
      <c r="G27" s="168">
        <v>60721</v>
      </c>
      <c r="H27" s="168">
        <v>-329</v>
      </c>
      <c r="I27" s="169">
        <v>-0.53890253890253892</v>
      </c>
      <c r="J27" s="168">
        <v>-14356</v>
      </c>
      <c r="K27" s="169">
        <v>-19.121701719567909</v>
      </c>
    </row>
    <row r="28" spans="1:11" ht="9.9499999999999993" customHeight="1" x14ac:dyDescent="0.2">
      <c r="A28" s="125"/>
      <c r="B28" s="125"/>
      <c r="C28" s="125"/>
      <c r="D28" s="125"/>
      <c r="E28" s="125"/>
      <c r="F28" s="125"/>
      <c r="G28" s="125"/>
      <c r="H28" s="125"/>
      <c r="I28" s="125"/>
      <c r="J28" s="125"/>
      <c r="K28" s="125"/>
    </row>
    <row r="29" spans="1:11" x14ac:dyDescent="0.2">
      <c r="A29" s="66" t="s">
        <v>135</v>
      </c>
    </row>
    <row r="30" spans="1:11" s="85" customFormat="1" ht="12.75" x14ac:dyDescent="0.2">
      <c r="B30" s="66"/>
      <c r="C30" s="66"/>
      <c r="D30" s="66"/>
    </row>
    <row r="31" spans="1:11" s="85" customFormat="1" ht="12.75" x14ac:dyDescent="0.2">
      <c r="A31" s="66"/>
      <c r="B31" s="66"/>
      <c r="D31" s="87"/>
    </row>
    <row r="46" spans="1:11" ht="15.75" customHeight="1" x14ac:dyDescent="0.2">
      <c r="A46" s="146" t="s">
        <v>60</v>
      </c>
      <c r="B46" s="146"/>
      <c r="C46" s="146"/>
      <c r="D46" s="146"/>
      <c r="E46" s="146"/>
      <c r="F46" s="146"/>
      <c r="G46" s="146"/>
      <c r="H46" s="146"/>
      <c r="I46" s="146"/>
      <c r="J46" s="146"/>
      <c r="K46" s="146"/>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6"/>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653</v>
      </c>
    </row>
    <row r="5" spans="1:11" s="32" customFormat="1" ht="49.5" customHeight="1" x14ac:dyDescent="0.25">
      <c r="A5" s="106" t="s">
        <v>26</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5.75" customHeight="1" x14ac:dyDescent="0.2">
      <c r="A11" s="170" t="s">
        <v>356</v>
      </c>
      <c r="B11" s="133">
        <v>356413</v>
      </c>
      <c r="C11" s="133">
        <v>5471</v>
      </c>
      <c r="D11" s="134">
        <v>1.5589470624775603</v>
      </c>
      <c r="E11" s="133">
        <v>-32887</v>
      </c>
      <c r="F11" s="134">
        <v>-8.4477266889288458</v>
      </c>
      <c r="G11" s="133">
        <v>261044</v>
      </c>
      <c r="H11" s="133">
        <v>3148</v>
      </c>
      <c r="I11" s="134">
        <v>1.2206470825449018</v>
      </c>
      <c r="J11" s="133">
        <v>-25177</v>
      </c>
      <c r="K11" s="134">
        <v>-8.7963496738534204</v>
      </c>
    </row>
    <row r="12" spans="1:11" s="32" customFormat="1" ht="15.75" customHeight="1" x14ac:dyDescent="0.2">
      <c r="A12" s="178" t="s">
        <v>357</v>
      </c>
      <c r="B12" s="144">
        <v>70244</v>
      </c>
      <c r="C12" s="144">
        <v>3155</v>
      </c>
      <c r="D12" s="145">
        <v>4.7027083426493164</v>
      </c>
      <c r="E12" s="144">
        <v>1566</v>
      </c>
      <c r="F12" s="145">
        <v>2.2802061795625965</v>
      </c>
      <c r="G12" s="144">
        <v>52925</v>
      </c>
      <c r="H12" s="144">
        <v>1892</v>
      </c>
      <c r="I12" s="145">
        <v>3.707405012442929</v>
      </c>
      <c r="J12" s="144">
        <v>-1041</v>
      </c>
      <c r="K12" s="145">
        <v>-1.9289923285031316</v>
      </c>
    </row>
    <row r="13" spans="1:11" s="32" customFormat="1" ht="15.75" customHeight="1" x14ac:dyDescent="0.2">
      <c r="A13" s="179" t="s">
        <v>358</v>
      </c>
      <c r="B13" s="165">
        <v>23948</v>
      </c>
      <c r="C13" s="165">
        <v>467</v>
      </c>
      <c r="D13" s="166">
        <v>1.9888420425024489</v>
      </c>
      <c r="E13" s="165">
        <v>-2391</v>
      </c>
      <c r="F13" s="166">
        <v>-9.077793386233342</v>
      </c>
      <c r="G13" s="165">
        <v>19391</v>
      </c>
      <c r="H13" s="165">
        <v>283</v>
      </c>
      <c r="I13" s="166">
        <v>1.4810550554741471</v>
      </c>
      <c r="J13" s="165">
        <v>-2048</v>
      </c>
      <c r="K13" s="166">
        <v>-9.5526843602779987</v>
      </c>
    </row>
    <row r="14" spans="1:11" s="32" customFormat="1" ht="15.75" customHeight="1" x14ac:dyDescent="0.2">
      <c r="A14" s="180" t="s">
        <v>359</v>
      </c>
      <c r="B14" s="181">
        <v>46296</v>
      </c>
      <c r="C14" s="181">
        <v>2688</v>
      </c>
      <c r="D14" s="182">
        <v>6.1640066042927906</v>
      </c>
      <c r="E14" s="181">
        <v>3957</v>
      </c>
      <c r="F14" s="182">
        <v>9.3459930560476163</v>
      </c>
      <c r="G14" s="181">
        <v>33534</v>
      </c>
      <c r="H14" s="181">
        <v>1609</v>
      </c>
      <c r="I14" s="182">
        <v>5.0399373531714957</v>
      </c>
      <c r="J14" s="181">
        <v>1007</v>
      </c>
      <c r="K14" s="182">
        <v>3.0958895686660313</v>
      </c>
    </row>
    <row r="15" spans="1:11" s="32" customFormat="1" ht="15.75" customHeight="1" x14ac:dyDescent="0.2">
      <c r="A15" s="179" t="s">
        <v>360</v>
      </c>
      <c r="B15" s="165">
        <v>23948</v>
      </c>
      <c r="C15" s="165">
        <v>467</v>
      </c>
      <c r="D15" s="166">
        <v>1.9888420425024489</v>
      </c>
      <c r="E15" s="165">
        <v>-2391</v>
      </c>
      <c r="F15" s="166">
        <v>-9.077793386233342</v>
      </c>
      <c r="G15" s="165">
        <v>19391</v>
      </c>
      <c r="H15" s="165">
        <v>283</v>
      </c>
      <c r="I15" s="166">
        <v>1.4810550554741471</v>
      </c>
      <c r="J15" s="165">
        <v>-2048</v>
      </c>
      <c r="K15" s="166">
        <v>-9.5526843602779987</v>
      </c>
    </row>
    <row r="16" spans="1:11" s="32" customFormat="1" ht="15.75" customHeight="1" x14ac:dyDescent="0.2">
      <c r="A16" s="164" t="s">
        <v>361</v>
      </c>
      <c r="B16" s="165">
        <v>46296</v>
      </c>
      <c r="C16" s="165">
        <v>2688</v>
      </c>
      <c r="D16" s="166">
        <v>6.1640066042927906</v>
      </c>
      <c r="E16" s="165">
        <v>3957</v>
      </c>
      <c r="F16" s="166">
        <v>9.3459930560476163</v>
      </c>
      <c r="G16" s="165">
        <v>33534</v>
      </c>
      <c r="H16" s="165">
        <v>1609</v>
      </c>
      <c r="I16" s="166">
        <v>5.0399373531714957</v>
      </c>
      <c r="J16" s="165">
        <v>1007</v>
      </c>
      <c r="K16" s="166">
        <v>3.0958895686660313</v>
      </c>
    </row>
    <row r="17" spans="1:15" s="32" customFormat="1" ht="15.75" customHeight="1" x14ac:dyDescent="0.2">
      <c r="A17" s="129" t="s">
        <v>272</v>
      </c>
      <c r="B17" s="130">
        <v>251949</v>
      </c>
      <c r="C17" s="130">
        <v>4904</v>
      </c>
      <c r="D17" s="131">
        <v>1.9850634499787487</v>
      </c>
      <c r="E17" s="130">
        <v>-17155</v>
      </c>
      <c r="F17" s="131">
        <v>-6.3748587906534278</v>
      </c>
      <c r="G17" s="130">
        <v>186035</v>
      </c>
      <c r="H17" s="130">
        <v>3011</v>
      </c>
      <c r="I17" s="131">
        <v>1.6451394352653204</v>
      </c>
      <c r="J17" s="130">
        <v>-15792</v>
      </c>
      <c r="K17" s="131">
        <v>-7.8245229825543658</v>
      </c>
    </row>
    <row r="18" spans="1:15" s="32" customFormat="1" ht="15.75" customHeight="1" x14ac:dyDescent="0.2">
      <c r="A18" s="170" t="s">
        <v>356</v>
      </c>
      <c r="B18" s="133">
        <v>211237</v>
      </c>
      <c r="C18" s="133">
        <v>2754</v>
      </c>
      <c r="D18" s="134">
        <v>1.3209710144232383</v>
      </c>
      <c r="E18" s="133">
        <v>-18825</v>
      </c>
      <c r="F18" s="134">
        <v>-8.1825768705827127</v>
      </c>
      <c r="G18" s="133">
        <v>155463</v>
      </c>
      <c r="H18" s="133">
        <v>1663</v>
      </c>
      <c r="I18" s="134">
        <v>1.0812743823146944</v>
      </c>
      <c r="J18" s="133">
        <v>-15757</v>
      </c>
      <c r="K18" s="134">
        <v>-9.2027800490596885</v>
      </c>
    </row>
    <row r="19" spans="1:15" s="32" customFormat="1" ht="15.75" customHeight="1" x14ac:dyDescent="0.2">
      <c r="A19" s="178" t="s">
        <v>357</v>
      </c>
      <c r="B19" s="144">
        <v>40712</v>
      </c>
      <c r="C19" s="144">
        <v>2150</v>
      </c>
      <c r="D19" s="145">
        <v>5.5754369586639694</v>
      </c>
      <c r="E19" s="144">
        <v>1670</v>
      </c>
      <c r="F19" s="145">
        <v>4.2774448030326315</v>
      </c>
      <c r="G19" s="144">
        <v>30572</v>
      </c>
      <c r="H19" s="144">
        <v>1348</v>
      </c>
      <c r="I19" s="145">
        <v>4.6126471393375308</v>
      </c>
      <c r="J19" s="144">
        <v>-35</v>
      </c>
      <c r="K19" s="145">
        <v>-0.11435292580128728</v>
      </c>
      <c r="O19" s="93"/>
    </row>
    <row r="20" spans="1:15" s="32" customFormat="1" ht="15.75" customHeight="1" x14ac:dyDescent="0.2">
      <c r="A20" s="179" t="s">
        <v>358</v>
      </c>
      <c r="B20" s="165">
        <v>13577</v>
      </c>
      <c r="C20" s="165">
        <v>394</v>
      </c>
      <c r="D20" s="166">
        <v>2.9886975650458925</v>
      </c>
      <c r="E20" s="165">
        <v>-1251</v>
      </c>
      <c r="F20" s="166">
        <v>-8.4367413002427831</v>
      </c>
      <c r="G20" s="165">
        <v>10805</v>
      </c>
      <c r="H20" s="165">
        <v>244</v>
      </c>
      <c r="I20" s="166">
        <v>2.3103872739323927</v>
      </c>
      <c r="J20" s="165">
        <v>-1089</v>
      </c>
      <c r="K20" s="166">
        <v>-9.1558769127291075</v>
      </c>
      <c r="O20" s="93"/>
    </row>
    <row r="21" spans="1:15" s="32" customFormat="1" ht="15.75" customHeight="1" x14ac:dyDescent="0.2">
      <c r="A21" s="180" t="s">
        <v>359</v>
      </c>
      <c r="B21" s="181">
        <v>27135</v>
      </c>
      <c r="C21" s="181">
        <v>1756</v>
      </c>
      <c r="D21" s="182">
        <v>6.9191063477678396</v>
      </c>
      <c r="E21" s="181">
        <v>2921</v>
      </c>
      <c r="F21" s="182">
        <v>12.063269183117205</v>
      </c>
      <c r="G21" s="181">
        <v>19767</v>
      </c>
      <c r="H21" s="181">
        <v>1104</v>
      </c>
      <c r="I21" s="182">
        <v>5.9154476772223115</v>
      </c>
      <c r="J21" s="181">
        <v>1054</v>
      </c>
      <c r="K21" s="182">
        <v>5.6324480307807407</v>
      </c>
      <c r="O21" s="93"/>
    </row>
    <row r="22" spans="1:15" s="32" customFormat="1" ht="15.75" customHeight="1" x14ac:dyDescent="0.2">
      <c r="A22" s="179" t="s">
        <v>360</v>
      </c>
      <c r="B22" s="165">
        <v>13577</v>
      </c>
      <c r="C22" s="165">
        <v>394</v>
      </c>
      <c r="D22" s="166">
        <v>2.9886975650458925</v>
      </c>
      <c r="E22" s="165">
        <v>-1251</v>
      </c>
      <c r="F22" s="166">
        <v>-8.4367413002427831</v>
      </c>
      <c r="G22" s="165">
        <v>10805</v>
      </c>
      <c r="H22" s="165">
        <v>244</v>
      </c>
      <c r="I22" s="166">
        <v>2.3103872739323927</v>
      </c>
      <c r="J22" s="165">
        <v>-1089</v>
      </c>
      <c r="K22" s="166">
        <v>-9.1558769127291075</v>
      </c>
      <c r="O22" s="93"/>
    </row>
    <row r="23" spans="1:15" s="32" customFormat="1" ht="15.75" customHeight="1" x14ac:dyDescent="0.2">
      <c r="A23" s="164" t="s">
        <v>362</v>
      </c>
      <c r="B23" s="165">
        <v>27135</v>
      </c>
      <c r="C23" s="165">
        <v>1756</v>
      </c>
      <c r="D23" s="166">
        <v>6.9191063477678396</v>
      </c>
      <c r="E23" s="165">
        <v>2921</v>
      </c>
      <c r="F23" s="166">
        <v>12.063269183117205</v>
      </c>
      <c r="G23" s="165">
        <v>19767</v>
      </c>
      <c r="H23" s="165">
        <v>1104</v>
      </c>
      <c r="I23" s="166">
        <v>5.9154476772223115</v>
      </c>
      <c r="J23" s="165">
        <v>1054</v>
      </c>
      <c r="K23" s="166">
        <v>5.6324480307807407</v>
      </c>
      <c r="O23" s="93"/>
    </row>
    <row r="24" spans="1:15" s="32" customFormat="1" ht="15.75" customHeight="1" x14ac:dyDescent="0.2">
      <c r="A24" s="129" t="s">
        <v>273</v>
      </c>
      <c r="B24" s="130">
        <v>174708</v>
      </c>
      <c r="C24" s="130">
        <v>3722</v>
      </c>
      <c r="D24" s="131">
        <v>2.1767864035652043</v>
      </c>
      <c r="E24" s="130">
        <v>-14166</v>
      </c>
      <c r="F24" s="131">
        <v>-7.5002382540741444</v>
      </c>
      <c r="G24" s="130">
        <v>127934</v>
      </c>
      <c r="H24" s="130">
        <v>2029</v>
      </c>
      <c r="I24" s="131">
        <v>1.6115325046662166</v>
      </c>
      <c r="J24" s="130">
        <v>-10426</v>
      </c>
      <c r="K24" s="131">
        <v>-7.5354148597860657</v>
      </c>
    </row>
    <row r="25" spans="1:15" s="32" customFormat="1" ht="15.75" customHeight="1" x14ac:dyDescent="0.2">
      <c r="A25" s="170" t="s">
        <v>356</v>
      </c>
      <c r="B25" s="133">
        <v>145176</v>
      </c>
      <c r="C25" s="133">
        <v>2717</v>
      </c>
      <c r="D25" s="134">
        <v>1.9072154093458469</v>
      </c>
      <c r="E25" s="133">
        <v>-14062</v>
      </c>
      <c r="F25" s="134">
        <v>-8.8308067169896631</v>
      </c>
      <c r="G25" s="133">
        <v>105581</v>
      </c>
      <c r="H25" s="133">
        <v>1485</v>
      </c>
      <c r="I25" s="134">
        <v>1.4265677835843837</v>
      </c>
      <c r="J25" s="133">
        <v>-9420</v>
      </c>
      <c r="K25" s="134">
        <v>-8.1912331197120025</v>
      </c>
    </row>
    <row r="26" spans="1:15" s="32" customFormat="1" ht="15.75" customHeight="1" x14ac:dyDescent="0.2">
      <c r="A26" s="178" t="s">
        <v>357</v>
      </c>
      <c r="B26" s="144">
        <v>29532</v>
      </c>
      <c r="C26" s="144">
        <v>1005</v>
      </c>
      <c r="D26" s="145">
        <v>3.5229782311494375</v>
      </c>
      <c r="E26" s="144">
        <v>-104</v>
      </c>
      <c r="F26" s="145">
        <v>-0.35092455122148736</v>
      </c>
      <c r="G26" s="144">
        <v>22353</v>
      </c>
      <c r="H26" s="144">
        <v>544</v>
      </c>
      <c r="I26" s="145">
        <v>2.4943830528680819</v>
      </c>
      <c r="J26" s="144">
        <v>-1006</v>
      </c>
      <c r="K26" s="145">
        <v>-4.3066912110963651</v>
      </c>
    </row>
    <row r="27" spans="1:15" s="32" customFormat="1" ht="15.75" customHeight="1" x14ac:dyDescent="0.2">
      <c r="A27" s="179" t="s">
        <v>358</v>
      </c>
      <c r="B27" s="165">
        <v>10371</v>
      </c>
      <c r="C27" s="165">
        <v>73</v>
      </c>
      <c r="D27" s="166">
        <v>0.70887550980772962</v>
      </c>
      <c r="E27" s="165">
        <v>-1140</v>
      </c>
      <c r="F27" s="166">
        <v>-9.9035704977847274</v>
      </c>
      <c r="G27" s="165">
        <v>8586</v>
      </c>
      <c r="H27" s="165">
        <v>39</v>
      </c>
      <c r="I27" s="166">
        <v>0.45630045630045629</v>
      </c>
      <c r="J27" s="165">
        <v>-959</v>
      </c>
      <c r="K27" s="166">
        <v>-10.047145102147722</v>
      </c>
    </row>
    <row r="28" spans="1:15" s="32" customFormat="1" ht="15.75" customHeight="1" x14ac:dyDescent="0.2">
      <c r="A28" s="180" t="s">
        <v>359</v>
      </c>
      <c r="B28" s="181">
        <v>19161</v>
      </c>
      <c r="C28" s="181">
        <v>932</v>
      </c>
      <c r="D28" s="182">
        <v>5.1127324592681989</v>
      </c>
      <c r="E28" s="181">
        <v>1036</v>
      </c>
      <c r="F28" s="182">
        <v>5.7158620689655173</v>
      </c>
      <c r="G28" s="181">
        <v>13767</v>
      </c>
      <c r="H28" s="181">
        <v>505</v>
      </c>
      <c r="I28" s="182">
        <v>3.8078721158196349</v>
      </c>
      <c r="J28" s="181">
        <v>-47</v>
      </c>
      <c r="K28" s="182">
        <v>-0.34023454466483277</v>
      </c>
    </row>
    <row r="29" spans="1:15" s="32" customFormat="1" ht="15.75" customHeight="1" x14ac:dyDescent="0.2">
      <c r="A29" s="179" t="s">
        <v>360</v>
      </c>
      <c r="B29" s="165">
        <v>10371</v>
      </c>
      <c r="C29" s="165">
        <v>73</v>
      </c>
      <c r="D29" s="166">
        <v>0.70887550980772962</v>
      </c>
      <c r="E29" s="165">
        <v>-1140</v>
      </c>
      <c r="F29" s="166">
        <v>-9.9035704977847274</v>
      </c>
      <c r="G29" s="165">
        <v>8586</v>
      </c>
      <c r="H29" s="165">
        <v>39</v>
      </c>
      <c r="I29" s="166">
        <v>0.45630045630045629</v>
      </c>
      <c r="J29" s="165">
        <v>-959</v>
      </c>
      <c r="K29" s="166">
        <v>-10.047145102147722</v>
      </c>
    </row>
    <row r="30" spans="1:15" s="32" customFormat="1" ht="15.75" customHeight="1" x14ac:dyDescent="0.2">
      <c r="A30" s="180" t="s">
        <v>362</v>
      </c>
      <c r="B30" s="181">
        <v>19161</v>
      </c>
      <c r="C30" s="181">
        <v>932</v>
      </c>
      <c r="D30" s="182">
        <v>5.1127324592681989</v>
      </c>
      <c r="E30" s="181">
        <v>1036</v>
      </c>
      <c r="F30" s="182">
        <v>5.7158620689655173</v>
      </c>
      <c r="G30" s="181">
        <v>13767</v>
      </c>
      <c r="H30" s="181">
        <v>505</v>
      </c>
      <c r="I30" s="182">
        <v>3.8078721158196349</v>
      </c>
      <c r="J30" s="181">
        <v>-47</v>
      </c>
      <c r="K30" s="182">
        <v>-0.34023454466483277</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1:4" s="85" customFormat="1" ht="12.75" x14ac:dyDescent="0.2">
      <c r="B33" s="66"/>
      <c r="C33" s="66"/>
      <c r="D33" s="66"/>
    </row>
    <row r="34" spans="1:4" s="85" customFormat="1" ht="12.75" x14ac:dyDescent="0.2">
      <c r="A34" s="66"/>
      <c r="B34" s="66"/>
      <c r="D34" s="87"/>
    </row>
    <row r="46" spans="1:4" x14ac:dyDescent="0.2">
      <c r="D46" s="105"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46"/>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653</v>
      </c>
    </row>
    <row r="5" spans="1:11" s="32" customFormat="1" ht="55.5" customHeight="1" x14ac:dyDescent="0.25">
      <c r="A5" s="183" t="s">
        <v>27</v>
      </c>
      <c r="B5" s="183"/>
      <c r="C5" s="183"/>
      <c r="D5" s="183"/>
      <c r="E5" s="183"/>
      <c r="F5" s="183"/>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31.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426657</v>
      </c>
      <c r="C10" s="130">
        <v>8626</v>
      </c>
      <c r="D10" s="151">
        <v>2.0634833301836468</v>
      </c>
      <c r="E10" s="130">
        <v>-31321</v>
      </c>
      <c r="F10" s="151">
        <v>-6.8389747979160571</v>
      </c>
      <c r="G10" s="130">
        <v>313969</v>
      </c>
      <c r="H10" s="130">
        <v>5040</v>
      </c>
      <c r="I10" s="151">
        <v>1.6314428234319212</v>
      </c>
      <c r="J10" s="130">
        <v>-26218</v>
      </c>
      <c r="K10" s="151">
        <v>-7.7069376548780522</v>
      </c>
    </row>
    <row r="11" spans="1:11" s="32" customFormat="1" ht="15.75" customHeight="1" x14ac:dyDescent="0.2">
      <c r="A11" s="170" t="s">
        <v>363</v>
      </c>
      <c r="B11" s="133">
        <v>404988</v>
      </c>
      <c r="C11" s="133">
        <v>8067</v>
      </c>
      <c r="D11" s="184">
        <v>2.0323943555518604</v>
      </c>
      <c r="E11" s="133">
        <v>-31025</v>
      </c>
      <c r="F11" s="184">
        <v>-7.1156135252847967</v>
      </c>
      <c r="G11" s="133">
        <v>300418</v>
      </c>
      <c r="H11" s="133">
        <v>4769</v>
      </c>
      <c r="I11" s="184">
        <v>1.6130614343359861</v>
      </c>
      <c r="J11" s="133">
        <v>-25841</v>
      </c>
      <c r="K11" s="184">
        <v>-7.9203945331776291</v>
      </c>
    </row>
    <row r="12" spans="1:11" s="32" customFormat="1" ht="22.5" customHeight="1" x14ac:dyDescent="0.2">
      <c r="A12" s="170" t="s">
        <v>364</v>
      </c>
      <c r="B12" s="133">
        <v>21669</v>
      </c>
      <c r="C12" s="133">
        <v>559</v>
      </c>
      <c r="D12" s="184">
        <v>2.6480341070582663</v>
      </c>
      <c r="E12" s="133">
        <v>-296</v>
      </c>
      <c r="F12" s="184">
        <v>-1.347598452082859</v>
      </c>
      <c r="G12" s="133">
        <v>13551</v>
      </c>
      <c r="H12" s="133">
        <v>271</v>
      </c>
      <c r="I12" s="184">
        <v>2.0406626506024095</v>
      </c>
      <c r="J12" s="133">
        <v>-377</v>
      </c>
      <c r="K12" s="184">
        <v>-2.7067777139574956</v>
      </c>
    </row>
    <row r="13" spans="1:11" s="32" customFormat="1" ht="15.75" customHeight="1" x14ac:dyDescent="0.2">
      <c r="A13" s="129" t="s">
        <v>272</v>
      </c>
      <c r="B13" s="130">
        <v>251949</v>
      </c>
      <c r="C13" s="130">
        <v>4904</v>
      </c>
      <c r="D13" s="151">
        <v>1.9850634499787487</v>
      </c>
      <c r="E13" s="130">
        <v>-17155</v>
      </c>
      <c r="F13" s="151">
        <v>-6.3748587906534278</v>
      </c>
      <c r="G13" s="130">
        <v>186035</v>
      </c>
      <c r="H13" s="130">
        <v>3011</v>
      </c>
      <c r="I13" s="151">
        <v>1.6451394352653204</v>
      </c>
      <c r="J13" s="130">
        <v>-15792</v>
      </c>
      <c r="K13" s="151">
        <v>-7.8245229825543658</v>
      </c>
    </row>
    <row r="14" spans="1:11" s="32" customFormat="1" ht="15.75" customHeight="1" x14ac:dyDescent="0.2">
      <c r="A14" s="170" t="s">
        <v>363</v>
      </c>
      <c r="B14" s="133">
        <v>240550</v>
      </c>
      <c r="C14" s="133">
        <v>4661</v>
      </c>
      <c r="D14" s="184">
        <v>1.9759293566041656</v>
      </c>
      <c r="E14" s="133">
        <v>-17175</v>
      </c>
      <c r="F14" s="184">
        <v>-6.6640799301581142</v>
      </c>
      <c r="G14" s="133">
        <v>178645</v>
      </c>
      <c r="H14" s="133">
        <v>2907</v>
      </c>
      <c r="I14" s="184">
        <v>1.654166998600189</v>
      </c>
      <c r="J14" s="133">
        <v>-15632</v>
      </c>
      <c r="K14" s="184">
        <v>-8.0462432506163886</v>
      </c>
    </row>
    <row r="15" spans="1:11" s="32" customFormat="1" ht="22.5" customHeight="1" x14ac:dyDescent="0.2">
      <c r="A15" s="170" t="s">
        <v>364</v>
      </c>
      <c r="B15" s="133">
        <v>11399</v>
      </c>
      <c r="C15" s="133">
        <v>243</v>
      </c>
      <c r="D15" s="184">
        <v>2.1782000717102905</v>
      </c>
      <c r="E15" s="133">
        <v>20</v>
      </c>
      <c r="F15" s="184">
        <v>0.17576236927673786</v>
      </c>
      <c r="G15" s="133">
        <v>7390</v>
      </c>
      <c r="H15" s="133">
        <v>104</v>
      </c>
      <c r="I15" s="184">
        <v>1.4273950041174857</v>
      </c>
      <c r="J15" s="133">
        <v>-160</v>
      </c>
      <c r="K15" s="184">
        <v>-2.1192052980132452</v>
      </c>
    </row>
    <row r="16" spans="1:11" s="32" customFormat="1" ht="15.75" customHeight="1" x14ac:dyDescent="0.2">
      <c r="A16" s="129" t="s">
        <v>273</v>
      </c>
      <c r="B16" s="130">
        <v>174708</v>
      </c>
      <c r="C16" s="130">
        <v>3722</v>
      </c>
      <c r="D16" s="151">
        <v>2.1767864035652043</v>
      </c>
      <c r="E16" s="130">
        <v>-14166</v>
      </c>
      <c r="F16" s="151">
        <v>-7.5002382540741444</v>
      </c>
      <c r="G16" s="130">
        <v>127934</v>
      </c>
      <c r="H16" s="130">
        <v>2029</v>
      </c>
      <c r="I16" s="151">
        <v>1.6115325046662166</v>
      </c>
      <c r="J16" s="130">
        <v>-10426</v>
      </c>
      <c r="K16" s="151">
        <v>-7.5354148597860657</v>
      </c>
    </row>
    <row r="17" spans="1:11" s="32" customFormat="1" ht="15.75" customHeight="1" x14ac:dyDescent="0.2">
      <c r="A17" s="170" t="s">
        <v>363</v>
      </c>
      <c r="B17" s="133">
        <v>164438</v>
      </c>
      <c r="C17" s="133">
        <v>3406</v>
      </c>
      <c r="D17" s="184">
        <v>2.1151075562621093</v>
      </c>
      <c r="E17" s="133">
        <v>-13850</v>
      </c>
      <c r="F17" s="184">
        <v>-7.7683298932064977</v>
      </c>
      <c r="G17" s="133">
        <v>121773</v>
      </c>
      <c r="H17" s="133">
        <v>1862</v>
      </c>
      <c r="I17" s="184">
        <v>1.5528183402690328</v>
      </c>
      <c r="J17" s="133">
        <v>-10209</v>
      </c>
      <c r="K17" s="184">
        <v>-7.7351457016865934</v>
      </c>
    </row>
    <row r="18" spans="1:11" s="32" customFormat="1" ht="22.5" customHeight="1" x14ac:dyDescent="0.2">
      <c r="A18" s="177" t="s">
        <v>364</v>
      </c>
      <c r="B18" s="168">
        <v>10270</v>
      </c>
      <c r="C18" s="168">
        <v>316</v>
      </c>
      <c r="D18" s="185">
        <v>3.1746031746031744</v>
      </c>
      <c r="E18" s="168">
        <v>-316</v>
      </c>
      <c r="F18" s="185">
        <v>-2.9850746268656718</v>
      </c>
      <c r="G18" s="168">
        <v>6161</v>
      </c>
      <c r="H18" s="168">
        <v>167</v>
      </c>
      <c r="I18" s="185">
        <v>2.7861194527861195</v>
      </c>
      <c r="J18" s="168">
        <v>-217</v>
      </c>
      <c r="K18" s="185">
        <v>-3.4023204766384447</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s="85" customFormat="1" ht="12.75" x14ac:dyDescent="0.2">
      <c r="A22" s="66"/>
      <c r="B22" s="66"/>
      <c r="D22" s="87"/>
    </row>
    <row r="46" spans="2:2" x14ac:dyDescent="0.2">
      <c r="B46"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17" customWidth="1"/>
    <col min="2" max="2" width="45.28515625" style="214" customWidth="1"/>
    <col min="3" max="5" width="13.5703125" style="214" customWidth="1"/>
    <col min="6" max="16384" width="11.42578125" style="214"/>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653</v>
      </c>
    </row>
    <row r="5" spans="1:5" s="32" customFormat="1" ht="72" customHeight="1" x14ac:dyDescent="0.2">
      <c r="A5" s="186" t="s">
        <v>365</v>
      </c>
      <c r="B5" s="186"/>
      <c r="C5" s="187"/>
      <c r="D5" s="187"/>
      <c r="E5" s="187"/>
    </row>
    <row r="6" spans="1:5" s="32" customFormat="1" ht="15.75" customHeight="1" x14ac:dyDescent="0.2">
      <c r="A6" s="188"/>
      <c r="B6" s="188"/>
      <c r="C6" s="189" t="s">
        <v>366</v>
      </c>
      <c r="D6" s="190"/>
      <c r="E6" s="190"/>
    </row>
    <row r="7" spans="1:5" s="32" customFormat="1" ht="15.75" customHeight="1" x14ac:dyDescent="0.2">
      <c r="A7" s="188"/>
      <c r="B7" s="188"/>
      <c r="C7" s="191" t="s">
        <v>367</v>
      </c>
      <c r="D7" s="192"/>
      <c r="E7" s="193"/>
    </row>
    <row r="8" spans="1:5" s="32" customFormat="1" ht="36.75" customHeight="1" x14ac:dyDescent="0.2">
      <c r="A8" s="188"/>
      <c r="B8" s="188"/>
      <c r="C8" s="194" t="s">
        <v>70</v>
      </c>
      <c r="D8" s="195" t="s">
        <v>368</v>
      </c>
      <c r="E8" s="195" t="s">
        <v>369</v>
      </c>
    </row>
    <row r="9" spans="1:5" s="32" customFormat="1" ht="14.25" customHeight="1" x14ac:dyDescent="0.2">
      <c r="A9" s="196" t="s">
        <v>370</v>
      </c>
      <c r="B9" s="197" t="s">
        <v>371</v>
      </c>
      <c r="C9" s="198">
        <v>426657</v>
      </c>
      <c r="D9" s="198">
        <v>313969</v>
      </c>
      <c r="E9" s="198">
        <v>112688</v>
      </c>
    </row>
    <row r="10" spans="1:5" s="32" customFormat="1" ht="14.1" customHeight="1" x14ac:dyDescent="0.2">
      <c r="A10" s="196"/>
      <c r="B10" s="158" t="s">
        <v>372</v>
      </c>
      <c r="C10" s="199">
        <v>373374</v>
      </c>
      <c r="D10" s="199">
        <v>276156</v>
      </c>
      <c r="E10" s="199">
        <v>97218</v>
      </c>
    </row>
    <row r="11" spans="1:5" s="32" customFormat="1" ht="12.75" customHeight="1" x14ac:dyDescent="0.2">
      <c r="A11" s="196"/>
      <c r="B11" s="200" t="s">
        <v>368</v>
      </c>
      <c r="C11" s="201">
        <v>277341</v>
      </c>
      <c r="D11" s="201">
        <v>273636</v>
      </c>
      <c r="E11" s="201">
        <v>3705</v>
      </c>
    </row>
    <row r="12" spans="1:5" s="32" customFormat="1" ht="12.75" customHeight="1" x14ac:dyDescent="0.2">
      <c r="A12" s="196"/>
      <c r="B12" s="200" t="s">
        <v>369</v>
      </c>
      <c r="C12" s="202">
        <v>96033</v>
      </c>
      <c r="D12" s="202">
        <v>2520</v>
      </c>
      <c r="E12" s="202">
        <v>93513</v>
      </c>
    </row>
    <row r="13" spans="1:5" s="32" customFormat="1" ht="14.1" customHeight="1" x14ac:dyDescent="0.2">
      <c r="A13" s="196"/>
      <c r="B13" s="46" t="s">
        <v>373</v>
      </c>
      <c r="C13" s="47">
        <v>42685</v>
      </c>
      <c r="D13" s="47">
        <v>31503</v>
      </c>
      <c r="E13" s="47">
        <v>11182</v>
      </c>
    </row>
    <row r="14" spans="1:5" s="32" customFormat="1" ht="12.75" customHeight="1" x14ac:dyDescent="0.2">
      <c r="A14" s="196"/>
      <c r="B14" s="200" t="s">
        <v>374</v>
      </c>
      <c r="C14" s="202">
        <v>7003</v>
      </c>
      <c r="D14" s="202">
        <v>5814</v>
      </c>
      <c r="E14" s="202">
        <v>1189</v>
      </c>
    </row>
    <row r="15" spans="1:5" s="32" customFormat="1" ht="12.75" customHeight="1" x14ac:dyDescent="0.2">
      <c r="A15" s="196"/>
      <c r="B15" s="200" t="s">
        <v>375</v>
      </c>
      <c r="C15" s="202">
        <v>35682</v>
      </c>
      <c r="D15" s="202">
        <v>25689</v>
      </c>
      <c r="E15" s="202">
        <v>9993</v>
      </c>
    </row>
    <row r="16" spans="1:5" s="32" customFormat="1" ht="26.1" customHeight="1" x14ac:dyDescent="0.2">
      <c r="A16" s="196"/>
      <c r="B16" s="46" t="s">
        <v>376</v>
      </c>
      <c r="C16" s="47">
        <v>735</v>
      </c>
      <c r="D16" s="47">
        <v>0</v>
      </c>
      <c r="E16" s="47">
        <v>735</v>
      </c>
    </row>
    <row r="17" spans="1:5" s="32" customFormat="1" ht="14.1" customHeight="1" x14ac:dyDescent="0.2">
      <c r="A17" s="196"/>
      <c r="B17" s="46" t="s">
        <v>377</v>
      </c>
      <c r="C17" s="47">
        <v>9863</v>
      </c>
      <c r="D17" s="47">
        <v>6310</v>
      </c>
      <c r="E17" s="47">
        <v>3553</v>
      </c>
    </row>
    <row r="18" spans="1:5" s="204" customFormat="1" ht="14.25" customHeight="1" x14ac:dyDescent="0.25">
      <c r="A18" s="196"/>
      <c r="B18" s="203" t="s">
        <v>378</v>
      </c>
      <c r="C18" s="198">
        <v>251949</v>
      </c>
      <c r="D18" s="198">
        <v>186035</v>
      </c>
      <c r="E18" s="198">
        <v>65914</v>
      </c>
    </row>
    <row r="19" spans="1:5" s="32" customFormat="1" ht="14.1" customHeight="1" x14ac:dyDescent="0.2">
      <c r="A19" s="196"/>
      <c r="B19" s="205" t="s">
        <v>372</v>
      </c>
      <c r="C19" s="206">
        <v>223111</v>
      </c>
      <c r="D19" s="206">
        <v>165711</v>
      </c>
      <c r="E19" s="206">
        <v>57400</v>
      </c>
    </row>
    <row r="20" spans="1:5" s="32" customFormat="1" ht="12.75" customHeight="1" x14ac:dyDescent="0.2">
      <c r="A20" s="196"/>
      <c r="B20" s="207" t="s">
        <v>368</v>
      </c>
      <c r="C20" s="208">
        <v>166292</v>
      </c>
      <c r="D20" s="209">
        <v>164321</v>
      </c>
      <c r="E20" s="202">
        <v>1971</v>
      </c>
    </row>
    <row r="21" spans="1:5" s="32" customFormat="1" ht="12.75" customHeight="1" x14ac:dyDescent="0.2">
      <c r="A21" s="196"/>
      <c r="B21" s="210" t="s">
        <v>369</v>
      </c>
      <c r="C21" s="211">
        <v>56819</v>
      </c>
      <c r="D21" s="212">
        <v>1390</v>
      </c>
      <c r="E21" s="201">
        <v>55429</v>
      </c>
    </row>
    <row r="22" spans="1:5" s="32" customFormat="1" ht="14.1" customHeight="1" x14ac:dyDescent="0.2">
      <c r="A22" s="196"/>
      <c r="B22" s="46" t="s">
        <v>373</v>
      </c>
      <c r="C22" s="47">
        <v>23181</v>
      </c>
      <c r="D22" s="47">
        <v>16766</v>
      </c>
      <c r="E22" s="47">
        <v>6415</v>
      </c>
    </row>
    <row r="23" spans="1:5" s="32" customFormat="1" ht="12.75" customHeight="1" x14ac:dyDescent="0.2">
      <c r="A23" s="196"/>
      <c r="B23" s="200" t="s">
        <v>374</v>
      </c>
      <c r="C23" s="202">
        <v>3826</v>
      </c>
      <c r="D23" s="202">
        <v>3106</v>
      </c>
      <c r="E23" s="202">
        <v>720</v>
      </c>
    </row>
    <row r="24" spans="1:5" s="32" customFormat="1" ht="12.75" customHeight="1" x14ac:dyDescent="0.2">
      <c r="A24" s="196"/>
      <c r="B24" s="200" t="s">
        <v>375</v>
      </c>
      <c r="C24" s="202">
        <v>19355</v>
      </c>
      <c r="D24" s="202">
        <v>13660</v>
      </c>
      <c r="E24" s="202">
        <v>5695</v>
      </c>
    </row>
    <row r="25" spans="1:5" s="32" customFormat="1" ht="26.1" customHeight="1" x14ac:dyDescent="0.2">
      <c r="A25" s="196"/>
      <c r="B25" s="46" t="s">
        <v>376</v>
      </c>
      <c r="C25" s="47">
        <v>317</v>
      </c>
      <c r="D25" s="47">
        <v>0</v>
      </c>
      <c r="E25" s="47">
        <v>317</v>
      </c>
    </row>
    <row r="26" spans="1:5" s="32" customFormat="1" ht="14.1" customHeight="1" x14ac:dyDescent="0.2">
      <c r="A26" s="196"/>
      <c r="B26" s="46" t="s">
        <v>377</v>
      </c>
      <c r="C26" s="47">
        <v>5340</v>
      </c>
      <c r="D26" s="47">
        <v>3558</v>
      </c>
      <c r="E26" s="47">
        <v>1782</v>
      </c>
    </row>
    <row r="27" spans="1:5" s="32" customFormat="1" ht="12.75" customHeight="1" x14ac:dyDescent="0.2">
      <c r="A27" s="196"/>
      <c r="B27" s="203" t="s">
        <v>379</v>
      </c>
      <c r="C27" s="198">
        <v>174708</v>
      </c>
      <c r="D27" s="198">
        <v>127934</v>
      </c>
      <c r="E27" s="198">
        <v>46774</v>
      </c>
    </row>
    <row r="28" spans="1:5" s="32" customFormat="1" ht="14.1" customHeight="1" x14ac:dyDescent="0.2">
      <c r="A28" s="196"/>
      <c r="B28" s="205" t="s">
        <v>372</v>
      </c>
      <c r="C28" s="206">
        <v>150263</v>
      </c>
      <c r="D28" s="206">
        <v>110445</v>
      </c>
      <c r="E28" s="206">
        <v>39818</v>
      </c>
    </row>
    <row r="29" spans="1:5" s="32" customFormat="1" ht="12.75" customHeight="1" x14ac:dyDescent="0.2">
      <c r="A29" s="196"/>
      <c r="B29" s="200" t="s">
        <v>368</v>
      </c>
      <c r="C29" s="202">
        <v>111049</v>
      </c>
      <c r="D29" s="202">
        <v>109315</v>
      </c>
      <c r="E29" s="202">
        <v>1734</v>
      </c>
    </row>
    <row r="30" spans="1:5" s="32" customFormat="1" ht="10.5" customHeight="1" x14ac:dyDescent="0.2">
      <c r="A30" s="196"/>
      <c r="B30" s="200" t="s">
        <v>369</v>
      </c>
      <c r="C30" s="201">
        <v>39214</v>
      </c>
      <c r="D30" s="201">
        <v>1130</v>
      </c>
      <c r="E30" s="201">
        <v>38084</v>
      </c>
    </row>
    <row r="31" spans="1:5" s="32" customFormat="1" ht="14.1" customHeight="1" x14ac:dyDescent="0.2">
      <c r="A31" s="196"/>
      <c r="B31" s="155" t="s">
        <v>373</v>
      </c>
      <c r="C31" s="213">
        <v>19504</v>
      </c>
      <c r="D31" s="213">
        <v>14737</v>
      </c>
      <c r="E31" s="213">
        <v>4767</v>
      </c>
    </row>
    <row r="32" spans="1:5" s="32" customFormat="1" ht="12.75" customHeight="1" x14ac:dyDescent="0.2">
      <c r="A32" s="196"/>
      <c r="B32" s="200" t="s">
        <v>374</v>
      </c>
      <c r="C32" s="202">
        <v>3177</v>
      </c>
      <c r="D32" s="202">
        <v>2708</v>
      </c>
      <c r="E32" s="202">
        <v>469</v>
      </c>
    </row>
    <row r="33" spans="1:6" s="32" customFormat="1" ht="12.75" customHeight="1" x14ac:dyDescent="0.2">
      <c r="A33" s="196"/>
      <c r="B33" s="200" t="s">
        <v>375</v>
      </c>
      <c r="C33" s="202">
        <v>16327</v>
      </c>
      <c r="D33" s="202">
        <v>12029</v>
      </c>
      <c r="E33" s="202">
        <v>4298</v>
      </c>
    </row>
    <row r="34" spans="1:6" ht="26.1" customHeight="1" x14ac:dyDescent="0.25">
      <c r="A34" s="196"/>
      <c r="B34" s="46" t="s">
        <v>376</v>
      </c>
      <c r="C34" s="47">
        <v>418</v>
      </c>
      <c r="D34" s="47">
        <v>0</v>
      </c>
      <c r="E34" s="47">
        <v>418</v>
      </c>
    </row>
    <row r="35" spans="1:6" ht="14.1" customHeight="1" x14ac:dyDescent="0.25">
      <c r="A35" s="215"/>
      <c r="B35" s="122" t="s">
        <v>377</v>
      </c>
      <c r="C35" s="123">
        <v>4523</v>
      </c>
      <c r="D35" s="123">
        <v>2752</v>
      </c>
      <c r="E35" s="123">
        <v>1771</v>
      </c>
    </row>
    <row r="36" spans="1:6" s="27" customFormat="1" ht="9.9499999999999993" customHeight="1" x14ac:dyDescent="0.2">
      <c r="A36" s="125"/>
      <c r="B36" s="125"/>
      <c r="C36" s="125"/>
      <c r="D36" s="125"/>
      <c r="E36" s="125"/>
      <c r="F36" s="125"/>
    </row>
    <row r="37" spans="1:6" s="27" customFormat="1" x14ac:dyDescent="0.2">
      <c r="A37" s="66" t="s">
        <v>135</v>
      </c>
    </row>
    <row r="38" spans="1:6" s="85" customFormat="1" ht="48" customHeight="1" x14ac:dyDescent="0.2">
      <c r="B38" s="66"/>
      <c r="C38" s="66"/>
      <c r="D38" s="66"/>
    </row>
    <row r="39" spans="1:6" s="85" customFormat="1" ht="36.75" customHeight="1" x14ac:dyDescent="0.2">
      <c r="A39" s="66"/>
      <c r="B39" s="66"/>
      <c r="C39" s="216" t="s">
        <v>60</v>
      </c>
      <c r="D39" s="87"/>
    </row>
    <row r="41" spans="1:6" x14ac:dyDescent="0.25">
      <c r="B41" s="216"/>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7"/>
  <sheetViews>
    <sheetView zoomScaleNormal="100" zoomScaleSheetLayoutView="100" workbookViewId="0"/>
  </sheetViews>
  <sheetFormatPr baseColWidth="10" defaultColWidth="11.42578125" defaultRowHeight="15" x14ac:dyDescent="0.25"/>
  <cols>
    <col min="1" max="1" width="4.140625" style="217" customWidth="1"/>
    <col min="2" max="2" width="42.5703125" style="214" customWidth="1"/>
    <col min="3" max="5" width="14.85546875" style="214" customWidth="1"/>
    <col min="6" max="16384" width="11.42578125" style="214"/>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18" t="s">
        <v>653</v>
      </c>
      <c r="E4" s="218"/>
    </row>
    <row r="5" spans="1:7" s="32" customFormat="1" ht="67.5" customHeight="1" x14ac:dyDescent="0.2">
      <c r="A5" s="219" t="s">
        <v>380</v>
      </c>
      <c r="B5" s="219"/>
      <c r="C5" s="27"/>
      <c r="D5" s="27"/>
      <c r="E5" s="27"/>
    </row>
    <row r="6" spans="1:7" s="32" customFormat="1" ht="18" customHeight="1" x14ac:dyDescent="0.2">
      <c r="A6" s="220"/>
      <c r="B6" s="221"/>
      <c r="C6" s="222" t="s">
        <v>370</v>
      </c>
      <c r="D6" s="222"/>
      <c r="E6" s="223"/>
    </row>
    <row r="7" spans="1:7" s="32" customFormat="1" ht="18" customHeight="1" x14ac:dyDescent="0.2">
      <c r="A7" s="224"/>
      <c r="B7" s="225"/>
      <c r="C7" s="191" t="s">
        <v>367</v>
      </c>
      <c r="D7" s="192"/>
      <c r="E7" s="193"/>
    </row>
    <row r="8" spans="1:7" s="32" customFormat="1" ht="36.75" customHeight="1" x14ac:dyDescent="0.2">
      <c r="A8" s="226"/>
      <c r="B8" s="227"/>
      <c r="C8" s="194" t="s">
        <v>70</v>
      </c>
      <c r="D8" s="228" t="s">
        <v>368</v>
      </c>
      <c r="E8" s="228" t="s">
        <v>369</v>
      </c>
    </row>
    <row r="9" spans="1:7" s="32" customFormat="1" ht="14.25" customHeight="1" x14ac:dyDescent="0.2">
      <c r="A9" s="229" t="s">
        <v>366</v>
      </c>
      <c r="B9" s="230" t="s">
        <v>371</v>
      </c>
      <c r="C9" s="198">
        <v>418031</v>
      </c>
      <c r="D9" s="198">
        <v>308929</v>
      </c>
      <c r="E9" s="198">
        <v>109102</v>
      </c>
      <c r="G9" s="231"/>
    </row>
    <row r="10" spans="1:7" s="32" customFormat="1" ht="14.1" customHeight="1" x14ac:dyDescent="0.2">
      <c r="A10" s="196"/>
      <c r="B10" s="46" t="s">
        <v>372</v>
      </c>
      <c r="C10" s="47">
        <v>373374</v>
      </c>
      <c r="D10" s="47">
        <v>277341</v>
      </c>
      <c r="E10" s="47">
        <v>96033</v>
      </c>
      <c r="G10" s="231"/>
    </row>
    <row r="11" spans="1:7" s="32" customFormat="1" ht="12.75" customHeight="1" x14ac:dyDescent="0.2">
      <c r="A11" s="196"/>
      <c r="B11" s="200" t="s">
        <v>368</v>
      </c>
      <c r="C11" s="202">
        <v>276156</v>
      </c>
      <c r="D11" s="202">
        <v>273636</v>
      </c>
      <c r="E11" s="202">
        <v>2520</v>
      </c>
      <c r="G11" s="231"/>
    </row>
    <row r="12" spans="1:7" s="32" customFormat="1" ht="12.75" customHeight="1" x14ac:dyDescent="0.2">
      <c r="A12" s="196"/>
      <c r="B12" s="200" t="s">
        <v>369</v>
      </c>
      <c r="C12" s="201">
        <v>97218</v>
      </c>
      <c r="D12" s="201">
        <v>3705</v>
      </c>
      <c r="E12" s="201">
        <v>93513</v>
      </c>
      <c r="G12" s="231"/>
    </row>
    <row r="13" spans="1:7" s="32" customFormat="1" ht="14.1" customHeight="1" x14ac:dyDescent="0.2">
      <c r="A13" s="196"/>
      <c r="B13" s="46" t="s">
        <v>381</v>
      </c>
      <c r="C13" s="47">
        <f>SUM(C14:C17)</f>
        <v>43083</v>
      </c>
      <c r="D13" s="47">
        <f t="shared" ref="D13:E13" si="0">SUM(D14:D17)</f>
        <v>30400</v>
      </c>
      <c r="E13" s="47">
        <f t="shared" si="0"/>
        <v>12683</v>
      </c>
      <c r="G13" s="231"/>
    </row>
    <row r="14" spans="1:7" s="32" customFormat="1" ht="12.75" customHeight="1" x14ac:dyDescent="0.2">
      <c r="A14" s="196"/>
      <c r="B14" s="200" t="s">
        <v>382</v>
      </c>
      <c r="C14" s="202">
        <v>13735</v>
      </c>
      <c r="D14" s="202">
        <v>9122</v>
      </c>
      <c r="E14" s="202">
        <v>4613</v>
      </c>
      <c r="G14" s="231"/>
    </row>
    <row r="15" spans="1:7" s="32" customFormat="1" ht="12.75" customHeight="1" x14ac:dyDescent="0.2">
      <c r="A15" s="196"/>
      <c r="B15" s="200" t="s">
        <v>383</v>
      </c>
      <c r="C15" s="202">
        <v>27014</v>
      </c>
      <c r="D15" s="202">
        <v>19941</v>
      </c>
      <c r="E15" s="202">
        <v>7073</v>
      </c>
    </row>
    <row r="16" spans="1:7" s="32" customFormat="1" ht="12.75" customHeight="1" x14ac:dyDescent="0.2">
      <c r="A16" s="196"/>
      <c r="B16" s="200" t="s">
        <v>384</v>
      </c>
      <c r="C16" s="202">
        <f>C9-SUM(C10,C14:C15,C17:C18)</f>
        <v>555</v>
      </c>
      <c r="D16" s="202">
        <f t="shared" ref="D16:E16" si="1">D9-SUM(D10,D14:D15,D17:D18)</f>
        <v>443</v>
      </c>
      <c r="E16" s="202">
        <f t="shared" si="1"/>
        <v>112</v>
      </c>
    </row>
    <row r="17" spans="1:7" s="32" customFormat="1" ht="12.75" customHeight="1" x14ac:dyDescent="0.2">
      <c r="A17" s="196"/>
      <c r="B17" s="200" t="s">
        <v>127</v>
      </c>
      <c r="C17" s="202">
        <v>1779</v>
      </c>
      <c r="D17" s="202">
        <v>894</v>
      </c>
      <c r="E17" s="202">
        <v>885</v>
      </c>
    </row>
    <row r="18" spans="1:7" s="32" customFormat="1" ht="14.1" customHeight="1" x14ac:dyDescent="0.2">
      <c r="A18" s="196"/>
      <c r="B18" s="46" t="s">
        <v>385</v>
      </c>
      <c r="C18" s="47">
        <v>1574</v>
      </c>
      <c r="D18" s="47">
        <v>1188</v>
      </c>
      <c r="E18" s="47">
        <v>386</v>
      </c>
    </row>
    <row r="19" spans="1:7" s="204" customFormat="1" ht="14.25" customHeight="1" x14ac:dyDescent="0.25">
      <c r="A19" s="196"/>
      <c r="B19" s="197" t="s">
        <v>378</v>
      </c>
      <c r="C19" s="198">
        <v>247045</v>
      </c>
      <c r="D19" s="198">
        <v>183024</v>
      </c>
      <c r="E19" s="198">
        <v>64021</v>
      </c>
      <c r="G19" s="231"/>
    </row>
    <row r="20" spans="1:7" s="32" customFormat="1" ht="14.1" customHeight="1" x14ac:dyDescent="0.2">
      <c r="A20" s="196"/>
      <c r="B20" s="46" t="s">
        <v>372</v>
      </c>
      <c r="C20" s="47">
        <v>223107</v>
      </c>
      <c r="D20" s="47">
        <v>166290</v>
      </c>
      <c r="E20" s="47">
        <v>56817</v>
      </c>
    </row>
    <row r="21" spans="1:7" s="32" customFormat="1" ht="12.75" customHeight="1" x14ac:dyDescent="0.2">
      <c r="A21" s="196"/>
      <c r="B21" s="207" t="s">
        <v>368</v>
      </c>
      <c r="C21" s="208">
        <v>165709</v>
      </c>
      <c r="D21" s="208">
        <v>164320</v>
      </c>
      <c r="E21" s="209">
        <v>1389</v>
      </c>
    </row>
    <row r="22" spans="1:7" s="32" customFormat="1" ht="12.75" customHeight="1" x14ac:dyDescent="0.2">
      <c r="A22" s="196"/>
      <c r="B22" s="210" t="s">
        <v>369</v>
      </c>
      <c r="C22" s="211">
        <v>57398</v>
      </c>
      <c r="D22" s="211">
        <v>1970</v>
      </c>
      <c r="E22" s="212">
        <v>55428</v>
      </c>
    </row>
    <row r="23" spans="1:7" s="32" customFormat="1" ht="14.1" customHeight="1" x14ac:dyDescent="0.2">
      <c r="A23" s="196"/>
      <c r="B23" s="46" t="s">
        <v>381</v>
      </c>
      <c r="C23" s="47">
        <f>SUM(C24:C27)</f>
        <v>23030</v>
      </c>
      <c r="D23" s="47">
        <f t="shared" ref="D23:E23" si="2">SUM(D24:D27)</f>
        <v>16028</v>
      </c>
      <c r="E23" s="47">
        <f t="shared" si="2"/>
        <v>7002</v>
      </c>
    </row>
    <row r="24" spans="1:7" s="32" customFormat="1" ht="12.75" customHeight="1" x14ac:dyDescent="0.2">
      <c r="A24" s="196"/>
      <c r="B24" s="200" t="s">
        <v>382</v>
      </c>
      <c r="C24" s="202">
        <v>7474</v>
      </c>
      <c r="D24" s="202">
        <v>4943</v>
      </c>
      <c r="E24" s="202">
        <v>2531</v>
      </c>
    </row>
    <row r="25" spans="1:7" s="32" customFormat="1" ht="12.75" customHeight="1" x14ac:dyDescent="0.2">
      <c r="A25" s="196"/>
      <c r="B25" s="200" t="s">
        <v>383</v>
      </c>
      <c r="C25" s="202">
        <v>14307</v>
      </c>
      <c r="D25" s="202">
        <v>10377</v>
      </c>
      <c r="E25" s="202">
        <v>3930</v>
      </c>
    </row>
    <row r="26" spans="1:7" s="32" customFormat="1" ht="12.75" customHeight="1" x14ac:dyDescent="0.2">
      <c r="A26" s="196"/>
      <c r="B26" s="200" t="s">
        <v>384</v>
      </c>
      <c r="C26" s="202">
        <f>C19-SUM(C20,C24:C25,C27:C28)</f>
        <v>323</v>
      </c>
      <c r="D26" s="202">
        <f t="shared" ref="D26:E26" si="3">D19-SUM(D20,D24:D25,D27:D28)</f>
        <v>258</v>
      </c>
      <c r="E26" s="202">
        <f t="shared" si="3"/>
        <v>65</v>
      </c>
    </row>
    <row r="27" spans="1:7" s="32" customFormat="1" ht="12.75" customHeight="1" x14ac:dyDescent="0.2">
      <c r="A27" s="196"/>
      <c r="B27" s="200" t="s">
        <v>127</v>
      </c>
      <c r="C27" s="202">
        <v>926</v>
      </c>
      <c r="D27" s="202">
        <v>450</v>
      </c>
      <c r="E27" s="202">
        <v>476</v>
      </c>
    </row>
    <row r="28" spans="1:7" s="32" customFormat="1" ht="14.1" customHeight="1" x14ac:dyDescent="0.2">
      <c r="A28" s="196"/>
      <c r="B28" s="46" t="s">
        <v>385</v>
      </c>
      <c r="C28" s="47">
        <v>908</v>
      </c>
      <c r="D28" s="47">
        <v>706</v>
      </c>
      <c r="E28" s="47">
        <v>202</v>
      </c>
    </row>
    <row r="29" spans="1:7" s="32" customFormat="1" ht="12.75" customHeight="1" x14ac:dyDescent="0.2">
      <c r="A29" s="196"/>
      <c r="B29" s="197" t="s">
        <v>379</v>
      </c>
      <c r="C29" s="198">
        <v>170986</v>
      </c>
      <c r="D29" s="198">
        <v>125905</v>
      </c>
      <c r="E29" s="198">
        <v>45081</v>
      </c>
    </row>
    <row r="30" spans="1:7" s="32" customFormat="1" ht="14.1" customHeight="1" x14ac:dyDescent="0.2">
      <c r="A30" s="196"/>
      <c r="B30" s="46" t="s">
        <v>372</v>
      </c>
      <c r="C30" s="47">
        <v>150267</v>
      </c>
      <c r="D30" s="47">
        <v>111051</v>
      </c>
      <c r="E30" s="47">
        <v>39216</v>
      </c>
    </row>
    <row r="31" spans="1:7" s="32" customFormat="1" ht="12.75" customHeight="1" x14ac:dyDescent="0.2">
      <c r="A31" s="196"/>
      <c r="B31" s="200" t="s">
        <v>368</v>
      </c>
      <c r="C31" s="202">
        <v>110447</v>
      </c>
      <c r="D31" s="202">
        <v>109316</v>
      </c>
      <c r="E31" s="202">
        <v>1131</v>
      </c>
    </row>
    <row r="32" spans="1:7" s="32" customFormat="1" ht="10.5" customHeight="1" x14ac:dyDescent="0.2">
      <c r="A32" s="196"/>
      <c r="B32" s="200" t="s">
        <v>369</v>
      </c>
      <c r="C32" s="201">
        <v>39820</v>
      </c>
      <c r="D32" s="201">
        <v>1735</v>
      </c>
      <c r="E32" s="201">
        <v>38085</v>
      </c>
    </row>
    <row r="33" spans="1:11" s="32" customFormat="1" ht="14.1" customHeight="1" x14ac:dyDescent="0.2">
      <c r="A33" s="196"/>
      <c r="B33" s="46" t="s">
        <v>381</v>
      </c>
      <c r="C33" s="213">
        <v>19821</v>
      </c>
      <c r="D33" s="213">
        <v>14187</v>
      </c>
      <c r="E33" s="213">
        <v>5634</v>
      </c>
    </row>
    <row r="34" spans="1:11" s="32" customFormat="1" ht="12.75" customHeight="1" x14ac:dyDescent="0.2">
      <c r="A34" s="196"/>
      <c r="B34" s="200" t="s">
        <v>382</v>
      </c>
      <c r="C34" s="202">
        <v>6261</v>
      </c>
      <c r="D34" s="202">
        <v>4179</v>
      </c>
      <c r="E34" s="202">
        <v>2082</v>
      </c>
    </row>
    <row r="35" spans="1:11" s="32" customFormat="1" ht="12.75" customHeight="1" x14ac:dyDescent="0.2">
      <c r="A35" s="196"/>
      <c r="B35" s="200" t="s">
        <v>383</v>
      </c>
      <c r="C35" s="202">
        <v>12707</v>
      </c>
      <c r="D35" s="202">
        <v>9564</v>
      </c>
      <c r="E35" s="202">
        <v>3143</v>
      </c>
    </row>
    <row r="36" spans="1:11" s="32" customFormat="1" ht="12.75" customHeight="1" x14ac:dyDescent="0.2">
      <c r="A36" s="196"/>
      <c r="B36" s="200" t="s">
        <v>384</v>
      </c>
      <c r="C36" s="202">
        <f>C29-SUM(C30,C33,C38)</f>
        <v>232</v>
      </c>
      <c r="D36" s="202">
        <f t="shared" ref="D36:E36" si="4">D29-SUM(D30,D33,D38)</f>
        <v>185</v>
      </c>
      <c r="E36" s="202">
        <f t="shared" si="4"/>
        <v>47</v>
      </c>
    </row>
    <row r="37" spans="1:11" s="32" customFormat="1" ht="12.75" customHeight="1" x14ac:dyDescent="0.2">
      <c r="A37" s="196"/>
      <c r="B37" s="200" t="s">
        <v>127</v>
      </c>
      <c r="C37" s="202">
        <v>853</v>
      </c>
      <c r="D37" s="202">
        <v>444</v>
      </c>
      <c r="E37" s="202">
        <v>409</v>
      </c>
    </row>
    <row r="38" spans="1:11" s="32" customFormat="1" ht="14.1" customHeight="1" x14ac:dyDescent="0.2">
      <c r="A38" s="215"/>
      <c r="B38" s="122" t="s">
        <v>385</v>
      </c>
      <c r="C38" s="123">
        <v>666</v>
      </c>
      <c r="D38" s="123">
        <v>482</v>
      </c>
      <c r="E38" s="123">
        <v>184</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s="85" customFormat="1" ht="12.75" x14ac:dyDescent="0.2">
      <c r="A42" s="66"/>
      <c r="B42" s="66"/>
      <c r="D42" s="87"/>
    </row>
    <row r="47" spans="1:11" x14ac:dyDescent="0.25">
      <c r="C47" s="216"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9"/>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653</v>
      </c>
    </row>
    <row r="5" spans="1:11" s="32" customFormat="1" ht="49.5" customHeight="1" x14ac:dyDescent="0.25">
      <c r="A5" s="106" t="s">
        <v>32</v>
      </c>
      <c r="B5" s="106"/>
      <c r="C5" s="106"/>
      <c r="D5" s="106"/>
      <c r="E5" s="106"/>
      <c r="F5" s="106"/>
      <c r="G5" s="27"/>
      <c r="H5" s="27"/>
      <c r="I5" s="27"/>
      <c r="J5" s="27"/>
      <c r="K5" s="27"/>
    </row>
    <row r="6" spans="1:11" s="32" customFormat="1" ht="16.5" customHeight="1" x14ac:dyDescent="0.2">
      <c r="A6" s="232"/>
      <c r="B6" s="233" t="s">
        <v>150</v>
      </c>
      <c r="C6" s="234"/>
      <c r="D6" s="234"/>
      <c r="E6" s="234"/>
      <c r="F6" s="235"/>
      <c r="G6" s="236" t="s">
        <v>151</v>
      </c>
      <c r="H6" s="237"/>
      <c r="I6" s="237"/>
      <c r="J6" s="237"/>
      <c r="K6" s="238"/>
    </row>
    <row r="7" spans="1:11" s="32" customFormat="1" ht="25.5" customHeight="1" x14ac:dyDescent="0.2">
      <c r="A7" s="232"/>
      <c r="B7" s="239" t="s">
        <v>65</v>
      </c>
      <c r="C7" s="240" t="s">
        <v>66</v>
      </c>
      <c r="D7" s="241"/>
      <c r="E7" s="240" t="s">
        <v>137</v>
      </c>
      <c r="F7" s="241"/>
      <c r="G7" s="242" t="s">
        <v>65</v>
      </c>
      <c r="H7" s="240" t="s">
        <v>66</v>
      </c>
      <c r="I7" s="241"/>
      <c r="J7" s="240" t="s">
        <v>137</v>
      </c>
      <c r="K7" s="241"/>
    </row>
    <row r="8" spans="1:11" s="32" customFormat="1" ht="15" customHeight="1" x14ac:dyDescent="0.2">
      <c r="A8" s="243"/>
      <c r="B8" s="244"/>
      <c r="C8" s="40" t="s">
        <v>152</v>
      </c>
      <c r="D8" s="41" t="s">
        <v>69</v>
      </c>
      <c r="E8" s="40" t="s">
        <v>152</v>
      </c>
      <c r="F8" s="41" t="s">
        <v>69</v>
      </c>
      <c r="G8" s="245"/>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386</v>
      </c>
      <c r="B10" s="130">
        <v>426657</v>
      </c>
      <c r="C10" s="130">
        <v>8626</v>
      </c>
      <c r="D10" s="131">
        <v>2.0634833301836468</v>
      </c>
      <c r="E10" s="130">
        <v>-31321</v>
      </c>
      <c r="F10" s="131">
        <v>-6.8389747979160571</v>
      </c>
      <c r="G10" s="130">
        <v>313969</v>
      </c>
      <c r="H10" s="130">
        <v>5040</v>
      </c>
      <c r="I10" s="131">
        <v>1.6314428234319212</v>
      </c>
      <c r="J10" s="130">
        <v>-26218</v>
      </c>
      <c r="K10" s="131">
        <v>-7.7069376548780522</v>
      </c>
    </row>
    <row r="11" spans="1:11" s="32" customFormat="1" ht="12.95" customHeight="1" x14ac:dyDescent="0.2">
      <c r="A11" s="135" t="s">
        <v>387</v>
      </c>
      <c r="B11" s="133">
        <v>6</v>
      </c>
      <c r="C11" s="133">
        <v>0</v>
      </c>
      <c r="D11" s="134">
        <v>0</v>
      </c>
      <c r="E11" s="133">
        <v>-2</v>
      </c>
      <c r="F11" s="134">
        <v>-25</v>
      </c>
      <c r="G11" s="133">
        <v>6</v>
      </c>
      <c r="H11" s="133">
        <v>0</v>
      </c>
      <c r="I11" s="134">
        <v>0</v>
      </c>
      <c r="J11" s="133">
        <v>1</v>
      </c>
      <c r="K11" s="134">
        <v>20</v>
      </c>
    </row>
    <row r="12" spans="1:11" s="32" customFormat="1" ht="12.95" customHeight="1" x14ac:dyDescent="0.2">
      <c r="A12" s="135" t="s">
        <v>388</v>
      </c>
      <c r="B12" s="133">
        <v>255</v>
      </c>
      <c r="C12" s="133">
        <v>-3</v>
      </c>
      <c r="D12" s="134">
        <v>-1.1627906976744187</v>
      </c>
      <c r="E12" s="133">
        <v>-11</v>
      </c>
      <c r="F12" s="134">
        <v>-4.1353383458646613</v>
      </c>
      <c r="G12" s="133">
        <v>202</v>
      </c>
      <c r="H12" s="133">
        <v>1</v>
      </c>
      <c r="I12" s="134">
        <v>0.49751243781094528</v>
      </c>
      <c r="J12" s="133">
        <v>-10</v>
      </c>
      <c r="K12" s="134">
        <v>-4.716981132075472</v>
      </c>
    </row>
    <row r="13" spans="1:11" s="32" customFormat="1" ht="12.95" customHeight="1" x14ac:dyDescent="0.2">
      <c r="A13" s="135" t="s">
        <v>389</v>
      </c>
      <c r="B13" s="133">
        <v>23</v>
      </c>
      <c r="C13" s="133">
        <v>1</v>
      </c>
      <c r="D13" s="134">
        <v>4.5454545454545459</v>
      </c>
      <c r="E13" s="133">
        <v>11</v>
      </c>
      <c r="F13" s="134">
        <v>91.666666666666671</v>
      </c>
      <c r="G13" s="133">
        <v>20</v>
      </c>
      <c r="H13" s="133">
        <v>1</v>
      </c>
      <c r="I13" s="134">
        <v>5.2631578947368425</v>
      </c>
      <c r="J13" s="133">
        <v>10</v>
      </c>
      <c r="K13" s="134">
        <v>100</v>
      </c>
    </row>
    <row r="14" spans="1:11" s="32" customFormat="1" ht="12.95" customHeight="1" x14ac:dyDescent="0.2">
      <c r="A14" s="135" t="s">
        <v>390</v>
      </c>
      <c r="B14" s="133">
        <v>708</v>
      </c>
      <c r="C14" s="133">
        <v>-7</v>
      </c>
      <c r="D14" s="134">
        <v>-0.97902097902097907</v>
      </c>
      <c r="E14" s="133">
        <v>-63</v>
      </c>
      <c r="F14" s="134">
        <v>-8.1712062256809332</v>
      </c>
      <c r="G14" s="133">
        <v>527</v>
      </c>
      <c r="H14" s="133">
        <v>8</v>
      </c>
      <c r="I14" s="134">
        <v>1.5414258188824663</v>
      </c>
      <c r="J14" s="133">
        <v>-66</v>
      </c>
      <c r="K14" s="134">
        <v>-11.129848229342327</v>
      </c>
    </row>
    <row r="15" spans="1:11" s="32" customFormat="1" ht="12.95" customHeight="1" x14ac:dyDescent="0.2">
      <c r="A15" s="135" t="s">
        <v>391</v>
      </c>
      <c r="B15" s="133">
        <v>14618</v>
      </c>
      <c r="C15" s="133">
        <v>311</v>
      </c>
      <c r="D15" s="134">
        <v>2.1737610959670093</v>
      </c>
      <c r="E15" s="133">
        <v>-910</v>
      </c>
      <c r="F15" s="134">
        <v>-5.86038124678001</v>
      </c>
      <c r="G15" s="133">
        <v>11104</v>
      </c>
      <c r="H15" s="133">
        <v>165</v>
      </c>
      <c r="I15" s="134">
        <v>1.5083645671450772</v>
      </c>
      <c r="J15" s="133">
        <v>-775</v>
      </c>
      <c r="K15" s="134">
        <v>-6.5241181917669842</v>
      </c>
    </row>
    <row r="16" spans="1:11" s="32" customFormat="1" ht="12.95" customHeight="1" x14ac:dyDescent="0.2">
      <c r="A16" s="135" t="s">
        <v>392</v>
      </c>
      <c r="B16" s="133">
        <v>5826</v>
      </c>
      <c r="C16" s="133">
        <v>96</v>
      </c>
      <c r="D16" s="134">
        <v>1.6753926701570681</v>
      </c>
      <c r="E16" s="133">
        <v>-580</v>
      </c>
      <c r="F16" s="134">
        <v>-9.0540118638776139</v>
      </c>
      <c r="G16" s="133">
        <v>4192</v>
      </c>
      <c r="H16" s="133">
        <v>95</v>
      </c>
      <c r="I16" s="134">
        <v>2.3187698315840861</v>
      </c>
      <c r="J16" s="133">
        <v>-420</v>
      </c>
      <c r="K16" s="134">
        <v>-9.1066782307025154</v>
      </c>
    </row>
    <row r="17" spans="1:11" s="32" customFormat="1" ht="12.95" customHeight="1" x14ac:dyDescent="0.2">
      <c r="A17" s="135" t="s">
        <v>393</v>
      </c>
      <c r="B17" s="133">
        <v>11333</v>
      </c>
      <c r="C17" s="133">
        <v>248</v>
      </c>
      <c r="D17" s="134">
        <v>2.2372575552548488</v>
      </c>
      <c r="E17" s="133">
        <v>-811</v>
      </c>
      <c r="F17" s="134">
        <v>-6.6781949934123848</v>
      </c>
      <c r="G17" s="133">
        <v>8055</v>
      </c>
      <c r="H17" s="133">
        <v>162</v>
      </c>
      <c r="I17" s="134">
        <v>2.0524515393386547</v>
      </c>
      <c r="J17" s="133">
        <v>-612</v>
      </c>
      <c r="K17" s="134">
        <v>-7.0612668743509861</v>
      </c>
    </row>
    <row r="18" spans="1:11" s="32" customFormat="1" ht="12.95" customHeight="1" x14ac:dyDescent="0.2">
      <c r="A18" s="135" t="s">
        <v>394</v>
      </c>
      <c r="B18" s="133">
        <v>275</v>
      </c>
      <c r="C18" s="133">
        <v>-4</v>
      </c>
      <c r="D18" s="134">
        <v>-1.4336917562724014</v>
      </c>
      <c r="E18" s="133">
        <v>-4</v>
      </c>
      <c r="F18" s="134">
        <v>-1.4336917562724014</v>
      </c>
      <c r="G18" s="133">
        <v>214</v>
      </c>
      <c r="H18" s="133">
        <v>2</v>
      </c>
      <c r="I18" s="134">
        <v>0.94339622641509435</v>
      </c>
      <c r="J18" s="133">
        <v>-8</v>
      </c>
      <c r="K18" s="134">
        <v>-3.6036036036036037</v>
      </c>
    </row>
    <row r="19" spans="1:11" s="32" customFormat="1" ht="12.95" customHeight="1" x14ac:dyDescent="0.2">
      <c r="A19" s="135" t="s">
        <v>395</v>
      </c>
      <c r="B19" s="133">
        <v>1058</v>
      </c>
      <c r="C19" s="133">
        <v>17</v>
      </c>
      <c r="D19" s="134">
        <v>1.6330451488952931</v>
      </c>
      <c r="E19" s="133">
        <v>-144</v>
      </c>
      <c r="F19" s="134">
        <v>-11.980033277870216</v>
      </c>
      <c r="G19" s="133">
        <v>785</v>
      </c>
      <c r="H19" s="133">
        <v>8</v>
      </c>
      <c r="I19" s="134">
        <v>1.0296010296010296</v>
      </c>
      <c r="J19" s="133">
        <v>-131</v>
      </c>
      <c r="K19" s="134">
        <v>-14.301310043668122</v>
      </c>
    </row>
    <row r="20" spans="1:11" s="32" customFormat="1" ht="12.95" customHeight="1" x14ac:dyDescent="0.2">
      <c r="A20" s="135" t="s">
        <v>396</v>
      </c>
      <c r="B20" s="133">
        <v>912</v>
      </c>
      <c r="C20" s="133">
        <v>23</v>
      </c>
      <c r="D20" s="134">
        <v>2.5871766029246346</v>
      </c>
      <c r="E20" s="133">
        <v>-50</v>
      </c>
      <c r="F20" s="134">
        <v>-5.1975051975051976</v>
      </c>
      <c r="G20" s="133">
        <v>687</v>
      </c>
      <c r="H20" s="133">
        <v>8</v>
      </c>
      <c r="I20" s="134">
        <v>1.1782032400589102</v>
      </c>
      <c r="J20" s="133">
        <v>-38</v>
      </c>
      <c r="K20" s="134">
        <v>-5.2413793103448274</v>
      </c>
    </row>
    <row r="21" spans="1:11" s="32" customFormat="1" ht="12.95" customHeight="1" x14ac:dyDescent="0.2">
      <c r="A21" s="135" t="s">
        <v>397</v>
      </c>
      <c r="B21" s="133">
        <v>63</v>
      </c>
      <c r="C21" s="133">
        <v>4</v>
      </c>
      <c r="D21" s="134">
        <v>6.7796610169491522</v>
      </c>
      <c r="E21" s="133">
        <v>4</v>
      </c>
      <c r="F21" s="134">
        <v>6.7796610169491522</v>
      </c>
      <c r="G21" s="133">
        <v>54</v>
      </c>
      <c r="H21" s="133">
        <v>4</v>
      </c>
      <c r="I21" s="134">
        <v>8</v>
      </c>
      <c r="J21" s="133">
        <v>8</v>
      </c>
      <c r="K21" s="134">
        <v>17.391304347826086</v>
      </c>
    </row>
    <row r="22" spans="1:11" s="32" customFormat="1" ht="12.95" customHeight="1" x14ac:dyDescent="0.2">
      <c r="A22" s="135" t="s">
        <v>398</v>
      </c>
      <c r="B22" s="133">
        <v>93</v>
      </c>
      <c r="C22" s="133">
        <v>10</v>
      </c>
      <c r="D22" s="134">
        <v>12.048192771084338</v>
      </c>
      <c r="E22" s="133">
        <v>-1</v>
      </c>
      <c r="F22" s="134">
        <v>-1.0638297872340425</v>
      </c>
      <c r="G22" s="133">
        <v>66</v>
      </c>
      <c r="H22" s="133">
        <v>6</v>
      </c>
      <c r="I22" s="134">
        <v>10</v>
      </c>
      <c r="J22" s="133">
        <v>-5</v>
      </c>
      <c r="K22" s="134">
        <v>-7.042253521126761</v>
      </c>
    </row>
    <row r="23" spans="1:11" s="32" customFormat="1" ht="12.95" customHeight="1" x14ac:dyDescent="0.2">
      <c r="A23" s="135" t="s">
        <v>399</v>
      </c>
      <c r="B23" s="133">
        <v>5014</v>
      </c>
      <c r="C23" s="133">
        <v>116</v>
      </c>
      <c r="D23" s="134">
        <v>2.3683135973866882</v>
      </c>
      <c r="E23" s="133">
        <v>-30</v>
      </c>
      <c r="F23" s="134">
        <v>-0.59476605868358445</v>
      </c>
      <c r="G23" s="133">
        <v>3675</v>
      </c>
      <c r="H23" s="133">
        <v>64</v>
      </c>
      <c r="I23" s="134">
        <v>1.7723622265300472</v>
      </c>
      <c r="J23" s="133">
        <v>-245</v>
      </c>
      <c r="K23" s="134">
        <v>-6.25</v>
      </c>
    </row>
    <row r="24" spans="1:11" s="32" customFormat="1" ht="12.95" customHeight="1" x14ac:dyDescent="0.2">
      <c r="A24" s="135" t="s">
        <v>400</v>
      </c>
      <c r="B24" s="133">
        <v>4617</v>
      </c>
      <c r="C24" s="133">
        <v>99</v>
      </c>
      <c r="D24" s="134">
        <v>2.191235059760956</v>
      </c>
      <c r="E24" s="133">
        <v>-420</v>
      </c>
      <c r="F24" s="134">
        <v>-8.3382966051220961</v>
      </c>
      <c r="G24" s="133">
        <v>3584</v>
      </c>
      <c r="H24" s="133">
        <v>61</v>
      </c>
      <c r="I24" s="134">
        <v>1.7314788532500709</v>
      </c>
      <c r="J24" s="133">
        <v>-413</v>
      </c>
      <c r="K24" s="134">
        <v>-10.332749562171628</v>
      </c>
    </row>
    <row r="25" spans="1:11" s="32" customFormat="1" ht="12.95" customHeight="1" x14ac:dyDescent="0.2">
      <c r="A25" s="135" t="s">
        <v>401</v>
      </c>
      <c r="B25" s="133">
        <v>1787</v>
      </c>
      <c r="C25" s="133">
        <v>31</v>
      </c>
      <c r="D25" s="134">
        <v>1.7653758542141229</v>
      </c>
      <c r="E25" s="133">
        <v>-131</v>
      </c>
      <c r="F25" s="134">
        <v>-6.8300312825860274</v>
      </c>
      <c r="G25" s="133">
        <v>1322</v>
      </c>
      <c r="H25" s="133">
        <v>26</v>
      </c>
      <c r="I25" s="134">
        <v>2.0061728395061729</v>
      </c>
      <c r="J25" s="133">
        <v>-97</v>
      </c>
      <c r="K25" s="134">
        <v>-6.8357998590556734</v>
      </c>
    </row>
    <row r="26" spans="1:11" s="32" customFormat="1" ht="12.95" customHeight="1" x14ac:dyDescent="0.2">
      <c r="A26" s="135" t="s">
        <v>402</v>
      </c>
      <c r="B26" s="133">
        <v>14</v>
      </c>
      <c r="C26" s="133">
        <v>-2</v>
      </c>
      <c r="D26" s="134">
        <v>-12.5</v>
      </c>
      <c r="E26" s="133">
        <v>-2</v>
      </c>
      <c r="F26" s="134">
        <v>-12.5</v>
      </c>
      <c r="G26" s="133">
        <v>14</v>
      </c>
      <c r="H26" s="133">
        <v>-1</v>
      </c>
      <c r="I26" s="134">
        <v>-6.666666666666667</v>
      </c>
      <c r="J26" s="133">
        <v>-1</v>
      </c>
      <c r="K26" s="134">
        <v>-6.666666666666667</v>
      </c>
    </row>
    <row r="27" spans="1:11" s="32" customFormat="1" ht="12.95" customHeight="1" x14ac:dyDescent="0.2">
      <c r="A27" s="135" t="s">
        <v>403</v>
      </c>
      <c r="B27" s="133">
        <v>104</v>
      </c>
      <c r="C27" s="133">
        <v>6</v>
      </c>
      <c r="D27" s="134">
        <v>6.1224489795918364</v>
      </c>
      <c r="E27" s="133">
        <v>-5</v>
      </c>
      <c r="F27" s="134">
        <v>-4.5871559633027523</v>
      </c>
      <c r="G27" s="133">
        <v>80</v>
      </c>
      <c r="H27" s="133">
        <v>-4</v>
      </c>
      <c r="I27" s="134">
        <v>-4.7619047619047619</v>
      </c>
      <c r="J27" s="133">
        <v>-7</v>
      </c>
      <c r="K27" s="134">
        <v>-8.0459770114942533</v>
      </c>
    </row>
    <row r="28" spans="1:11" s="32" customFormat="1" ht="12.95" customHeight="1" x14ac:dyDescent="0.2">
      <c r="A28" s="135" t="s">
        <v>404</v>
      </c>
      <c r="B28" s="133">
        <v>417</v>
      </c>
      <c r="C28" s="133">
        <v>-5</v>
      </c>
      <c r="D28" s="134">
        <v>-1.1848341232227488</v>
      </c>
      <c r="E28" s="133">
        <v>25</v>
      </c>
      <c r="F28" s="134">
        <v>6.3775510204081636</v>
      </c>
      <c r="G28" s="133">
        <v>320</v>
      </c>
      <c r="H28" s="133">
        <v>0</v>
      </c>
      <c r="I28" s="134">
        <v>0</v>
      </c>
      <c r="J28" s="133">
        <v>32</v>
      </c>
      <c r="K28" s="134">
        <v>11.111111111111111</v>
      </c>
    </row>
    <row r="29" spans="1:11" s="32" customFormat="1" ht="12.95" customHeight="1" x14ac:dyDescent="0.2">
      <c r="A29" s="135" t="s">
        <v>405</v>
      </c>
      <c r="B29" s="133">
        <v>127</v>
      </c>
      <c r="C29" s="133">
        <v>3</v>
      </c>
      <c r="D29" s="134">
        <v>2.4193548387096775</v>
      </c>
      <c r="E29" s="133">
        <v>-17</v>
      </c>
      <c r="F29" s="134">
        <v>-11.805555555555555</v>
      </c>
      <c r="G29" s="133">
        <v>104</v>
      </c>
      <c r="H29" s="133">
        <v>5</v>
      </c>
      <c r="I29" s="134">
        <v>5.0505050505050502</v>
      </c>
      <c r="J29" s="133">
        <v>-17</v>
      </c>
      <c r="K29" s="134">
        <v>-14.049586776859504</v>
      </c>
    </row>
    <row r="30" spans="1:11" s="32" customFormat="1" ht="12.95" customHeight="1" x14ac:dyDescent="0.2">
      <c r="A30" s="135" t="s">
        <v>406</v>
      </c>
      <c r="B30" s="133">
        <v>12</v>
      </c>
      <c r="C30" s="133">
        <v>-1</v>
      </c>
      <c r="D30" s="134">
        <v>-7.6923076923076925</v>
      </c>
      <c r="E30" s="133">
        <v>2</v>
      </c>
      <c r="F30" s="134">
        <v>20</v>
      </c>
      <c r="G30" s="133">
        <v>7</v>
      </c>
      <c r="H30" s="133">
        <v>-2</v>
      </c>
      <c r="I30" s="134">
        <v>-22.222222222222221</v>
      </c>
      <c r="J30" s="133">
        <v>0</v>
      </c>
      <c r="K30" s="134">
        <v>0</v>
      </c>
    </row>
    <row r="31" spans="1:11" s="32" customFormat="1" ht="12.95" customHeight="1" x14ac:dyDescent="0.2">
      <c r="A31" s="135" t="s">
        <v>407</v>
      </c>
      <c r="B31" s="133">
        <v>55</v>
      </c>
      <c r="C31" s="133">
        <v>-8</v>
      </c>
      <c r="D31" s="134">
        <v>-12.698412698412698</v>
      </c>
      <c r="E31" s="133">
        <v>2</v>
      </c>
      <c r="F31" s="134">
        <v>3.7735849056603774</v>
      </c>
      <c r="G31" s="133">
        <v>41</v>
      </c>
      <c r="H31" s="133">
        <v>-5</v>
      </c>
      <c r="I31" s="134">
        <v>-10.869565217391305</v>
      </c>
      <c r="J31" s="133">
        <v>5</v>
      </c>
      <c r="K31" s="134">
        <v>13.888888888888889</v>
      </c>
    </row>
    <row r="32" spans="1:11" s="32" customFormat="1" ht="12.95" customHeight="1" x14ac:dyDescent="0.2">
      <c r="A32" s="135" t="s">
        <v>408</v>
      </c>
      <c r="B32" s="133">
        <v>1912</v>
      </c>
      <c r="C32" s="133">
        <v>56</v>
      </c>
      <c r="D32" s="134">
        <v>3.0172413793103448</v>
      </c>
      <c r="E32" s="133">
        <v>-174</v>
      </c>
      <c r="F32" s="134">
        <v>-8.3413231064237774</v>
      </c>
      <c r="G32" s="133">
        <v>1430</v>
      </c>
      <c r="H32" s="133">
        <v>34</v>
      </c>
      <c r="I32" s="134">
        <v>2.4355300859598854</v>
      </c>
      <c r="J32" s="133">
        <v>-86</v>
      </c>
      <c r="K32" s="134">
        <v>-5.6728232189973617</v>
      </c>
    </row>
    <row r="33" spans="1:11" s="32" customFormat="1" ht="12.95" customHeight="1" x14ac:dyDescent="0.2">
      <c r="A33" s="135" t="s">
        <v>409</v>
      </c>
      <c r="B33" s="133">
        <v>486</v>
      </c>
      <c r="C33" s="133">
        <v>-10</v>
      </c>
      <c r="D33" s="134">
        <v>-2.0161290322580645</v>
      </c>
      <c r="E33" s="133">
        <v>-32</v>
      </c>
      <c r="F33" s="134">
        <v>-6.1776061776061777</v>
      </c>
      <c r="G33" s="133">
        <v>354</v>
      </c>
      <c r="H33" s="133">
        <v>-19</v>
      </c>
      <c r="I33" s="134">
        <v>-5.0938337801608577</v>
      </c>
      <c r="J33" s="133">
        <v>-48</v>
      </c>
      <c r="K33" s="134">
        <v>-11.940298507462687</v>
      </c>
    </row>
    <row r="34" spans="1:11" s="32" customFormat="1" ht="12.95" customHeight="1" x14ac:dyDescent="0.2">
      <c r="A34" s="135" t="s">
        <v>410</v>
      </c>
      <c r="B34" s="133">
        <v>8</v>
      </c>
      <c r="C34" s="133">
        <v>0</v>
      </c>
      <c r="D34" s="134">
        <v>0</v>
      </c>
      <c r="E34" s="133">
        <v>-4</v>
      </c>
      <c r="F34" s="134">
        <v>-33.333333333333336</v>
      </c>
      <c r="G34" s="133">
        <v>7</v>
      </c>
      <c r="H34" s="133">
        <v>0</v>
      </c>
      <c r="I34" s="134">
        <v>0</v>
      </c>
      <c r="J34" s="133">
        <v>-3</v>
      </c>
      <c r="K34" s="134">
        <v>-30</v>
      </c>
    </row>
    <row r="35" spans="1:11" s="32" customFormat="1" ht="12.95" customHeight="1" x14ac:dyDescent="0.2">
      <c r="A35" s="135" t="s">
        <v>411</v>
      </c>
      <c r="B35" s="133">
        <v>54</v>
      </c>
      <c r="C35" s="133">
        <v>5</v>
      </c>
      <c r="D35" s="134">
        <v>10.204081632653061</v>
      </c>
      <c r="E35" s="133">
        <v>-3</v>
      </c>
      <c r="F35" s="134">
        <v>-5.2631578947368425</v>
      </c>
      <c r="G35" s="133">
        <v>42</v>
      </c>
      <c r="H35" s="133">
        <v>4</v>
      </c>
      <c r="I35" s="134">
        <v>10.526315789473685</v>
      </c>
      <c r="J35" s="133">
        <v>-8</v>
      </c>
      <c r="K35" s="134">
        <v>-16</v>
      </c>
    </row>
    <row r="36" spans="1:11" s="32" customFormat="1" ht="12.95" customHeight="1" x14ac:dyDescent="0.2">
      <c r="A36" s="135" t="s">
        <v>412</v>
      </c>
      <c r="B36" s="133">
        <v>585</v>
      </c>
      <c r="C36" s="133">
        <v>7</v>
      </c>
      <c r="D36" s="134">
        <v>1.2110726643598615</v>
      </c>
      <c r="E36" s="133">
        <v>-72</v>
      </c>
      <c r="F36" s="134">
        <v>-10.95890410958904</v>
      </c>
      <c r="G36" s="133">
        <v>436</v>
      </c>
      <c r="H36" s="133">
        <v>6</v>
      </c>
      <c r="I36" s="134">
        <v>1.3953488372093024</v>
      </c>
      <c r="J36" s="133">
        <v>-67</v>
      </c>
      <c r="K36" s="134">
        <v>-13.320079522862823</v>
      </c>
    </row>
    <row r="37" spans="1:11" s="32" customFormat="1" ht="12.95" customHeight="1" x14ac:dyDescent="0.2">
      <c r="A37" s="135" t="s">
        <v>413</v>
      </c>
      <c r="B37" s="133">
        <v>118</v>
      </c>
      <c r="C37" s="133">
        <v>-2</v>
      </c>
      <c r="D37" s="134">
        <v>-1.6666666666666667</v>
      </c>
      <c r="E37" s="133">
        <v>9</v>
      </c>
      <c r="F37" s="134">
        <v>8.2568807339449535</v>
      </c>
      <c r="G37" s="133">
        <v>95</v>
      </c>
      <c r="H37" s="133">
        <v>-2</v>
      </c>
      <c r="I37" s="134">
        <v>-2.0618556701030926</v>
      </c>
      <c r="J37" s="133">
        <v>12</v>
      </c>
      <c r="K37" s="134">
        <v>14.457831325301205</v>
      </c>
    </row>
    <row r="38" spans="1:11" s="32" customFormat="1" ht="12.95" customHeight="1" x14ac:dyDescent="0.2">
      <c r="A38" s="135" t="s">
        <v>414</v>
      </c>
      <c r="B38" s="133">
        <v>245</v>
      </c>
      <c r="C38" s="133">
        <v>8</v>
      </c>
      <c r="D38" s="134">
        <v>3.3755274261603376</v>
      </c>
      <c r="E38" s="133">
        <v>15</v>
      </c>
      <c r="F38" s="134">
        <v>6.5217391304347823</v>
      </c>
      <c r="G38" s="133">
        <v>165</v>
      </c>
      <c r="H38" s="133">
        <v>-6</v>
      </c>
      <c r="I38" s="134">
        <v>-3.5087719298245612</v>
      </c>
      <c r="J38" s="133">
        <v>-2</v>
      </c>
      <c r="K38" s="134">
        <v>-1.1976047904191616</v>
      </c>
    </row>
    <row r="39" spans="1:11" s="32" customFormat="1" ht="12.95" customHeight="1" x14ac:dyDescent="0.2">
      <c r="A39" s="135" t="s">
        <v>415</v>
      </c>
      <c r="B39" s="133">
        <v>52</v>
      </c>
      <c r="C39" s="133">
        <v>0</v>
      </c>
      <c r="D39" s="134">
        <v>0</v>
      </c>
      <c r="E39" s="133">
        <v>-1</v>
      </c>
      <c r="F39" s="134">
        <v>-1.8867924528301887</v>
      </c>
      <c r="G39" s="133">
        <v>35</v>
      </c>
      <c r="H39" s="133">
        <v>-1</v>
      </c>
      <c r="I39" s="134">
        <v>-2.7777777777777777</v>
      </c>
      <c r="J39" s="133">
        <v>-4</v>
      </c>
      <c r="K39" s="134">
        <v>-10.256410256410257</v>
      </c>
    </row>
    <row r="40" spans="1:11" s="32" customFormat="1" ht="12.95" customHeight="1" x14ac:dyDescent="0.2">
      <c r="A40" s="135" t="s">
        <v>416</v>
      </c>
      <c r="B40" s="133">
        <v>200</v>
      </c>
      <c r="C40" s="133">
        <v>-9</v>
      </c>
      <c r="D40" s="134">
        <v>-4.3062200956937797</v>
      </c>
      <c r="E40" s="133">
        <v>-16</v>
      </c>
      <c r="F40" s="134">
        <v>-7.4074074074074074</v>
      </c>
      <c r="G40" s="133">
        <v>156</v>
      </c>
      <c r="H40" s="133">
        <v>-10</v>
      </c>
      <c r="I40" s="134">
        <v>-6.024096385542169</v>
      </c>
      <c r="J40" s="133">
        <v>-20</v>
      </c>
      <c r="K40" s="134">
        <v>-11.363636363636363</v>
      </c>
    </row>
    <row r="41" spans="1:11" s="32" customFormat="1" ht="12.95" customHeight="1" x14ac:dyDescent="0.2">
      <c r="A41" s="135" t="s">
        <v>417</v>
      </c>
      <c r="B41" s="133">
        <v>324</v>
      </c>
      <c r="C41" s="133">
        <v>0</v>
      </c>
      <c r="D41" s="134">
        <v>0</v>
      </c>
      <c r="E41" s="133">
        <v>-46</v>
      </c>
      <c r="F41" s="134">
        <v>-12.432432432432432</v>
      </c>
      <c r="G41" s="133">
        <v>251</v>
      </c>
      <c r="H41" s="133">
        <v>1</v>
      </c>
      <c r="I41" s="134">
        <v>0.4</v>
      </c>
      <c r="J41" s="133">
        <v>-46</v>
      </c>
      <c r="K41" s="134">
        <v>-15.488215488215488</v>
      </c>
    </row>
    <row r="42" spans="1:11" s="32" customFormat="1" ht="12.95" customHeight="1" x14ac:dyDescent="0.2">
      <c r="A42" s="135" t="s">
        <v>418</v>
      </c>
      <c r="B42" s="133">
        <v>555</v>
      </c>
      <c r="C42" s="133">
        <v>22</v>
      </c>
      <c r="D42" s="134">
        <v>4.1275797373358349</v>
      </c>
      <c r="E42" s="133">
        <v>-6</v>
      </c>
      <c r="F42" s="134">
        <v>-1.0695187165775402</v>
      </c>
      <c r="G42" s="133">
        <v>431</v>
      </c>
      <c r="H42" s="133">
        <v>10</v>
      </c>
      <c r="I42" s="134">
        <v>2.3752969121140142</v>
      </c>
      <c r="J42" s="133">
        <v>-15</v>
      </c>
      <c r="K42" s="134">
        <v>-3.3632286995515694</v>
      </c>
    </row>
    <row r="43" spans="1:11" s="32" customFormat="1" ht="12.95" customHeight="1" x14ac:dyDescent="0.2">
      <c r="A43" s="135" t="s">
        <v>419</v>
      </c>
      <c r="B43" s="133">
        <v>470</v>
      </c>
      <c r="C43" s="133">
        <v>1</v>
      </c>
      <c r="D43" s="134">
        <v>0.21321961620469082</v>
      </c>
      <c r="E43" s="133">
        <v>-84</v>
      </c>
      <c r="F43" s="134">
        <v>-15.16245487364621</v>
      </c>
      <c r="G43" s="133">
        <v>384</v>
      </c>
      <c r="H43" s="133">
        <v>11</v>
      </c>
      <c r="I43" s="134">
        <v>2.9490616621983916</v>
      </c>
      <c r="J43" s="133">
        <v>-59</v>
      </c>
      <c r="K43" s="134">
        <v>-13.318284424379232</v>
      </c>
    </row>
    <row r="44" spans="1:11" ht="12.95" customHeight="1" x14ac:dyDescent="0.2">
      <c r="A44" s="135" t="s">
        <v>420</v>
      </c>
      <c r="B44" s="133">
        <v>32</v>
      </c>
      <c r="C44" s="133">
        <v>3</v>
      </c>
      <c r="D44" s="134">
        <v>10.344827586206897</v>
      </c>
      <c r="E44" s="133">
        <v>-1</v>
      </c>
      <c r="F44" s="134">
        <v>-3.0303030303030303</v>
      </c>
      <c r="G44" s="133">
        <v>26</v>
      </c>
      <c r="H44" s="133">
        <v>2</v>
      </c>
      <c r="I44" s="134">
        <v>8.3333333333333339</v>
      </c>
      <c r="J44" s="133">
        <v>0</v>
      </c>
      <c r="K44" s="134">
        <v>0</v>
      </c>
    </row>
    <row r="45" spans="1:11" ht="12.95" customHeight="1" x14ac:dyDescent="0.2">
      <c r="A45" s="125" t="s">
        <v>421</v>
      </c>
      <c r="B45" s="133">
        <v>189</v>
      </c>
      <c r="C45" s="133">
        <v>6</v>
      </c>
      <c r="D45" s="134">
        <v>3.278688524590164</v>
      </c>
      <c r="E45" s="133">
        <v>4</v>
      </c>
      <c r="F45" s="134">
        <v>2.1621621621621623</v>
      </c>
      <c r="G45" s="133">
        <v>147</v>
      </c>
      <c r="H45" s="133">
        <v>3</v>
      </c>
      <c r="I45" s="134">
        <v>2.0833333333333335</v>
      </c>
      <c r="J45" s="133">
        <v>-5</v>
      </c>
      <c r="K45" s="134">
        <v>-3.2894736842105261</v>
      </c>
    </row>
    <row r="46" spans="1:11" ht="12.95" customHeight="1" x14ac:dyDescent="0.2">
      <c r="A46" s="135" t="s">
        <v>422</v>
      </c>
      <c r="B46" s="133">
        <v>277</v>
      </c>
      <c r="C46" s="133">
        <v>9</v>
      </c>
      <c r="D46" s="134">
        <v>3.3582089552238807</v>
      </c>
      <c r="E46" s="133">
        <v>-61</v>
      </c>
      <c r="F46" s="134">
        <v>-18.047337278106507</v>
      </c>
      <c r="G46" s="133">
        <v>211</v>
      </c>
      <c r="H46" s="133">
        <v>14</v>
      </c>
      <c r="I46" s="134">
        <v>7.1065989847715736</v>
      </c>
      <c r="J46" s="133">
        <v>-35</v>
      </c>
      <c r="K46" s="134">
        <v>-14.227642276422765</v>
      </c>
    </row>
    <row r="47" spans="1:11" ht="12.95" customHeight="1" x14ac:dyDescent="0.2">
      <c r="A47" s="135" t="s">
        <v>423</v>
      </c>
      <c r="B47" s="133">
        <v>206</v>
      </c>
      <c r="C47" s="133">
        <v>5</v>
      </c>
      <c r="D47" s="134">
        <v>2.4875621890547261</v>
      </c>
      <c r="E47" s="133">
        <v>-21</v>
      </c>
      <c r="F47" s="134">
        <v>-9.251101321585903</v>
      </c>
      <c r="G47" s="133">
        <v>168</v>
      </c>
      <c r="H47" s="133">
        <v>5</v>
      </c>
      <c r="I47" s="134">
        <v>3.0674846625766872</v>
      </c>
      <c r="J47" s="133">
        <v>-6</v>
      </c>
      <c r="K47" s="134">
        <v>-3.4482758620689653</v>
      </c>
    </row>
    <row r="48" spans="1:11" ht="12.95" customHeight="1" x14ac:dyDescent="0.2">
      <c r="A48" s="135" t="s">
        <v>424</v>
      </c>
      <c r="B48" s="133">
        <v>445</v>
      </c>
      <c r="C48" s="133">
        <v>2</v>
      </c>
      <c r="D48" s="134">
        <v>0.45146726862302483</v>
      </c>
      <c r="E48" s="133">
        <v>-56</v>
      </c>
      <c r="F48" s="134">
        <v>-11.177644710578843</v>
      </c>
      <c r="G48" s="133">
        <v>338</v>
      </c>
      <c r="H48" s="133">
        <v>-2</v>
      </c>
      <c r="I48" s="134">
        <v>-0.58823529411764708</v>
      </c>
      <c r="J48" s="133">
        <v>-45</v>
      </c>
      <c r="K48" s="134">
        <v>-11.74934725848564</v>
      </c>
    </row>
    <row r="49" spans="1:11" ht="12.95" customHeight="1" x14ac:dyDescent="0.2">
      <c r="A49" s="135" t="s">
        <v>425</v>
      </c>
      <c r="B49" s="133">
        <v>14</v>
      </c>
      <c r="C49" s="133">
        <v>0</v>
      </c>
      <c r="D49" s="134">
        <v>0</v>
      </c>
      <c r="E49" s="133">
        <v>3</v>
      </c>
      <c r="F49" s="134">
        <v>27.272727272727273</v>
      </c>
      <c r="G49" s="133">
        <v>12</v>
      </c>
      <c r="H49" s="133">
        <v>-1</v>
      </c>
      <c r="I49" s="134">
        <v>-7.6923076923076925</v>
      </c>
      <c r="J49" s="133">
        <v>2</v>
      </c>
      <c r="K49" s="134">
        <v>20</v>
      </c>
    </row>
    <row r="50" spans="1:11" ht="12.95" customHeight="1" x14ac:dyDescent="0.2">
      <c r="A50" s="135" t="s">
        <v>426</v>
      </c>
      <c r="B50" s="133">
        <v>1884</v>
      </c>
      <c r="C50" s="133">
        <v>-30</v>
      </c>
      <c r="D50" s="134">
        <v>-1.567398119122257</v>
      </c>
      <c r="E50" s="133">
        <v>-144</v>
      </c>
      <c r="F50" s="134">
        <v>-7.1005917159763312</v>
      </c>
      <c r="G50" s="133">
        <v>1427</v>
      </c>
      <c r="H50" s="133">
        <v>-5</v>
      </c>
      <c r="I50" s="134">
        <v>-0.34916201117318435</v>
      </c>
      <c r="J50" s="133">
        <v>-158</v>
      </c>
      <c r="K50" s="134">
        <v>-9.9684542586750791</v>
      </c>
    </row>
    <row r="51" spans="1:11" ht="12.95" customHeight="1" x14ac:dyDescent="0.2">
      <c r="A51" s="135" t="s">
        <v>427</v>
      </c>
      <c r="B51" s="133">
        <v>327</v>
      </c>
      <c r="C51" s="133">
        <v>-7</v>
      </c>
      <c r="D51" s="134">
        <v>-2.0958083832335328</v>
      </c>
      <c r="E51" s="133">
        <v>-36</v>
      </c>
      <c r="F51" s="134">
        <v>-9.9173553719008272</v>
      </c>
      <c r="G51" s="133">
        <v>240</v>
      </c>
      <c r="H51" s="133">
        <v>-4</v>
      </c>
      <c r="I51" s="134">
        <v>-1.639344262295082</v>
      </c>
      <c r="J51" s="133">
        <v>-20</v>
      </c>
      <c r="K51" s="134">
        <v>-7.6923076923076925</v>
      </c>
    </row>
    <row r="52" spans="1:11" ht="12.95" customHeight="1" x14ac:dyDescent="0.2">
      <c r="A52" s="135" t="s">
        <v>428</v>
      </c>
      <c r="B52" s="133">
        <v>135</v>
      </c>
      <c r="C52" s="133">
        <v>6</v>
      </c>
      <c r="D52" s="134">
        <v>4.6511627906976747</v>
      </c>
      <c r="E52" s="133">
        <v>2</v>
      </c>
      <c r="F52" s="134">
        <v>1.5037593984962405</v>
      </c>
      <c r="G52" s="133">
        <v>111</v>
      </c>
      <c r="H52" s="133">
        <v>3</v>
      </c>
      <c r="I52" s="134">
        <v>2.7777777777777777</v>
      </c>
      <c r="J52" s="133">
        <v>-5</v>
      </c>
      <c r="K52" s="134">
        <v>-4.3103448275862073</v>
      </c>
    </row>
    <row r="53" spans="1:11" ht="12.95" customHeight="1" x14ac:dyDescent="0.2">
      <c r="A53" s="135" t="s">
        <v>429</v>
      </c>
      <c r="B53" s="133">
        <v>728</v>
      </c>
      <c r="C53" s="133">
        <v>10</v>
      </c>
      <c r="D53" s="134">
        <v>1.392757660167131</v>
      </c>
      <c r="E53" s="133">
        <v>31</v>
      </c>
      <c r="F53" s="134">
        <v>4.4476327116212335</v>
      </c>
      <c r="G53" s="133">
        <v>539</v>
      </c>
      <c r="H53" s="133">
        <v>8</v>
      </c>
      <c r="I53" s="134">
        <v>1.5065913370998116</v>
      </c>
      <c r="J53" s="133">
        <v>-11</v>
      </c>
      <c r="K53" s="134">
        <v>-2</v>
      </c>
    </row>
    <row r="54" spans="1:11" ht="12.95" customHeight="1" x14ac:dyDescent="0.2">
      <c r="A54" s="135" t="s">
        <v>430</v>
      </c>
      <c r="B54" s="133">
        <v>578</v>
      </c>
      <c r="C54" s="133">
        <v>8</v>
      </c>
      <c r="D54" s="134">
        <v>1.4035087719298245</v>
      </c>
      <c r="E54" s="133">
        <v>-53</v>
      </c>
      <c r="F54" s="134">
        <v>-8.3993660855784462</v>
      </c>
      <c r="G54" s="133">
        <v>446</v>
      </c>
      <c r="H54" s="133">
        <v>-2</v>
      </c>
      <c r="I54" s="134">
        <v>-0.44642857142857145</v>
      </c>
      <c r="J54" s="133">
        <v>-43</v>
      </c>
      <c r="K54" s="134">
        <v>-8.7934560327198366</v>
      </c>
    </row>
    <row r="55" spans="1:11" ht="12.95" customHeight="1" x14ac:dyDescent="0.2">
      <c r="A55" s="135" t="s">
        <v>431</v>
      </c>
      <c r="B55" s="133">
        <v>3050</v>
      </c>
      <c r="C55" s="133">
        <v>29</v>
      </c>
      <c r="D55" s="134">
        <v>0.95994703740483278</v>
      </c>
      <c r="E55" s="133">
        <v>-221</v>
      </c>
      <c r="F55" s="134">
        <v>-6.7563436258025069</v>
      </c>
      <c r="G55" s="133">
        <v>2191</v>
      </c>
      <c r="H55" s="133">
        <v>0</v>
      </c>
      <c r="I55" s="134">
        <v>0</v>
      </c>
      <c r="J55" s="133">
        <v>-221</v>
      </c>
      <c r="K55" s="134">
        <v>-9.1625207296849087</v>
      </c>
    </row>
    <row r="56" spans="1:11" ht="12.95" customHeight="1" x14ac:dyDescent="0.2">
      <c r="A56" s="135" t="s">
        <v>432</v>
      </c>
      <c r="B56" s="133">
        <v>491</v>
      </c>
      <c r="C56" s="133">
        <v>4</v>
      </c>
      <c r="D56" s="134">
        <v>0.82135523613963035</v>
      </c>
      <c r="E56" s="133">
        <v>-49</v>
      </c>
      <c r="F56" s="134">
        <v>-9.0740740740740744</v>
      </c>
      <c r="G56" s="133">
        <v>388</v>
      </c>
      <c r="H56" s="133">
        <v>8</v>
      </c>
      <c r="I56" s="134">
        <v>2.1052631578947367</v>
      </c>
      <c r="J56" s="133">
        <v>-35</v>
      </c>
      <c r="K56" s="134">
        <v>-8.2742316784869985</v>
      </c>
    </row>
    <row r="57" spans="1:11" ht="12.95" customHeight="1" x14ac:dyDescent="0.2">
      <c r="A57" s="135" t="s">
        <v>433</v>
      </c>
      <c r="B57" s="133">
        <v>4939</v>
      </c>
      <c r="C57" s="133">
        <v>127</v>
      </c>
      <c r="D57" s="134">
        <v>2.6392352452202825</v>
      </c>
      <c r="E57" s="133">
        <v>-228</v>
      </c>
      <c r="F57" s="134">
        <v>-4.4126185407393068</v>
      </c>
      <c r="G57" s="133">
        <v>3607</v>
      </c>
      <c r="H57" s="133">
        <v>76</v>
      </c>
      <c r="I57" s="134">
        <v>2.1523647691871992</v>
      </c>
      <c r="J57" s="133">
        <v>-219</v>
      </c>
      <c r="K57" s="134">
        <v>-5.7239937271301624</v>
      </c>
    </row>
    <row r="58" spans="1:11" ht="12.95" customHeight="1" x14ac:dyDescent="0.2">
      <c r="A58" s="135" t="s">
        <v>434</v>
      </c>
      <c r="B58" s="133">
        <v>54</v>
      </c>
      <c r="C58" s="133">
        <v>0</v>
      </c>
      <c r="D58" s="134">
        <v>0</v>
      </c>
      <c r="E58" s="133">
        <v>-13</v>
      </c>
      <c r="F58" s="134">
        <v>-19.402985074626866</v>
      </c>
      <c r="G58" s="133">
        <v>41</v>
      </c>
      <c r="H58" s="133">
        <v>-2</v>
      </c>
      <c r="I58" s="134">
        <v>-4.6511627906976747</v>
      </c>
      <c r="J58" s="133">
        <v>-14</v>
      </c>
      <c r="K58" s="134">
        <v>-25.454545454545453</v>
      </c>
    </row>
    <row r="59" spans="1:11" ht="12.95" customHeight="1" x14ac:dyDescent="0.2">
      <c r="A59" s="135" t="s">
        <v>435</v>
      </c>
      <c r="B59" s="133">
        <v>5376</v>
      </c>
      <c r="C59" s="133">
        <v>59</v>
      </c>
      <c r="D59" s="134">
        <v>1.1096482979123565</v>
      </c>
      <c r="E59" s="133">
        <v>-623</v>
      </c>
      <c r="F59" s="134">
        <v>-10.385064177362894</v>
      </c>
      <c r="G59" s="133">
        <v>3910</v>
      </c>
      <c r="H59" s="133">
        <v>-5</v>
      </c>
      <c r="I59" s="134">
        <v>-0.1277139208173691</v>
      </c>
      <c r="J59" s="133">
        <v>-385</v>
      </c>
      <c r="K59" s="134">
        <v>-8.9639115250291042</v>
      </c>
    </row>
    <row r="60" spans="1:11" ht="12.95" customHeight="1" x14ac:dyDescent="0.2">
      <c r="A60" s="135" t="s">
        <v>436</v>
      </c>
      <c r="B60" s="133">
        <v>367</v>
      </c>
      <c r="C60" s="133">
        <v>13</v>
      </c>
      <c r="D60" s="134">
        <v>3.6723163841807911</v>
      </c>
      <c r="E60" s="133">
        <v>-6</v>
      </c>
      <c r="F60" s="134">
        <v>-1.6085790884718498</v>
      </c>
      <c r="G60" s="133">
        <v>265</v>
      </c>
      <c r="H60" s="133">
        <v>14</v>
      </c>
      <c r="I60" s="134">
        <v>5.5776892430278888</v>
      </c>
      <c r="J60" s="133">
        <v>-2</v>
      </c>
      <c r="K60" s="134">
        <v>-0.74906367041198507</v>
      </c>
    </row>
    <row r="61" spans="1:11" ht="12.95" customHeight="1" x14ac:dyDescent="0.2">
      <c r="A61" s="135" t="s">
        <v>437</v>
      </c>
      <c r="B61" s="133">
        <v>207</v>
      </c>
      <c r="C61" s="133">
        <v>0</v>
      </c>
      <c r="D61" s="134">
        <v>0</v>
      </c>
      <c r="E61" s="133">
        <v>11</v>
      </c>
      <c r="F61" s="134">
        <v>5.6122448979591839</v>
      </c>
      <c r="G61" s="133">
        <v>149</v>
      </c>
      <c r="H61" s="133">
        <v>-5</v>
      </c>
      <c r="I61" s="134">
        <v>-3.2467532467532467</v>
      </c>
      <c r="J61" s="133">
        <v>-1</v>
      </c>
      <c r="K61" s="134">
        <v>-0.66666666666666663</v>
      </c>
    </row>
    <row r="62" spans="1:11" ht="12.95" customHeight="1" x14ac:dyDescent="0.2">
      <c r="A62" s="135" t="s">
        <v>438</v>
      </c>
      <c r="B62" s="133">
        <v>436</v>
      </c>
      <c r="C62" s="133">
        <v>6</v>
      </c>
      <c r="D62" s="134">
        <v>1.3953488372093024</v>
      </c>
      <c r="E62" s="133">
        <v>-6</v>
      </c>
      <c r="F62" s="134">
        <v>-1.3574660633484164</v>
      </c>
      <c r="G62" s="133">
        <v>341</v>
      </c>
      <c r="H62" s="133">
        <v>1</v>
      </c>
      <c r="I62" s="134">
        <v>0.29411764705882354</v>
      </c>
      <c r="J62" s="133">
        <v>-4</v>
      </c>
      <c r="K62" s="134">
        <v>-1.1594202898550725</v>
      </c>
    </row>
    <row r="63" spans="1:11" ht="12.95" customHeight="1" x14ac:dyDescent="0.2">
      <c r="A63" s="135" t="s">
        <v>439</v>
      </c>
      <c r="B63" s="133">
        <v>584</v>
      </c>
      <c r="C63" s="133">
        <v>19</v>
      </c>
      <c r="D63" s="134">
        <v>3.3628318584070795</v>
      </c>
      <c r="E63" s="133">
        <v>-49</v>
      </c>
      <c r="F63" s="134">
        <v>-7.7409162717219591</v>
      </c>
      <c r="G63" s="133">
        <v>454</v>
      </c>
      <c r="H63" s="133">
        <v>12</v>
      </c>
      <c r="I63" s="134">
        <v>2.7149321266968327</v>
      </c>
      <c r="J63" s="133">
        <v>-39</v>
      </c>
      <c r="K63" s="134">
        <v>-7.9107505070993911</v>
      </c>
    </row>
    <row r="64" spans="1:11" ht="12.95" customHeight="1" x14ac:dyDescent="0.2">
      <c r="A64" s="135" t="s">
        <v>440</v>
      </c>
      <c r="B64" s="133">
        <v>985</v>
      </c>
      <c r="C64" s="133">
        <v>11</v>
      </c>
      <c r="D64" s="134">
        <v>1.1293634496919918</v>
      </c>
      <c r="E64" s="133">
        <v>-14</v>
      </c>
      <c r="F64" s="134">
        <v>-1.4014014014014013</v>
      </c>
      <c r="G64" s="133">
        <v>749</v>
      </c>
      <c r="H64" s="133">
        <v>10</v>
      </c>
      <c r="I64" s="134">
        <v>1.3531799729364005</v>
      </c>
      <c r="J64" s="133">
        <v>-5</v>
      </c>
      <c r="K64" s="134">
        <v>-0.66312997347480107</v>
      </c>
    </row>
    <row r="65" spans="1:11" ht="12.95" customHeight="1" x14ac:dyDescent="0.2">
      <c r="A65" s="135" t="s">
        <v>441</v>
      </c>
      <c r="B65" s="133">
        <v>114</v>
      </c>
      <c r="C65" s="133">
        <v>2</v>
      </c>
      <c r="D65" s="134">
        <v>1.7857142857142858</v>
      </c>
      <c r="E65" s="133">
        <v>11</v>
      </c>
      <c r="F65" s="134">
        <v>10.679611650485437</v>
      </c>
      <c r="G65" s="133">
        <v>90</v>
      </c>
      <c r="H65" s="133">
        <v>-3</v>
      </c>
      <c r="I65" s="134">
        <v>-3.225806451612903</v>
      </c>
      <c r="J65" s="133">
        <v>-1</v>
      </c>
      <c r="K65" s="134">
        <v>-1.098901098901099</v>
      </c>
    </row>
    <row r="66" spans="1:11" ht="12.95" customHeight="1" x14ac:dyDescent="0.2">
      <c r="A66" s="135" t="s">
        <v>442</v>
      </c>
      <c r="B66" s="133">
        <v>149</v>
      </c>
      <c r="C66" s="133">
        <v>-3</v>
      </c>
      <c r="D66" s="134">
        <v>-1.9736842105263157</v>
      </c>
      <c r="E66" s="133">
        <v>-6</v>
      </c>
      <c r="F66" s="134">
        <v>-3.870967741935484</v>
      </c>
      <c r="G66" s="133">
        <v>116</v>
      </c>
      <c r="H66" s="133">
        <v>-4</v>
      </c>
      <c r="I66" s="134">
        <v>-3.3333333333333335</v>
      </c>
      <c r="J66" s="133">
        <v>-14</v>
      </c>
      <c r="K66" s="134">
        <v>-10.76923076923077</v>
      </c>
    </row>
    <row r="67" spans="1:11" ht="12.95" customHeight="1" x14ac:dyDescent="0.2">
      <c r="A67" s="135" t="s">
        <v>443</v>
      </c>
      <c r="B67" s="133">
        <v>162</v>
      </c>
      <c r="C67" s="133">
        <v>-3</v>
      </c>
      <c r="D67" s="134">
        <v>-1.8181818181818181</v>
      </c>
      <c r="E67" s="133">
        <v>-27</v>
      </c>
      <c r="F67" s="134">
        <v>-14.285714285714286</v>
      </c>
      <c r="G67" s="133">
        <v>126</v>
      </c>
      <c r="H67" s="133">
        <v>-1</v>
      </c>
      <c r="I67" s="134">
        <v>-0.78740157480314965</v>
      </c>
      <c r="J67" s="133">
        <v>-19</v>
      </c>
      <c r="K67" s="134">
        <v>-13.103448275862069</v>
      </c>
    </row>
    <row r="68" spans="1:11" ht="12.95" customHeight="1" x14ac:dyDescent="0.2">
      <c r="A68" s="135" t="s">
        <v>444</v>
      </c>
      <c r="B68" s="133">
        <v>15392</v>
      </c>
      <c r="C68" s="133">
        <v>443</v>
      </c>
      <c r="D68" s="134">
        <v>2.9634089236738244</v>
      </c>
      <c r="E68" s="133">
        <v>-962</v>
      </c>
      <c r="F68" s="134">
        <v>-5.882352941176471</v>
      </c>
      <c r="G68" s="133">
        <v>11077</v>
      </c>
      <c r="H68" s="133">
        <v>303</v>
      </c>
      <c r="I68" s="134">
        <v>2.8123259699276035</v>
      </c>
      <c r="J68" s="133">
        <v>-1180</v>
      </c>
      <c r="K68" s="134">
        <v>-9.6271518316064295</v>
      </c>
    </row>
    <row r="69" spans="1:11" ht="12.95" customHeight="1" x14ac:dyDescent="0.2">
      <c r="A69" s="135" t="s">
        <v>445</v>
      </c>
      <c r="B69" s="133">
        <v>452</v>
      </c>
      <c r="C69" s="133">
        <v>16</v>
      </c>
      <c r="D69" s="134">
        <v>3.669724770642202</v>
      </c>
      <c r="E69" s="133">
        <v>-36</v>
      </c>
      <c r="F69" s="134">
        <v>-7.3770491803278686</v>
      </c>
      <c r="G69" s="133">
        <v>356</v>
      </c>
      <c r="H69" s="133">
        <v>18</v>
      </c>
      <c r="I69" s="134">
        <v>5.3254437869822482</v>
      </c>
      <c r="J69" s="133">
        <v>-13</v>
      </c>
      <c r="K69" s="134">
        <v>-3.5230352303523036</v>
      </c>
    </row>
    <row r="70" spans="1:11" ht="12.95" customHeight="1" x14ac:dyDescent="0.2">
      <c r="A70" s="135" t="s">
        <v>446</v>
      </c>
      <c r="B70" s="133">
        <v>199</v>
      </c>
      <c r="C70" s="133">
        <v>-4</v>
      </c>
      <c r="D70" s="134">
        <v>-1.9704433497536946</v>
      </c>
      <c r="E70" s="133">
        <v>-18</v>
      </c>
      <c r="F70" s="134">
        <v>-8.2949308755760374</v>
      </c>
      <c r="G70" s="133">
        <v>157</v>
      </c>
      <c r="H70" s="133">
        <v>-2</v>
      </c>
      <c r="I70" s="134">
        <v>-1.2578616352201257</v>
      </c>
      <c r="J70" s="133">
        <v>-23</v>
      </c>
      <c r="K70" s="134">
        <v>-12.777777777777779</v>
      </c>
    </row>
    <row r="71" spans="1:11" ht="12.95" customHeight="1" x14ac:dyDescent="0.2">
      <c r="A71" s="135" t="s">
        <v>447</v>
      </c>
      <c r="B71" s="133">
        <v>2106</v>
      </c>
      <c r="C71" s="133">
        <v>30</v>
      </c>
      <c r="D71" s="134">
        <v>1.4450867052023122</v>
      </c>
      <c r="E71" s="133">
        <v>-107</v>
      </c>
      <c r="F71" s="134">
        <v>-4.8350655219159515</v>
      </c>
      <c r="G71" s="133">
        <v>1590</v>
      </c>
      <c r="H71" s="133">
        <v>35</v>
      </c>
      <c r="I71" s="134">
        <v>2.2508038585209005</v>
      </c>
      <c r="J71" s="133">
        <v>-86</v>
      </c>
      <c r="K71" s="134">
        <v>-5.1312649164677806</v>
      </c>
    </row>
    <row r="72" spans="1:11" ht="12.95" customHeight="1" x14ac:dyDescent="0.2">
      <c r="A72" s="135" t="s">
        <v>448</v>
      </c>
      <c r="B72" s="133">
        <v>29</v>
      </c>
      <c r="C72" s="133">
        <v>-2</v>
      </c>
      <c r="D72" s="134">
        <v>-6.4516129032258061</v>
      </c>
      <c r="E72" s="133">
        <v>6</v>
      </c>
      <c r="F72" s="134">
        <v>26.086956521739129</v>
      </c>
      <c r="G72" s="133">
        <v>21</v>
      </c>
      <c r="H72" s="133">
        <v>-2</v>
      </c>
      <c r="I72" s="134">
        <v>-8.695652173913043</v>
      </c>
      <c r="J72" s="133">
        <v>1</v>
      </c>
      <c r="K72" s="134">
        <v>5</v>
      </c>
    </row>
    <row r="73" spans="1:11" ht="12.95" customHeight="1" x14ac:dyDescent="0.2">
      <c r="A73" s="135" t="s">
        <v>449</v>
      </c>
      <c r="B73" s="133">
        <v>29</v>
      </c>
      <c r="C73" s="133">
        <v>-3</v>
      </c>
      <c r="D73" s="134">
        <v>-9.375</v>
      </c>
      <c r="E73" s="133">
        <v>-8</v>
      </c>
      <c r="F73" s="134">
        <v>-21.621621621621621</v>
      </c>
      <c r="G73" s="133">
        <v>21</v>
      </c>
      <c r="H73" s="133">
        <v>-3</v>
      </c>
      <c r="I73" s="134">
        <v>-12.5</v>
      </c>
      <c r="J73" s="133">
        <v>-9</v>
      </c>
      <c r="K73" s="134">
        <v>-30</v>
      </c>
    </row>
    <row r="74" spans="1:11" ht="12.95" customHeight="1" x14ac:dyDescent="0.2">
      <c r="A74" s="135" t="s">
        <v>450</v>
      </c>
      <c r="B74" s="133">
        <v>11</v>
      </c>
      <c r="C74" s="133">
        <v>-4</v>
      </c>
      <c r="D74" s="134">
        <v>-26.666666666666668</v>
      </c>
      <c r="E74" s="133">
        <v>-3</v>
      </c>
      <c r="F74" s="134">
        <v>-21.428571428571427</v>
      </c>
      <c r="G74" s="133">
        <v>10</v>
      </c>
      <c r="H74" s="133">
        <v>-3</v>
      </c>
      <c r="I74" s="134">
        <v>-23.076923076923077</v>
      </c>
      <c r="J74" s="133">
        <v>-1</v>
      </c>
      <c r="K74" s="134">
        <v>-9.0909090909090917</v>
      </c>
    </row>
    <row r="75" spans="1:11" ht="12.95" customHeight="1" x14ac:dyDescent="0.2">
      <c r="A75" s="135" t="s">
        <v>451</v>
      </c>
      <c r="B75" s="133">
        <v>12801</v>
      </c>
      <c r="C75" s="133">
        <v>459</v>
      </c>
      <c r="D75" s="134">
        <v>3.71900826446281</v>
      </c>
      <c r="E75" s="133">
        <v>-1189</v>
      </c>
      <c r="F75" s="134">
        <v>-8.4989278055754109</v>
      </c>
      <c r="G75" s="133">
        <v>9140</v>
      </c>
      <c r="H75" s="133">
        <v>224</v>
      </c>
      <c r="I75" s="134">
        <v>2.5123373710183938</v>
      </c>
      <c r="J75" s="133">
        <v>-862</v>
      </c>
      <c r="K75" s="134">
        <v>-8.6182763447310542</v>
      </c>
    </row>
    <row r="76" spans="1:11" ht="12.95" customHeight="1" x14ac:dyDescent="0.2">
      <c r="A76" s="135" t="s">
        <v>452</v>
      </c>
      <c r="B76" s="133">
        <v>561</v>
      </c>
      <c r="C76" s="133">
        <v>3</v>
      </c>
      <c r="D76" s="134">
        <v>0.5376344086021505</v>
      </c>
      <c r="E76" s="133">
        <v>-57</v>
      </c>
      <c r="F76" s="134">
        <v>-9.2233009708737868</v>
      </c>
      <c r="G76" s="133">
        <v>406</v>
      </c>
      <c r="H76" s="133">
        <v>-7</v>
      </c>
      <c r="I76" s="134">
        <v>-1.6949152542372881</v>
      </c>
      <c r="J76" s="133">
        <v>-45</v>
      </c>
      <c r="K76" s="134">
        <v>-9.9778270509977833</v>
      </c>
    </row>
    <row r="77" spans="1:11" ht="12.95" customHeight="1" x14ac:dyDescent="0.2">
      <c r="A77" s="135" t="s">
        <v>453</v>
      </c>
      <c r="B77" s="133">
        <v>443</v>
      </c>
      <c r="C77" s="133">
        <v>-2</v>
      </c>
      <c r="D77" s="134">
        <v>-0.449438202247191</v>
      </c>
      <c r="E77" s="133">
        <v>-46</v>
      </c>
      <c r="F77" s="134">
        <v>-9.406952965235174</v>
      </c>
      <c r="G77" s="133">
        <v>336</v>
      </c>
      <c r="H77" s="133">
        <v>-14</v>
      </c>
      <c r="I77" s="134">
        <v>-4</v>
      </c>
      <c r="J77" s="133">
        <v>-56</v>
      </c>
      <c r="K77" s="134">
        <v>-14.285714285714286</v>
      </c>
    </row>
    <row r="78" spans="1:11" ht="12.95" customHeight="1" x14ac:dyDescent="0.2">
      <c r="A78" s="135" t="s">
        <v>454</v>
      </c>
      <c r="B78" s="133">
        <v>976</v>
      </c>
      <c r="C78" s="133">
        <v>7</v>
      </c>
      <c r="D78" s="134">
        <v>0.72239422084623328</v>
      </c>
      <c r="E78" s="133">
        <v>-31</v>
      </c>
      <c r="F78" s="134">
        <v>-3.0784508440913605</v>
      </c>
      <c r="G78" s="133">
        <v>743</v>
      </c>
      <c r="H78" s="133">
        <v>2</v>
      </c>
      <c r="I78" s="134">
        <v>0.26990553306342779</v>
      </c>
      <c r="J78" s="133">
        <v>-32</v>
      </c>
      <c r="K78" s="134">
        <v>-4.129032258064516</v>
      </c>
    </row>
    <row r="79" spans="1:11" ht="12.95" customHeight="1" x14ac:dyDescent="0.2">
      <c r="A79" s="135" t="s">
        <v>455</v>
      </c>
      <c r="B79" s="133">
        <v>4</v>
      </c>
      <c r="C79" s="133">
        <v>-1</v>
      </c>
      <c r="D79" s="134">
        <v>-20</v>
      </c>
      <c r="E79" s="133">
        <v>1</v>
      </c>
      <c r="F79" s="134">
        <v>33.333333333333336</v>
      </c>
      <c r="G79" s="133">
        <v>3</v>
      </c>
      <c r="H79" s="133">
        <v>0</v>
      </c>
      <c r="I79" s="134">
        <v>0</v>
      </c>
      <c r="J79" s="133">
        <v>1</v>
      </c>
      <c r="K79" s="134">
        <v>50</v>
      </c>
    </row>
    <row r="80" spans="1:11" ht="12.95" customHeight="1" x14ac:dyDescent="0.2">
      <c r="A80" s="135" t="s">
        <v>456</v>
      </c>
      <c r="B80" s="133">
        <v>11</v>
      </c>
      <c r="C80" s="133">
        <v>1</v>
      </c>
      <c r="D80" s="134">
        <v>10</v>
      </c>
      <c r="E80" s="133">
        <v>0</v>
      </c>
      <c r="F80" s="134">
        <v>0</v>
      </c>
      <c r="G80" s="133">
        <v>10</v>
      </c>
      <c r="H80" s="133">
        <v>1</v>
      </c>
      <c r="I80" s="134">
        <v>11.111111111111111</v>
      </c>
      <c r="J80" s="133">
        <v>0</v>
      </c>
      <c r="K80" s="134">
        <v>0</v>
      </c>
    </row>
    <row r="81" spans="1:11" ht="12.95" customHeight="1" x14ac:dyDescent="0.2">
      <c r="A81" s="135" t="s">
        <v>457</v>
      </c>
      <c r="B81" s="133">
        <v>3</v>
      </c>
      <c r="C81" s="133">
        <v>-1</v>
      </c>
      <c r="D81" s="134">
        <v>-25</v>
      </c>
      <c r="E81" s="133">
        <v>-1</v>
      </c>
      <c r="F81" s="134">
        <v>-25</v>
      </c>
      <c r="G81" s="133">
        <v>3</v>
      </c>
      <c r="H81" s="133">
        <v>-1</v>
      </c>
      <c r="I81" s="134">
        <v>-25</v>
      </c>
      <c r="J81" s="133">
        <v>0</v>
      </c>
      <c r="K81" s="134">
        <v>0</v>
      </c>
    </row>
    <row r="82" spans="1:11" ht="12.95" customHeight="1" x14ac:dyDescent="0.2">
      <c r="A82" s="135" t="s">
        <v>458</v>
      </c>
      <c r="B82" s="133">
        <v>407</v>
      </c>
      <c r="C82" s="133">
        <v>11</v>
      </c>
      <c r="D82" s="134">
        <v>2.7777777777777777</v>
      </c>
      <c r="E82" s="133">
        <v>-29</v>
      </c>
      <c r="F82" s="134">
        <v>-6.6513761467889907</v>
      </c>
      <c r="G82" s="133">
        <v>308</v>
      </c>
      <c r="H82" s="133">
        <v>8</v>
      </c>
      <c r="I82" s="134">
        <v>2.6666666666666665</v>
      </c>
      <c r="J82" s="133">
        <v>-23</v>
      </c>
      <c r="K82" s="134">
        <v>-6.9486404833836861</v>
      </c>
    </row>
    <row r="83" spans="1:11" ht="12.95" customHeight="1" x14ac:dyDescent="0.2">
      <c r="A83" s="135" t="s">
        <v>459</v>
      </c>
      <c r="B83" s="133">
        <v>1535</v>
      </c>
      <c r="C83" s="133">
        <v>30</v>
      </c>
      <c r="D83" s="134">
        <v>1.9933554817275747</v>
      </c>
      <c r="E83" s="133">
        <v>-137</v>
      </c>
      <c r="F83" s="134">
        <v>-8.1937799043062203</v>
      </c>
      <c r="G83" s="133">
        <v>1156</v>
      </c>
      <c r="H83" s="133">
        <v>20</v>
      </c>
      <c r="I83" s="134">
        <v>1.7605633802816902</v>
      </c>
      <c r="J83" s="133">
        <v>-121</v>
      </c>
      <c r="K83" s="134">
        <v>-9.475332811276429</v>
      </c>
    </row>
    <row r="84" spans="1:11" ht="12.95" customHeight="1" x14ac:dyDescent="0.2">
      <c r="A84" s="135" t="s">
        <v>460</v>
      </c>
      <c r="B84" s="133">
        <v>13458</v>
      </c>
      <c r="C84" s="133">
        <v>316</v>
      </c>
      <c r="D84" s="134">
        <v>2.4045046416070615</v>
      </c>
      <c r="E84" s="133">
        <v>-849</v>
      </c>
      <c r="F84" s="134">
        <v>-5.9341581044244078</v>
      </c>
      <c r="G84" s="133">
        <v>9600</v>
      </c>
      <c r="H84" s="133">
        <v>129</v>
      </c>
      <c r="I84" s="134">
        <v>1.3620525815647766</v>
      </c>
      <c r="J84" s="133">
        <v>-958</v>
      </c>
      <c r="K84" s="134">
        <v>-9.0736881985224471</v>
      </c>
    </row>
    <row r="85" spans="1:11" ht="12.95" customHeight="1" x14ac:dyDescent="0.2">
      <c r="A85" s="135" t="s">
        <v>461</v>
      </c>
      <c r="B85" s="133">
        <v>631</v>
      </c>
      <c r="C85" s="133">
        <v>20</v>
      </c>
      <c r="D85" s="134">
        <v>3.2733224222585924</v>
      </c>
      <c r="E85" s="133">
        <v>-68</v>
      </c>
      <c r="F85" s="134">
        <v>-9.7281831187410592</v>
      </c>
      <c r="G85" s="133">
        <v>476</v>
      </c>
      <c r="H85" s="133">
        <v>5</v>
      </c>
      <c r="I85" s="134">
        <v>1.0615711252653928</v>
      </c>
      <c r="J85" s="133">
        <v>-50</v>
      </c>
      <c r="K85" s="134">
        <v>-9.5057034220532319</v>
      </c>
    </row>
    <row r="86" spans="1:11" ht="12.95" customHeight="1" x14ac:dyDescent="0.2">
      <c r="A86" s="135" t="s">
        <v>462</v>
      </c>
      <c r="B86" s="133">
        <v>41</v>
      </c>
      <c r="C86" s="133">
        <v>2</v>
      </c>
      <c r="D86" s="134">
        <v>5.1282051282051286</v>
      </c>
      <c r="E86" s="133">
        <v>-2</v>
      </c>
      <c r="F86" s="134">
        <v>-4.6511627906976747</v>
      </c>
      <c r="G86" s="133">
        <v>28</v>
      </c>
      <c r="H86" s="133">
        <v>0</v>
      </c>
      <c r="I86" s="134">
        <v>0</v>
      </c>
      <c r="J86" s="133">
        <v>0</v>
      </c>
      <c r="K86" s="134">
        <v>0</v>
      </c>
    </row>
    <row r="87" spans="1:11" ht="12.95" customHeight="1" x14ac:dyDescent="0.2">
      <c r="A87" s="135" t="s">
        <v>463</v>
      </c>
      <c r="B87" s="133">
        <v>3</v>
      </c>
      <c r="C87" s="133">
        <v>-2</v>
      </c>
      <c r="D87" s="134">
        <v>-40</v>
      </c>
      <c r="E87" s="133">
        <v>1</v>
      </c>
      <c r="F87" s="134">
        <v>50</v>
      </c>
      <c r="G87" s="133">
        <v>2</v>
      </c>
      <c r="H87" s="133">
        <v>-1</v>
      </c>
      <c r="I87" s="134">
        <v>-33.333333333333336</v>
      </c>
      <c r="J87" s="133">
        <v>1</v>
      </c>
      <c r="K87" s="134">
        <v>100</v>
      </c>
    </row>
    <row r="88" spans="1:11" ht="12.95" customHeight="1" x14ac:dyDescent="0.2">
      <c r="A88" s="135" t="s">
        <v>464</v>
      </c>
      <c r="B88" s="133">
        <v>202242</v>
      </c>
      <c r="C88" s="133">
        <v>4280</v>
      </c>
      <c r="D88" s="134">
        <v>2.1620310968771785</v>
      </c>
      <c r="E88" s="133">
        <v>-14891</v>
      </c>
      <c r="F88" s="134">
        <v>-6.8580086859206109</v>
      </c>
      <c r="G88" s="133">
        <v>148294</v>
      </c>
      <c r="H88" s="133">
        <v>2587</v>
      </c>
      <c r="I88" s="134">
        <v>1.7754809309092905</v>
      </c>
      <c r="J88" s="133">
        <v>-12022</v>
      </c>
      <c r="K88" s="134">
        <v>-7.4989395943012553</v>
      </c>
    </row>
    <row r="89" spans="1:11" ht="12.95" customHeight="1" x14ac:dyDescent="0.2">
      <c r="A89" s="135" t="s">
        <v>465</v>
      </c>
      <c r="B89" s="133">
        <v>2668</v>
      </c>
      <c r="C89" s="133">
        <v>34</v>
      </c>
      <c r="D89" s="134">
        <v>1.2908124525436597</v>
      </c>
      <c r="E89" s="133">
        <v>-329</v>
      </c>
      <c r="F89" s="134">
        <v>-10.977644310977645</v>
      </c>
      <c r="G89" s="133">
        <v>2000</v>
      </c>
      <c r="H89" s="133">
        <v>9</v>
      </c>
      <c r="I89" s="134">
        <v>0.45203415369161226</v>
      </c>
      <c r="J89" s="133">
        <v>-170</v>
      </c>
      <c r="K89" s="134">
        <v>-7.8341013824884795</v>
      </c>
    </row>
    <row r="90" spans="1:11" ht="12.95" customHeight="1" x14ac:dyDescent="0.2">
      <c r="A90" s="135" t="s">
        <v>466</v>
      </c>
      <c r="B90" s="133">
        <v>617</v>
      </c>
      <c r="C90" s="133">
        <v>-7</v>
      </c>
      <c r="D90" s="134">
        <v>-1.1217948717948718</v>
      </c>
      <c r="E90" s="133">
        <v>14</v>
      </c>
      <c r="F90" s="134">
        <v>2.3217247097844114</v>
      </c>
      <c r="G90" s="133">
        <v>444</v>
      </c>
      <c r="H90" s="133">
        <v>-7</v>
      </c>
      <c r="I90" s="134">
        <v>-1.5521064301552105</v>
      </c>
      <c r="J90" s="133">
        <v>-2</v>
      </c>
      <c r="K90" s="134">
        <v>-0.44843049327354262</v>
      </c>
    </row>
    <row r="91" spans="1:11" ht="12.95" customHeight="1" x14ac:dyDescent="0.2">
      <c r="A91" s="135" t="s">
        <v>467</v>
      </c>
      <c r="B91" s="133">
        <v>1017</v>
      </c>
      <c r="C91" s="133">
        <v>24</v>
      </c>
      <c r="D91" s="134">
        <v>2.416918429003021</v>
      </c>
      <c r="E91" s="133">
        <v>-1</v>
      </c>
      <c r="F91" s="134">
        <v>-9.8231827111984277E-2</v>
      </c>
      <c r="G91" s="133">
        <v>756</v>
      </c>
      <c r="H91" s="133">
        <v>-10</v>
      </c>
      <c r="I91" s="134">
        <v>-1.3054830287206267</v>
      </c>
      <c r="J91" s="133">
        <v>-29</v>
      </c>
      <c r="K91" s="134">
        <v>-3.6942675159235669</v>
      </c>
    </row>
    <row r="92" spans="1:11" ht="12.95" customHeight="1" x14ac:dyDescent="0.2">
      <c r="A92" s="135" t="s">
        <v>468</v>
      </c>
      <c r="B92" s="133">
        <v>1710</v>
      </c>
      <c r="C92" s="133">
        <v>14</v>
      </c>
      <c r="D92" s="134">
        <v>0.82547169811320753</v>
      </c>
      <c r="E92" s="133">
        <v>-226</v>
      </c>
      <c r="F92" s="134">
        <v>-11.673553719008265</v>
      </c>
      <c r="G92" s="133">
        <v>1318</v>
      </c>
      <c r="H92" s="133">
        <v>17</v>
      </c>
      <c r="I92" s="134">
        <v>1.3066871637202153</v>
      </c>
      <c r="J92" s="133">
        <v>-112</v>
      </c>
      <c r="K92" s="134">
        <v>-7.8321678321678325</v>
      </c>
    </row>
    <row r="93" spans="1:11" ht="12.95" customHeight="1" x14ac:dyDescent="0.2">
      <c r="A93" s="135" t="s">
        <v>469</v>
      </c>
      <c r="B93" s="133">
        <v>478</v>
      </c>
      <c r="C93" s="133">
        <v>23</v>
      </c>
      <c r="D93" s="134">
        <v>5.0549450549450547</v>
      </c>
      <c r="E93" s="133">
        <v>-5</v>
      </c>
      <c r="F93" s="134">
        <v>-1.0351966873706004</v>
      </c>
      <c r="G93" s="133">
        <v>357</v>
      </c>
      <c r="H93" s="133">
        <v>13</v>
      </c>
      <c r="I93" s="134">
        <v>3.7790697674418605</v>
      </c>
      <c r="J93" s="133">
        <v>-24</v>
      </c>
      <c r="K93" s="134">
        <v>-6.2992125984251972</v>
      </c>
    </row>
    <row r="94" spans="1:11" ht="12.95" customHeight="1" x14ac:dyDescent="0.2">
      <c r="A94" s="135" t="s">
        <v>470</v>
      </c>
      <c r="B94" s="133">
        <v>579</v>
      </c>
      <c r="C94" s="133">
        <v>-2</v>
      </c>
      <c r="D94" s="134">
        <v>-0.34423407917383819</v>
      </c>
      <c r="E94" s="133">
        <v>-21</v>
      </c>
      <c r="F94" s="134">
        <v>-3.5</v>
      </c>
      <c r="G94" s="133">
        <v>459</v>
      </c>
      <c r="H94" s="133">
        <v>-2</v>
      </c>
      <c r="I94" s="134">
        <v>-0.43383947939262474</v>
      </c>
      <c r="J94" s="133">
        <v>-38</v>
      </c>
      <c r="K94" s="134">
        <v>-7.6458752515090547</v>
      </c>
    </row>
    <row r="95" spans="1:11" ht="12.95" customHeight="1" x14ac:dyDescent="0.2">
      <c r="A95" s="135" t="s">
        <v>471</v>
      </c>
      <c r="B95" s="133">
        <v>275</v>
      </c>
      <c r="C95" s="133">
        <v>-1</v>
      </c>
      <c r="D95" s="134">
        <v>-0.36231884057971014</v>
      </c>
      <c r="E95" s="133">
        <v>-30</v>
      </c>
      <c r="F95" s="134">
        <v>-9.8360655737704921</v>
      </c>
      <c r="G95" s="133">
        <v>205</v>
      </c>
      <c r="H95" s="133">
        <v>-2</v>
      </c>
      <c r="I95" s="134">
        <v>-0.96618357487922701</v>
      </c>
      <c r="J95" s="133">
        <v>-33</v>
      </c>
      <c r="K95" s="134">
        <v>-13.865546218487395</v>
      </c>
    </row>
    <row r="96" spans="1:11" ht="12.95" customHeight="1" x14ac:dyDescent="0.2">
      <c r="A96" s="135" t="s">
        <v>472</v>
      </c>
      <c r="B96" s="133">
        <v>17</v>
      </c>
      <c r="C96" s="133">
        <v>2</v>
      </c>
      <c r="D96" s="134">
        <v>13.333333333333334</v>
      </c>
      <c r="E96" s="133">
        <v>-5</v>
      </c>
      <c r="F96" s="134">
        <v>-22.727272727272727</v>
      </c>
      <c r="G96" s="133">
        <v>11</v>
      </c>
      <c r="H96" s="133">
        <v>1</v>
      </c>
      <c r="I96" s="134">
        <v>10</v>
      </c>
      <c r="J96" s="133">
        <v>-4</v>
      </c>
      <c r="K96" s="134">
        <v>-26.666666666666668</v>
      </c>
    </row>
    <row r="97" spans="1:11" ht="12.95" customHeight="1" x14ac:dyDescent="0.2">
      <c r="A97" s="135" t="s">
        <v>473</v>
      </c>
      <c r="B97" s="133">
        <v>336</v>
      </c>
      <c r="C97" s="133">
        <v>1</v>
      </c>
      <c r="D97" s="134">
        <v>0.29850746268656714</v>
      </c>
      <c r="E97" s="133">
        <v>-17</v>
      </c>
      <c r="F97" s="134">
        <v>-4.8158640226628897</v>
      </c>
      <c r="G97" s="133">
        <v>228</v>
      </c>
      <c r="H97" s="133">
        <v>-9</v>
      </c>
      <c r="I97" s="134">
        <v>-3.7974683544303796</v>
      </c>
      <c r="J97" s="133">
        <v>-29</v>
      </c>
      <c r="K97" s="134">
        <v>-11.284046692607005</v>
      </c>
    </row>
    <row r="98" spans="1:11" ht="12.95" customHeight="1" x14ac:dyDescent="0.2">
      <c r="A98" s="135" t="s">
        <v>474</v>
      </c>
      <c r="B98" s="133">
        <v>734</v>
      </c>
      <c r="C98" s="133">
        <v>0</v>
      </c>
      <c r="D98" s="134">
        <v>0</v>
      </c>
      <c r="E98" s="133">
        <v>-85</v>
      </c>
      <c r="F98" s="134">
        <v>-10.378510378510379</v>
      </c>
      <c r="G98" s="133">
        <v>521</v>
      </c>
      <c r="H98" s="133">
        <v>9</v>
      </c>
      <c r="I98" s="134">
        <v>1.7578125</v>
      </c>
      <c r="J98" s="133">
        <v>-66</v>
      </c>
      <c r="K98" s="134">
        <v>-11.243611584327088</v>
      </c>
    </row>
    <row r="99" spans="1:11" ht="12.95" customHeight="1" x14ac:dyDescent="0.2">
      <c r="A99" s="135" t="s">
        <v>475</v>
      </c>
      <c r="B99" s="133">
        <v>594</v>
      </c>
      <c r="C99" s="133">
        <v>14</v>
      </c>
      <c r="D99" s="134">
        <v>2.4137931034482758</v>
      </c>
      <c r="E99" s="133">
        <v>-73</v>
      </c>
      <c r="F99" s="134">
        <v>-10.944527736131935</v>
      </c>
      <c r="G99" s="133">
        <v>475</v>
      </c>
      <c r="H99" s="133">
        <v>15</v>
      </c>
      <c r="I99" s="134">
        <v>3.2608695652173911</v>
      </c>
      <c r="J99" s="133">
        <v>-56</v>
      </c>
      <c r="K99" s="134">
        <v>-10.546139359698682</v>
      </c>
    </row>
    <row r="100" spans="1:11" ht="12.95" customHeight="1" x14ac:dyDescent="0.2">
      <c r="A100" s="135" t="s">
        <v>476</v>
      </c>
      <c r="B100" s="133">
        <v>15034</v>
      </c>
      <c r="C100" s="133">
        <v>140</v>
      </c>
      <c r="D100" s="134">
        <v>0.93997582919296363</v>
      </c>
      <c r="E100" s="133">
        <v>-924</v>
      </c>
      <c r="F100" s="134">
        <v>-5.7901992730918659</v>
      </c>
      <c r="G100" s="133">
        <v>10889</v>
      </c>
      <c r="H100" s="133">
        <v>40</v>
      </c>
      <c r="I100" s="134">
        <v>0.36869757581343904</v>
      </c>
      <c r="J100" s="133">
        <v>-1067</v>
      </c>
      <c r="K100" s="134">
        <v>-8.9243894279023088</v>
      </c>
    </row>
    <row r="101" spans="1:11" ht="12.95" customHeight="1" x14ac:dyDescent="0.2">
      <c r="A101" s="135" t="s">
        <v>477</v>
      </c>
      <c r="B101" s="133">
        <v>183</v>
      </c>
      <c r="C101" s="133">
        <v>8</v>
      </c>
      <c r="D101" s="134">
        <v>4.5714285714285712</v>
      </c>
      <c r="E101" s="133">
        <v>1</v>
      </c>
      <c r="F101" s="134">
        <v>0.5494505494505495</v>
      </c>
      <c r="G101" s="133">
        <v>128</v>
      </c>
      <c r="H101" s="133">
        <v>3</v>
      </c>
      <c r="I101" s="134">
        <v>2.4</v>
      </c>
      <c r="J101" s="133">
        <v>-1</v>
      </c>
      <c r="K101" s="134">
        <v>-0.77519379844961245</v>
      </c>
    </row>
    <row r="102" spans="1:11" ht="12.95" customHeight="1" x14ac:dyDescent="0.2">
      <c r="A102" s="135" t="s">
        <v>478</v>
      </c>
      <c r="B102" s="133">
        <v>140</v>
      </c>
      <c r="C102" s="133">
        <v>4</v>
      </c>
      <c r="D102" s="134">
        <v>2.9411764705882355</v>
      </c>
      <c r="E102" s="133">
        <v>15</v>
      </c>
      <c r="F102" s="134">
        <v>12</v>
      </c>
      <c r="G102" s="133">
        <v>109</v>
      </c>
      <c r="H102" s="133">
        <v>0</v>
      </c>
      <c r="I102" s="134">
        <v>0</v>
      </c>
      <c r="J102" s="133">
        <v>13</v>
      </c>
      <c r="K102" s="134">
        <v>13.541666666666666</v>
      </c>
    </row>
    <row r="103" spans="1:11" ht="12.95" customHeight="1" x14ac:dyDescent="0.2">
      <c r="A103" s="135" t="s">
        <v>479</v>
      </c>
      <c r="B103" s="133">
        <v>216</v>
      </c>
      <c r="C103" s="133">
        <v>3</v>
      </c>
      <c r="D103" s="134">
        <v>1.408450704225352</v>
      </c>
      <c r="E103" s="133">
        <v>4</v>
      </c>
      <c r="F103" s="134">
        <v>1.8867924528301887</v>
      </c>
      <c r="G103" s="133">
        <v>175</v>
      </c>
      <c r="H103" s="133">
        <v>9</v>
      </c>
      <c r="I103" s="134">
        <v>5.4216867469879517</v>
      </c>
      <c r="J103" s="133">
        <v>6</v>
      </c>
      <c r="K103" s="134">
        <v>3.5502958579881656</v>
      </c>
    </row>
    <row r="104" spans="1:11" ht="12.95" customHeight="1" x14ac:dyDescent="0.2">
      <c r="A104" s="135" t="s">
        <v>480</v>
      </c>
      <c r="B104" s="133">
        <v>2114</v>
      </c>
      <c r="C104" s="133">
        <v>33</v>
      </c>
      <c r="D104" s="134">
        <v>1.5857760691975011</v>
      </c>
      <c r="E104" s="133">
        <v>-269</v>
      </c>
      <c r="F104" s="134">
        <v>-11.288292068820814</v>
      </c>
      <c r="G104" s="133">
        <v>1540</v>
      </c>
      <c r="H104" s="133">
        <v>12</v>
      </c>
      <c r="I104" s="134">
        <v>0.78534031413612571</v>
      </c>
      <c r="J104" s="133">
        <v>-250</v>
      </c>
      <c r="K104" s="134">
        <v>-13.966480446927374</v>
      </c>
    </row>
    <row r="105" spans="1:11" ht="12.95" customHeight="1" x14ac:dyDescent="0.2">
      <c r="A105" s="135" t="s">
        <v>481</v>
      </c>
      <c r="B105" s="133">
        <v>8</v>
      </c>
      <c r="C105" s="133">
        <v>1</v>
      </c>
      <c r="D105" s="134">
        <v>14.285714285714286</v>
      </c>
      <c r="E105" s="133">
        <v>-1</v>
      </c>
      <c r="F105" s="134">
        <v>-11.111111111111111</v>
      </c>
      <c r="G105" s="133">
        <v>7</v>
      </c>
      <c r="H105" s="133">
        <v>2</v>
      </c>
      <c r="I105" s="134">
        <v>40</v>
      </c>
      <c r="J105" s="133">
        <v>0</v>
      </c>
      <c r="K105" s="134">
        <v>0</v>
      </c>
    </row>
    <row r="106" spans="1:11" ht="12.95" customHeight="1" x14ac:dyDescent="0.2">
      <c r="A106" s="135" t="s">
        <v>482</v>
      </c>
      <c r="B106" s="133">
        <v>221</v>
      </c>
      <c r="C106" s="133">
        <v>-17</v>
      </c>
      <c r="D106" s="134">
        <v>-7.1428571428571432</v>
      </c>
      <c r="E106" s="133">
        <v>-50</v>
      </c>
      <c r="F106" s="134">
        <v>-18.450184501845019</v>
      </c>
      <c r="G106" s="133">
        <v>179</v>
      </c>
      <c r="H106" s="133">
        <v>-23</v>
      </c>
      <c r="I106" s="134">
        <v>-11.386138613861386</v>
      </c>
      <c r="J106" s="133">
        <v>-42</v>
      </c>
      <c r="K106" s="134">
        <v>-19.004524886877828</v>
      </c>
    </row>
    <row r="107" spans="1:11" ht="12.95" customHeight="1" x14ac:dyDescent="0.2">
      <c r="A107" s="135" t="s">
        <v>483</v>
      </c>
      <c r="B107" s="133">
        <v>492</v>
      </c>
      <c r="C107" s="133">
        <v>16</v>
      </c>
      <c r="D107" s="134">
        <v>3.3613445378151261</v>
      </c>
      <c r="E107" s="133">
        <v>1</v>
      </c>
      <c r="F107" s="134">
        <v>0.20366598778004075</v>
      </c>
      <c r="G107" s="133">
        <v>396</v>
      </c>
      <c r="H107" s="133">
        <v>16</v>
      </c>
      <c r="I107" s="134">
        <v>4.2105263157894735</v>
      </c>
      <c r="J107" s="133">
        <v>1</v>
      </c>
      <c r="K107" s="134">
        <v>0.25316455696202533</v>
      </c>
    </row>
    <row r="108" spans="1:11" ht="12.95" customHeight="1" x14ac:dyDescent="0.2">
      <c r="A108" s="135" t="s">
        <v>484</v>
      </c>
      <c r="B108" s="133">
        <v>24</v>
      </c>
      <c r="C108" s="133">
        <v>2</v>
      </c>
      <c r="D108" s="134">
        <v>9.0909090909090917</v>
      </c>
      <c r="E108" s="133">
        <v>6</v>
      </c>
      <c r="F108" s="134">
        <v>33.333333333333336</v>
      </c>
      <c r="G108" s="133">
        <v>19</v>
      </c>
      <c r="H108" s="133">
        <v>3</v>
      </c>
      <c r="I108" s="134">
        <v>18.75</v>
      </c>
      <c r="J108" s="133">
        <v>8</v>
      </c>
      <c r="K108" s="134">
        <v>72.727272727272734</v>
      </c>
    </row>
    <row r="109" spans="1:11" ht="12.95" customHeight="1" x14ac:dyDescent="0.2">
      <c r="A109" s="135" t="s">
        <v>485</v>
      </c>
      <c r="B109" s="133">
        <v>123</v>
      </c>
      <c r="C109" s="133">
        <v>12</v>
      </c>
      <c r="D109" s="134">
        <v>10.810810810810811</v>
      </c>
      <c r="E109" s="133">
        <v>-6</v>
      </c>
      <c r="F109" s="134">
        <v>-4.6511627906976747</v>
      </c>
      <c r="G109" s="133">
        <v>94</v>
      </c>
      <c r="H109" s="133">
        <v>3</v>
      </c>
      <c r="I109" s="134">
        <v>3.2967032967032965</v>
      </c>
      <c r="J109" s="133">
        <v>-11</v>
      </c>
      <c r="K109" s="134">
        <v>-10.476190476190476</v>
      </c>
    </row>
    <row r="110" spans="1:11" ht="12.95" customHeight="1" x14ac:dyDescent="0.2">
      <c r="A110" s="135" t="s">
        <v>486</v>
      </c>
      <c r="B110" s="133">
        <v>1097</v>
      </c>
      <c r="C110" s="133">
        <v>49</v>
      </c>
      <c r="D110" s="134">
        <v>4.6755725190839694</v>
      </c>
      <c r="E110" s="133">
        <v>-124</v>
      </c>
      <c r="F110" s="134">
        <v>-10.155610155610155</v>
      </c>
      <c r="G110" s="133">
        <v>818</v>
      </c>
      <c r="H110" s="133">
        <v>32</v>
      </c>
      <c r="I110" s="134">
        <v>4.0712468193384224</v>
      </c>
      <c r="J110" s="133">
        <v>-57</v>
      </c>
      <c r="K110" s="134">
        <v>-6.5142857142857142</v>
      </c>
    </row>
    <row r="111" spans="1:11" ht="12.95" customHeight="1" x14ac:dyDescent="0.2">
      <c r="A111" s="135" t="s">
        <v>487</v>
      </c>
      <c r="B111" s="133">
        <v>10983</v>
      </c>
      <c r="C111" s="133">
        <v>517</v>
      </c>
      <c r="D111" s="134">
        <v>4.9398050831263136</v>
      </c>
      <c r="E111" s="133">
        <v>-664</v>
      </c>
      <c r="F111" s="134">
        <v>-5.701038894135829</v>
      </c>
      <c r="G111" s="133">
        <v>8329</v>
      </c>
      <c r="H111" s="133">
        <v>306</v>
      </c>
      <c r="I111" s="134">
        <v>3.8140346503801572</v>
      </c>
      <c r="J111" s="133">
        <v>-689</v>
      </c>
      <c r="K111" s="134">
        <v>-7.640275005544467</v>
      </c>
    </row>
    <row r="112" spans="1:11" ht="12.95" customHeight="1" x14ac:dyDescent="0.2">
      <c r="A112" s="135" t="s">
        <v>488</v>
      </c>
      <c r="B112" s="133">
        <v>21</v>
      </c>
      <c r="C112" s="133">
        <v>1</v>
      </c>
      <c r="D112" s="134">
        <v>5</v>
      </c>
      <c r="E112" s="133">
        <v>-4</v>
      </c>
      <c r="F112" s="134">
        <v>-16</v>
      </c>
      <c r="G112" s="133">
        <v>18</v>
      </c>
      <c r="H112" s="133">
        <v>0</v>
      </c>
      <c r="I112" s="134">
        <v>0</v>
      </c>
      <c r="J112" s="133">
        <v>-1</v>
      </c>
      <c r="K112" s="134">
        <v>-5.2631578947368425</v>
      </c>
    </row>
    <row r="113" spans="1:11" ht="12.95" customHeight="1" x14ac:dyDescent="0.2">
      <c r="A113" s="135" t="s">
        <v>489</v>
      </c>
      <c r="B113" s="133">
        <v>346</v>
      </c>
      <c r="C113" s="133">
        <v>5</v>
      </c>
      <c r="D113" s="134">
        <v>1.466275659824047</v>
      </c>
      <c r="E113" s="133">
        <v>-42</v>
      </c>
      <c r="F113" s="134">
        <v>-10.824742268041238</v>
      </c>
      <c r="G113" s="133">
        <v>269</v>
      </c>
      <c r="H113" s="133">
        <v>3</v>
      </c>
      <c r="I113" s="134">
        <v>1.1278195488721805</v>
      </c>
      <c r="J113" s="133">
        <v>-31</v>
      </c>
      <c r="K113" s="134">
        <v>-10.333333333333334</v>
      </c>
    </row>
    <row r="114" spans="1:11" ht="12.95" customHeight="1" x14ac:dyDescent="0.2">
      <c r="A114" s="135" t="s">
        <v>490</v>
      </c>
      <c r="B114" s="133">
        <v>267</v>
      </c>
      <c r="C114" s="133">
        <v>-5</v>
      </c>
      <c r="D114" s="134">
        <v>-1.838235294117647</v>
      </c>
      <c r="E114" s="133">
        <v>-35</v>
      </c>
      <c r="F114" s="134">
        <v>-11.589403973509933</v>
      </c>
      <c r="G114" s="133">
        <v>207</v>
      </c>
      <c r="H114" s="133">
        <v>-9</v>
      </c>
      <c r="I114" s="134">
        <v>-4.166666666666667</v>
      </c>
      <c r="J114" s="133">
        <v>-52</v>
      </c>
      <c r="K114" s="134">
        <v>-20.077220077220076</v>
      </c>
    </row>
    <row r="115" spans="1:11" ht="12.95" customHeight="1" x14ac:dyDescent="0.2">
      <c r="A115" s="135" t="s">
        <v>491</v>
      </c>
      <c r="B115" s="133">
        <v>301</v>
      </c>
      <c r="C115" s="133">
        <v>-14</v>
      </c>
      <c r="D115" s="134">
        <v>-4.4444444444444446</v>
      </c>
      <c r="E115" s="133">
        <v>-30</v>
      </c>
      <c r="F115" s="134">
        <v>-9.0634441087613293</v>
      </c>
      <c r="G115" s="133">
        <v>243</v>
      </c>
      <c r="H115" s="133">
        <v>-10</v>
      </c>
      <c r="I115" s="134">
        <v>-3.9525691699604741</v>
      </c>
      <c r="J115" s="133">
        <v>-31</v>
      </c>
      <c r="K115" s="134">
        <v>-11.313868613138686</v>
      </c>
    </row>
    <row r="116" spans="1:11" ht="12.95" customHeight="1" x14ac:dyDescent="0.2">
      <c r="A116" s="135" t="s">
        <v>492</v>
      </c>
      <c r="B116" s="133">
        <v>63</v>
      </c>
      <c r="C116" s="133">
        <v>1</v>
      </c>
      <c r="D116" s="134">
        <v>1.6129032258064515</v>
      </c>
      <c r="E116" s="133">
        <v>10</v>
      </c>
      <c r="F116" s="134">
        <v>18.867924528301888</v>
      </c>
      <c r="G116" s="133">
        <v>55</v>
      </c>
      <c r="H116" s="133">
        <v>3</v>
      </c>
      <c r="I116" s="134">
        <v>5.7692307692307692</v>
      </c>
      <c r="J116" s="133">
        <v>18</v>
      </c>
      <c r="K116" s="134">
        <v>48.648648648648646</v>
      </c>
    </row>
    <row r="117" spans="1:11" ht="12.95" customHeight="1" x14ac:dyDescent="0.2">
      <c r="A117" s="135" t="s">
        <v>493</v>
      </c>
      <c r="B117" s="133">
        <v>16</v>
      </c>
      <c r="C117" s="133">
        <v>-2</v>
      </c>
      <c r="D117" s="134">
        <v>-11.111111111111111</v>
      </c>
      <c r="E117" s="133">
        <v>0</v>
      </c>
      <c r="F117" s="134">
        <v>0</v>
      </c>
      <c r="G117" s="133">
        <v>12</v>
      </c>
      <c r="H117" s="133">
        <v>-2</v>
      </c>
      <c r="I117" s="134">
        <v>-14.285714285714286</v>
      </c>
      <c r="J117" s="133">
        <v>-1</v>
      </c>
      <c r="K117" s="134">
        <v>-7.6923076923076925</v>
      </c>
    </row>
    <row r="118" spans="1:11" ht="12.95" customHeight="1" x14ac:dyDescent="0.2">
      <c r="A118" s="135" t="s">
        <v>494</v>
      </c>
      <c r="B118" s="133">
        <v>3887</v>
      </c>
      <c r="C118" s="133">
        <v>93</v>
      </c>
      <c r="D118" s="134">
        <v>2.4512387981022665</v>
      </c>
      <c r="E118" s="133">
        <v>-266</v>
      </c>
      <c r="F118" s="134">
        <v>-6.4050084276426675</v>
      </c>
      <c r="G118" s="133">
        <v>2798</v>
      </c>
      <c r="H118" s="133">
        <v>33</v>
      </c>
      <c r="I118" s="134">
        <v>1.1934900542495479</v>
      </c>
      <c r="J118" s="133">
        <v>-261</v>
      </c>
      <c r="K118" s="134">
        <v>-8.5322000653808434</v>
      </c>
    </row>
    <row r="119" spans="1:11" ht="12.95" customHeight="1" x14ac:dyDescent="0.2">
      <c r="A119" s="135" t="s">
        <v>495</v>
      </c>
      <c r="B119" s="133">
        <v>8</v>
      </c>
      <c r="C119" s="133">
        <v>-1</v>
      </c>
      <c r="D119" s="134">
        <v>-11.111111111111111</v>
      </c>
      <c r="E119" s="133">
        <v>-5</v>
      </c>
      <c r="F119" s="134">
        <v>-38.46153846153846</v>
      </c>
      <c r="G119" s="133">
        <v>5</v>
      </c>
      <c r="H119" s="133">
        <v>-1</v>
      </c>
      <c r="I119" s="134">
        <v>-16.666666666666668</v>
      </c>
      <c r="J119" s="133">
        <v>-4</v>
      </c>
      <c r="K119" s="134">
        <v>-44.444444444444443</v>
      </c>
    </row>
    <row r="120" spans="1:11" ht="12.95" customHeight="1" x14ac:dyDescent="0.2">
      <c r="A120" s="135" t="s">
        <v>496</v>
      </c>
      <c r="B120" s="133">
        <v>2793</v>
      </c>
      <c r="C120" s="133">
        <v>-2</v>
      </c>
      <c r="D120" s="134">
        <v>-7.1556350626118065E-2</v>
      </c>
      <c r="E120" s="133">
        <v>-337</v>
      </c>
      <c r="F120" s="134">
        <v>-10.766773162939296</v>
      </c>
      <c r="G120" s="133">
        <v>2079</v>
      </c>
      <c r="H120" s="133">
        <v>8</v>
      </c>
      <c r="I120" s="134">
        <v>0.38628681796233705</v>
      </c>
      <c r="J120" s="133">
        <v>-177</v>
      </c>
      <c r="K120" s="134">
        <v>-7.8457446808510642</v>
      </c>
    </row>
    <row r="121" spans="1:11" ht="12.95" customHeight="1" x14ac:dyDescent="0.2">
      <c r="A121" s="135" t="s">
        <v>497</v>
      </c>
      <c r="B121" s="133">
        <v>99</v>
      </c>
      <c r="C121" s="133">
        <v>-5</v>
      </c>
      <c r="D121" s="134">
        <v>-4.8076923076923075</v>
      </c>
      <c r="E121" s="133">
        <v>5</v>
      </c>
      <c r="F121" s="134">
        <v>5.3191489361702127</v>
      </c>
      <c r="G121" s="133">
        <v>78</v>
      </c>
      <c r="H121" s="133">
        <v>-6</v>
      </c>
      <c r="I121" s="134">
        <v>-7.1428571428571432</v>
      </c>
      <c r="J121" s="133">
        <v>0</v>
      </c>
      <c r="K121" s="134">
        <v>0</v>
      </c>
    </row>
    <row r="122" spans="1:11" ht="12.95" customHeight="1" x14ac:dyDescent="0.2">
      <c r="A122" s="135" t="s">
        <v>498</v>
      </c>
      <c r="B122" s="133">
        <v>9</v>
      </c>
      <c r="C122" s="133">
        <v>0</v>
      </c>
      <c r="D122" s="134">
        <v>0</v>
      </c>
      <c r="E122" s="133">
        <v>2</v>
      </c>
      <c r="F122" s="134">
        <v>28.571428571428573</v>
      </c>
      <c r="G122" s="133">
        <v>7</v>
      </c>
      <c r="H122" s="133">
        <v>0</v>
      </c>
      <c r="I122" s="134">
        <v>0</v>
      </c>
      <c r="J122" s="133">
        <v>3</v>
      </c>
      <c r="K122" s="134">
        <v>75</v>
      </c>
    </row>
    <row r="123" spans="1:11" ht="12.95" customHeight="1" x14ac:dyDescent="0.2">
      <c r="A123" s="135" t="s">
        <v>499</v>
      </c>
      <c r="B123" s="133">
        <v>5</v>
      </c>
      <c r="C123" s="133">
        <v>-1</v>
      </c>
      <c r="D123" s="134">
        <v>-16.666666666666668</v>
      </c>
      <c r="E123" s="133">
        <v>2</v>
      </c>
      <c r="F123" s="134">
        <v>66.666666666666671</v>
      </c>
      <c r="G123" s="133">
        <v>4</v>
      </c>
      <c r="H123" s="133">
        <v>-1</v>
      </c>
      <c r="I123" s="134">
        <v>-20</v>
      </c>
      <c r="J123" s="133">
        <v>2</v>
      </c>
      <c r="K123" s="134">
        <v>100</v>
      </c>
    </row>
    <row r="124" spans="1:11" ht="12.95" customHeight="1" x14ac:dyDescent="0.2">
      <c r="A124" s="135" t="s">
        <v>500</v>
      </c>
      <c r="B124" s="133">
        <v>224</v>
      </c>
      <c r="C124" s="133">
        <v>14</v>
      </c>
      <c r="D124" s="134">
        <v>6.666666666666667</v>
      </c>
      <c r="E124" s="133">
        <v>-7</v>
      </c>
      <c r="F124" s="134">
        <v>-3.0303030303030303</v>
      </c>
      <c r="G124" s="133">
        <v>174</v>
      </c>
      <c r="H124" s="133">
        <v>9</v>
      </c>
      <c r="I124" s="134">
        <v>5.4545454545454541</v>
      </c>
      <c r="J124" s="133">
        <v>-8</v>
      </c>
      <c r="K124" s="134">
        <v>-4.395604395604396</v>
      </c>
    </row>
    <row r="125" spans="1:11" ht="12.95" customHeight="1" x14ac:dyDescent="0.2">
      <c r="A125" s="135" t="s">
        <v>501</v>
      </c>
      <c r="B125" s="133">
        <v>104</v>
      </c>
      <c r="C125" s="133">
        <v>2</v>
      </c>
      <c r="D125" s="134">
        <v>1.9607843137254901</v>
      </c>
      <c r="E125" s="133">
        <v>-9</v>
      </c>
      <c r="F125" s="134">
        <v>-7.9646017699115044</v>
      </c>
      <c r="G125" s="133">
        <v>79</v>
      </c>
      <c r="H125" s="133">
        <v>2</v>
      </c>
      <c r="I125" s="134">
        <v>2.5974025974025974</v>
      </c>
      <c r="J125" s="133">
        <v>-4</v>
      </c>
      <c r="K125" s="134">
        <v>-4.8192771084337354</v>
      </c>
    </row>
    <row r="126" spans="1:11" ht="12.95" customHeight="1" x14ac:dyDescent="0.2">
      <c r="A126" s="135" t="s">
        <v>502</v>
      </c>
      <c r="B126" s="133">
        <v>20</v>
      </c>
      <c r="C126" s="133">
        <v>0</v>
      </c>
      <c r="D126" s="134">
        <v>0</v>
      </c>
      <c r="E126" s="133">
        <v>6</v>
      </c>
      <c r="F126" s="134">
        <v>42.857142857142854</v>
      </c>
      <c r="G126" s="133">
        <v>16</v>
      </c>
      <c r="H126" s="133">
        <v>-2</v>
      </c>
      <c r="I126" s="134">
        <v>-11.111111111111111</v>
      </c>
      <c r="J126" s="133">
        <v>4</v>
      </c>
      <c r="K126" s="134">
        <v>33.333333333333336</v>
      </c>
    </row>
    <row r="127" spans="1:11" ht="12.95" customHeight="1" x14ac:dyDescent="0.2">
      <c r="A127" s="135" t="s">
        <v>503</v>
      </c>
      <c r="B127" s="133">
        <v>67</v>
      </c>
      <c r="C127" s="133">
        <v>6</v>
      </c>
      <c r="D127" s="134">
        <v>9.8360655737704921</v>
      </c>
      <c r="E127" s="133">
        <v>-5</v>
      </c>
      <c r="F127" s="134">
        <v>-6.9444444444444446</v>
      </c>
      <c r="G127" s="133">
        <v>53</v>
      </c>
      <c r="H127" s="133">
        <v>3</v>
      </c>
      <c r="I127" s="134">
        <v>6</v>
      </c>
      <c r="J127" s="133">
        <v>-6</v>
      </c>
      <c r="K127" s="134">
        <v>-10.169491525423728</v>
      </c>
    </row>
    <row r="128" spans="1:11" ht="12.95" customHeight="1" x14ac:dyDescent="0.2">
      <c r="A128" s="135" t="s">
        <v>504</v>
      </c>
      <c r="B128" s="133">
        <v>5740</v>
      </c>
      <c r="C128" s="133">
        <v>54</v>
      </c>
      <c r="D128" s="134">
        <v>0.94970102004924373</v>
      </c>
      <c r="E128" s="133">
        <v>-116</v>
      </c>
      <c r="F128" s="134">
        <v>-1.9808743169398908</v>
      </c>
      <c r="G128" s="133">
        <v>4117</v>
      </c>
      <c r="H128" s="133">
        <v>24</v>
      </c>
      <c r="I128" s="134">
        <v>0.58636696799413635</v>
      </c>
      <c r="J128" s="133">
        <v>-62</v>
      </c>
      <c r="K128" s="134">
        <v>-1.4836085187843981</v>
      </c>
    </row>
    <row r="129" spans="1:11" ht="12.95" customHeight="1" x14ac:dyDescent="0.2">
      <c r="A129" s="135" t="s">
        <v>505</v>
      </c>
      <c r="B129" s="133">
        <v>13</v>
      </c>
      <c r="C129" s="133">
        <v>1</v>
      </c>
      <c r="D129" s="134">
        <v>8.3333333333333339</v>
      </c>
      <c r="E129" s="133">
        <v>3</v>
      </c>
      <c r="F129" s="134">
        <v>30</v>
      </c>
      <c r="G129" s="133">
        <v>10</v>
      </c>
      <c r="H129" s="133">
        <v>2</v>
      </c>
      <c r="I129" s="134">
        <v>25</v>
      </c>
      <c r="J129" s="133">
        <v>5</v>
      </c>
      <c r="K129" s="134">
        <v>100</v>
      </c>
    </row>
    <row r="130" spans="1:11" ht="12.95" customHeight="1" x14ac:dyDescent="0.2">
      <c r="A130" s="135" t="s">
        <v>506</v>
      </c>
      <c r="B130" s="133">
        <v>359</v>
      </c>
      <c r="C130" s="133">
        <v>16</v>
      </c>
      <c r="D130" s="134">
        <v>4.6647230320699711</v>
      </c>
      <c r="E130" s="133">
        <v>2</v>
      </c>
      <c r="F130" s="134">
        <v>0.56022408963585435</v>
      </c>
      <c r="G130" s="133">
        <v>281</v>
      </c>
      <c r="H130" s="133">
        <v>12</v>
      </c>
      <c r="I130" s="134">
        <v>4.4609665427509295</v>
      </c>
      <c r="J130" s="133">
        <v>-7</v>
      </c>
      <c r="K130" s="134">
        <v>-2.4305555555555554</v>
      </c>
    </row>
    <row r="131" spans="1:11" ht="12.95" customHeight="1" x14ac:dyDescent="0.2">
      <c r="A131" s="135" t="s">
        <v>507</v>
      </c>
      <c r="B131" s="133">
        <v>5</v>
      </c>
      <c r="C131" s="133">
        <v>-1</v>
      </c>
      <c r="D131" s="134">
        <v>-16.666666666666668</v>
      </c>
      <c r="E131" s="133">
        <v>1</v>
      </c>
      <c r="F131" s="134">
        <v>25</v>
      </c>
      <c r="G131" s="133">
        <v>3</v>
      </c>
      <c r="H131" s="133">
        <v>-1</v>
      </c>
      <c r="I131" s="134">
        <v>-25</v>
      </c>
      <c r="J131" s="133">
        <v>1</v>
      </c>
      <c r="K131" s="134">
        <v>50</v>
      </c>
    </row>
    <row r="132" spans="1:11" ht="12.95" customHeight="1" x14ac:dyDescent="0.2">
      <c r="A132" s="135" t="s">
        <v>508</v>
      </c>
      <c r="B132" s="133">
        <v>3586</v>
      </c>
      <c r="C132" s="133">
        <v>-2</v>
      </c>
      <c r="D132" s="134">
        <v>-5.5741360089186176E-2</v>
      </c>
      <c r="E132" s="133">
        <v>-484</v>
      </c>
      <c r="F132" s="134">
        <v>-11.891891891891891</v>
      </c>
      <c r="G132" s="133">
        <v>2651</v>
      </c>
      <c r="H132" s="133">
        <v>14</v>
      </c>
      <c r="I132" s="134">
        <v>0.53090633295411449</v>
      </c>
      <c r="J132" s="133">
        <v>-263</v>
      </c>
      <c r="K132" s="134">
        <v>-9.0253946465339734</v>
      </c>
    </row>
    <row r="133" spans="1:11" ht="12.95" customHeight="1" x14ac:dyDescent="0.2">
      <c r="A133" s="135" t="s">
        <v>509</v>
      </c>
      <c r="B133" s="133">
        <v>43</v>
      </c>
      <c r="C133" s="133">
        <v>3</v>
      </c>
      <c r="D133" s="134">
        <v>7.5</v>
      </c>
      <c r="E133" s="133">
        <v>12</v>
      </c>
      <c r="F133" s="134">
        <v>38.70967741935484</v>
      </c>
      <c r="G133" s="133">
        <v>36</v>
      </c>
      <c r="H133" s="133">
        <v>2</v>
      </c>
      <c r="I133" s="134">
        <v>5.882352941176471</v>
      </c>
      <c r="J133" s="133">
        <v>12</v>
      </c>
      <c r="K133" s="134">
        <v>50</v>
      </c>
    </row>
    <row r="134" spans="1:11" ht="12.95" customHeight="1" x14ac:dyDescent="0.2">
      <c r="A134" s="135" t="s">
        <v>510</v>
      </c>
      <c r="B134" s="133">
        <v>668</v>
      </c>
      <c r="C134" s="133">
        <v>16</v>
      </c>
      <c r="D134" s="134">
        <v>2.4539877300613497</v>
      </c>
      <c r="E134" s="133">
        <v>-53</v>
      </c>
      <c r="F134" s="134">
        <v>-7.3509015256588075</v>
      </c>
      <c r="G134" s="133">
        <v>496</v>
      </c>
      <c r="H134" s="133">
        <v>17</v>
      </c>
      <c r="I134" s="134">
        <v>3.5490605427974948</v>
      </c>
      <c r="J134" s="133">
        <v>-32</v>
      </c>
      <c r="K134" s="134">
        <v>-6.0606060606060606</v>
      </c>
    </row>
    <row r="135" spans="1:11" ht="12.95" customHeight="1" x14ac:dyDescent="0.2">
      <c r="A135" s="135" t="s">
        <v>511</v>
      </c>
      <c r="B135" s="133">
        <v>2761</v>
      </c>
      <c r="C135" s="133">
        <v>55</v>
      </c>
      <c r="D135" s="134">
        <v>2.0325203252032522</v>
      </c>
      <c r="E135" s="133">
        <v>-431</v>
      </c>
      <c r="F135" s="134">
        <v>-13.502506265664161</v>
      </c>
      <c r="G135" s="133">
        <v>2091</v>
      </c>
      <c r="H135" s="133">
        <v>39</v>
      </c>
      <c r="I135" s="134">
        <v>1.9005847953216375</v>
      </c>
      <c r="J135" s="133">
        <v>-186</v>
      </c>
      <c r="K135" s="134">
        <v>-8.1686429512516465</v>
      </c>
    </row>
    <row r="136" spans="1:11" ht="12.95" customHeight="1" x14ac:dyDescent="0.2">
      <c r="A136" s="135" t="s">
        <v>512</v>
      </c>
      <c r="B136" s="133">
        <v>1011</v>
      </c>
      <c r="C136" s="133">
        <v>28</v>
      </c>
      <c r="D136" s="134">
        <v>2.8484231943031535</v>
      </c>
      <c r="E136" s="133">
        <v>-135</v>
      </c>
      <c r="F136" s="134">
        <v>-11.780104712041885</v>
      </c>
      <c r="G136" s="133">
        <v>764</v>
      </c>
      <c r="H136" s="133">
        <v>25</v>
      </c>
      <c r="I136" s="134">
        <v>3.3829499323410013</v>
      </c>
      <c r="J136" s="133">
        <v>-118</v>
      </c>
      <c r="K136" s="134">
        <v>-13.378684807256235</v>
      </c>
    </row>
    <row r="137" spans="1:11" ht="12.95" customHeight="1" x14ac:dyDescent="0.2">
      <c r="A137" s="135" t="s">
        <v>513</v>
      </c>
      <c r="B137" s="133">
        <v>1781</v>
      </c>
      <c r="C137" s="133">
        <v>32</v>
      </c>
      <c r="D137" s="134">
        <v>1.8296169239565465</v>
      </c>
      <c r="E137" s="133">
        <v>-8</v>
      </c>
      <c r="F137" s="134">
        <v>-0.4471771939631079</v>
      </c>
      <c r="G137" s="133">
        <v>1320</v>
      </c>
      <c r="H137" s="133">
        <v>51</v>
      </c>
      <c r="I137" s="134">
        <v>4.0189125295508275</v>
      </c>
      <c r="J137" s="133">
        <v>-65</v>
      </c>
      <c r="K137" s="134">
        <v>-4.6931407942238268</v>
      </c>
    </row>
    <row r="138" spans="1:11" ht="12.95" customHeight="1" x14ac:dyDescent="0.2">
      <c r="A138" s="135" t="s">
        <v>514</v>
      </c>
      <c r="B138" s="133">
        <v>810</v>
      </c>
      <c r="C138" s="133">
        <v>-6</v>
      </c>
      <c r="D138" s="134">
        <v>-0.73529411764705888</v>
      </c>
      <c r="E138" s="133">
        <v>-21</v>
      </c>
      <c r="F138" s="134">
        <v>-2.5270758122743682</v>
      </c>
      <c r="G138" s="133">
        <v>634</v>
      </c>
      <c r="H138" s="133">
        <v>0</v>
      </c>
      <c r="I138" s="134">
        <v>0</v>
      </c>
      <c r="J138" s="133">
        <v>-24</v>
      </c>
      <c r="K138" s="134">
        <v>-3.6474164133738602</v>
      </c>
    </row>
    <row r="139" spans="1:11" ht="12.95" customHeight="1" x14ac:dyDescent="0.2">
      <c r="A139" s="135" t="s">
        <v>515</v>
      </c>
      <c r="B139" s="133">
        <v>4764</v>
      </c>
      <c r="C139" s="133">
        <v>77</v>
      </c>
      <c r="D139" s="134">
        <v>1.6428419031363346</v>
      </c>
      <c r="E139" s="133">
        <v>-466</v>
      </c>
      <c r="F139" s="134">
        <v>-8.9101338432122379</v>
      </c>
      <c r="G139" s="133">
        <v>3468</v>
      </c>
      <c r="H139" s="133">
        <v>34</v>
      </c>
      <c r="I139" s="134">
        <v>0.99009900990099009</v>
      </c>
      <c r="J139" s="133">
        <v>-374</v>
      </c>
      <c r="K139" s="134">
        <v>-9.7345132743362832</v>
      </c>
    </row>
    <row r="140" spans="1:11" ht="12.95" customHeight="1" x14ac:dyDescent="0.2">
      <c r="A140" s="135" t="s">
        <v>516</v>
      </c>
      <c r="B140" s="133">
        <v>144</v>
      </c>
      <c r="C140" s="133">
        <v>-1</v>
      </c>
      <c r="D140" s="134">
        <v>-0.68965517241379315</v>
      </c>
      <c r="E140" s="133">
        <v>10</v>
      </c>
      <c r="F140" s="134">
        <v>7.4626865671641793</v>
      </c>
      <c r="G140" s="133">
        <v>103</v>
      </c>
      <c r="H140" s="133">
        <v>-2</v>
      </c>
      <c r="I140" s="134">
        <v>-1.9047619047619047</v>
      </c>
      <c r="J140" s="133">
        <v>3</v>
      </c>
      <c r="K140" s="134">
        <v>3</v>
      </c>
    </row>
    <row r="141" spans="1:11" ht="12.95" customHeight="1" x14ac:dyDescent="0.2">
      <c r="A141" s="135" t="s">
        <v>517</v>
      </c>
      <c r="B141" s="133">
        <v>70</v>
      </c>
      <c r="C141" s="133">
        <v>-4</v>
      </c>
      <c r="D141" s="134">
        <v>-5.4054054054054053</v>
      </c>
      <c r="E141" s="133">
        <v>0</v>
      </c>
      <c r="F141" s="134">
        <v>0</v>
      </c>
      <c r="G141" s="133">
        <v>60</v>
      </c>
      <c r="H141" s="133">
        <v>-2</v>
      </c>
      <c r="I141" s="134">
        <v>-3.225806451612903</v>
      </c>
      <c r="J141" s="133">
        <v>7</v>
      </c>
      <c r="K141" s="134">
        <v>13.20754716981132</v>
      </c>
    </row>
    <row r="142" spans="1:11" ht="12.95" customHeight="1" x14ac:dyDescent="0.2">
      <c r="A142" s="135" t="s">
        <v>518</v>
      </c>
      <c r="B142" s="133">
        <v>177</v>
      </c>
      <c r="C142" s="133">
        <v>2</v>
      </c>
      <c r="D142" s="134">
        <v>1.1428571428571428</v>
      </c>
      <c r="E142" s="133">
        <v>2</v>
      </c>
      <c r="F142" s="134">
        <v>1.1428571428571428</v>
      </c>
      <c r="G142" s="133">
        <v>133</v>
      </c>
      <c r="H142" s="133">
        <v>0</v>
      </c>
      <c r="I142" s="134">
        <v>0</v>
      </c>
      <c r="J142" s="133">
        <v>-7</v>
      </c>
      <c r="K142" s="134">
        <v>-5</v>
      </c>
    </row>
    <row r="143" spans="1:11" ht="12.95" customHeight="1" x14ac:dyDescent="0.2">
      <c r="A143" s="135" t="s">
        <v>519</v>
      </c>
      <c r="B143" s="133">
        <v>13</v>
      </c>
      <c r="C143" s="133">
        <v>1</v>
      </c>
      <c r="D143" s="134">
        <v>8.3333333333333339</v>
      </c>
      <c r="E143" s="133">
        <v>2</v>
      </c>
      <c r="F143" s="134">
        <v>18.181818181818183</v>
      </c>
      <c r="G143" s="133">
        <v>9</v>
      </c>
      <c r="H143" s="133">
        <v>0</v>
      </c>
      <c r="I143" s="134">
        <v>0</v>
      </c>
      <c r="J143" s="133">
        <v>-1</v>
      </c>
      <c r="K143" s="134">
        <v>-10</v>
      </c>
    </row>
    <row r="144" spans="1:11" ht="12.95" customHeight="1" x14ac:dyDescent="0.2">
      <c r="A144" s="135" t="s">
        <v>520</v>
      </c>
      <c r="B144" s="133">
        <v>298</v>
      </c>
      <c r="C144" s="133">
        <v>11</v>
      </c>
      <c r="D144" s="134">
        <v>3.8327526132404182</v>
      </c>
      <c r="E144" s="133">
        <v>-8</v>
      </c>
      <c r="F144" s="134">
        <v>-2.6143790849673203</v>
      </c>
      <c r="G144" s="133">
        <v>224</v>
      </c>
      <c r="H144" s="133">
        <v>5</v>
      </c>
      <c r="I144" s="134">
        <v>2.2831050228310503</v>
      </c>
      <c r="J144" s="133">
        <v>-12</v>
      </c>
      <c r="K144" s="134">
        <v>-5.0847457627118642</v>
      </c>
    </row>
    <row r="145" spans="1:11" ht="12.95" customHeight="1" x14ac:dyDescent="0.2">
      <c r="A145" s="135" t="s">
        <v>521</v>
      </c>
      <c r="B145" s="133">
        <v>520</v>
      </c>
      <c r="C145" s="133">
        <v>-6</v>
      </c>
      <c r="D145" s="134">
        <v>-1.1406844106463878</v>
      </c>
      <c r="E145" s="133">
        <v>-76</v>
      </c>
      <c r="F145" s="134">
        <v>-12.751677852348994</v>
      </c>
      <c r="G145" s="133">
        <v>400</v>
      </c>
      <c r="H145" s="133">
        <v>0</v>
      </c>
      <c r="I145" s="134">
        <v>0</v>
      </c>
      <c r="J145" s="133">
        <v>-55</v>
      </c>
      <c r="K145" s="134">
        <v>-12.087912087912088</v>
      </c>
    </row>
    <row r="146" spans="1:11" ht="12.95" customHeight="1" x14ac:dyDescent="0.2">
      <c r="A146" s="135" t="s">
        <v>522</v>
      </c>
      <c r="B146" s="133">
        <v>5</v>
      </c>
      <c r="C146" s="133">
        <v>-1</v>
      </c>
      <c r="D146" s="134">
        <v>-16.666666666666668</v>
      </c>
      <c r="E146" s="133">
        <v>-2</v>
      </c>
      <c r="F146" s="134">
        <v>-28.571428571428573</v>
      </c>
      <c r="G146" s="133">
        <v>5</v>
      </c>
      <c r="H146" s="133">
        <v>0</v>
      </c>
      <c r="I146" s="134">
        <v>0</v>
      </c>
      <c r="J146" s="133">
        <v>-2</v>
      </c>
      <c r="K146" s="134">
        <v>-28.571428571428573</v>
      </c>
    </row>
    <row r="147" spans="1:11" ht="12.95" customHeight="1" x14ac:dyDescent="0.2">
      <c r="A147" s="135" t="s">
        <v>523</v>
      </c>
      <c r="B147" s="133">
        <v>419</v>
      </c>
      <c r="C147" s="133">
        <v>-5</v>
      </c>
      <c r="D147" s="134">
        <v>-1.179245283018868</v>
      </c>
      <c r="E147" s="133">
        <v>-51</v>
      </c>
      <c r="F147" s="134">
        <v>-10.851063829787234</v>
      </c>
      <c r="G147" s="133">
        <v>302</v>
      </c>
      <c r="H147" s="133">
        <v>-10</v>
      </c>
      <c r="I147" s="134">
        <v>-3.2051282051282053</v>
      </c>
      <c r="J147" s="133">
        <v>-45</v>
      </c>
      <c r="K147" s="134">
        <v>-12.968299711815561</v>
      </c>
    </row>
    <row r="148" spans="1:11" ht="12.95" customHeight="1" x14ac:dyDescent="0.2">
      <c r="A148" s="135" t="s">
        <v>524</v>
      </c>
      <c r="B148" s="133">
        <v>261</v>
      </c>
      <c r="C148" s="133">
        <v>5</v>
      </c>
      <c r="D148" s="134">
        <v>1.953125</v>
      </c>
      <c r="E148" s="133">
        <v>2</v>
      </c>
      <c r="F148" s="134">
        <v>0.77220077220077221</v>
      </c>
      <c r="G148" s="133">
        <v>191</v>
      </c>
      <c r="H148" s="133">
        <v>4</v>
      </c>
      <c r="I148" s="134">
        <v>2.1390374331550803</v>
      </c>
      <c r="J148" s="133">
        <v>1</v>
      </c>
      <c r="K148" s="134">
        <v>0.52631578947368418</v>
      </c>
    </row>
    <row r="149" spans="1:11" ht="12.95" customHeight="1" x14ac:dyDescent="0.2">
      <c r="A149" s="135" t="s">
        <v>525</v>
      </c>
      <c r="B149" s="133">
        <v>240</v>
      </c>
      <c r="C149" s="133">
        <v>9</v>
      </c>
      <c r="D149" s="134">
        <v>3.8961038961038961</v>
      </c>
      <c r="E149" s="133">
        <v>16</v>
      </c>
      <c r="F149" s="134">
        <v>7.1428571428571432</v>
      </c>
      <c r="G149" s="133">
        <v>202</v>
      </c>
      <c r="H149" s="133">
        <v>11</v>
      </c>
      <c r="I149" s="134">
        <v>5.7591623036649215</v>
      </c>
      <c r="J149" s="133">
        <v>8</v>
      </c>
      <c r="K149" s="134">
        <v>4.1237113402061851</v>
      </c>
    </row>
    <row r="150" spans="1:11" ht="12.95" customHeight="1" x14ac:dyDescent="0.2">
      <c r="A150" s="135" t="s">
        <v>526</v>
      </c>
      <c r="B150" s="133">
        <v>122</v>
      </c>
      <c r="C150" s="133">
        <v>9</v>
      </c>
      <c r="D150" s="134">
        <v>7.9646017699115044</v>
      </c>
      <c r="E150" s="133">
        <v>-8</v>
      </c>
      <c r="F150" s="134">
        <v>-6.1538461538461542</v>
      </c>
      <c r="G150" s="133">
        <v>97</v>
      </c>
      <c r="H150" s="133">
        <v>6</v>
      </c>
      <c r="I150" s="134">
        <v>6.5934065934065931</v>
      </c>
      <c r="J150" s="133">
        <v>-10</v>
      </c>
      <c r="K150" s="134">
        <v>-9.3457943925233646</v>
      </c>
    </row>
    <row r="151" spans="1:11" ht="12.95" customHeight="1" x14ac:dyDescent="0.2">
      <c r="A151" s="135" t="s">
        <v>527</v>
      </c>
      <c r="B151" s="133">
        <v>10051</v>
      </c>
      <c r="C151" s="133">
        <v>168</v>
      </c>
      <c r="D151" s="134">
        <v>1.699888697763837</v>
      </c>
      <c r="E151" s="133">
        <v>-1019</v>
      </c>
      <c r="F151" s="134">
        <v>-9.2050587172538396</v>
      </c>
      <c r="G151" s="133">
        <v>7481</v>
      </c>
      <c r="H151" s="133">
        <v>81</v>
      </c>
      <c r="I151" s="134">
        <v>1.0945945945945945</v>
      </c>
      <c r="J151" s="133">
        <v>-809</v>
      </c>
      <c r="K151" s="134">
        <v>-9.7587454764776833</v>
      </c>
    </row>
    <row r="152" spans="1:11" ht="12.95" customHeight="1" x14ac:dyDescent="0.2">
      <c r="A152" s="135" t="s">
        <v>528</v>
      </c>
      <c r="B152" s="133">
        <v>561</v>
      </c>
      <c r="C152" s="133">
        <v>26</v>
      </c>
      <c r="D152" s="134">
        <v>4.8598130841121492</v>
      </c>
      <c r="E152" s="133">
        <v>-45</v>
      </c>
      <c r="F152" s="134">
        <v>-7.4257425742574261</v>
      </c>
      <c r="G152" s="133">
        <v>437</v>
      </c>
      <c r="H152" s="133">
        <v>19</v>
      </c>
      <c r="I152" s="134">
        <v>4.5454545454545459</v>
      </c>
      <c r="J152" s="133">
        <v>-8</v>
      </c>
      <c r="K152" s="134">
        <v>-1.797752808988764</v>
      </c>
    </row>
    <row r="153" spans="1:11" ht="12.95" customHeight="1" x14ac:dyDescent="0.2">
      <c r="A153" s="135" t="s">
        <v>529</v>
      </c>
      <c r="B153" s="133">
        <v>263</v>
      </c>
      <c r="C153" s="133">
        <v>8</v>
      </c>
      <c r="D153" s="134">
        <v>3.1372549019607843</v>
      </c>
      <c r="E153" s="133">
        <v>-23</v>
      </c>
      <c r="F153" s="134">
        <v>-8.0419580419580416</v>
      </c>
      <c r="G153" s="133">
        <v>187</v>
      </c>
      <c r="H153" s="133">
        <v>-4</v>
      </c>
      <c r="I153" s="134">
        <v>-2.0942408376963351</v>
      </c>
      <c r="J153" s="133">
        <v>-16</v>
      </c>
      <c r="K153" s="134">
        <v>-7.8817733990147785</v>
      </c>
    </row>
    <row r="154" spans="1:11" ht="12.95" customHeight="1" x14ac:dyDescent="0.2">
      <c r="A154" s="135" t="s">
        <v>530</v>
      </c>
      <c r="B154" s="133">
        <v>339</v>
      </c>
      <c r="C154" s="133">
        <v>2</v>
      </c>
      <c r="D154" s="134">
        <v>0.59347181008902072</v>
      </c>
      <c r="E154" s="133">
        <v>0</v>
      </c>
      <c r="F154" s="134">
        <v>0</v>
      </c>
      <c r="G154" s="133">
        <v>247</v>
      </c>
      <c r="H154" s="133">
        <v>5</v>
      </c>
      <c r="I154" s="134">
        <v>2.0661157024793386</v>
      </c>
      <c r="J154" s="133">
        <v>0</v>
      </c>
      <c r="K154" s="134">
        <v>0</v>
      </c>
    </row>
    <row r="155" spans="1:11" ht="12.95" customHeight="1" x14ac:dyDescent="0.2">
      <c r="A155" s="135" t="s">
        <v>531</v>
      </c>
      <c r="B155" s="133">
        <v>870</v>
      </c>
      <c r="C155" s="133">
        <v>-4</v>
      </c>
      <c r="D155" s="134">
        <v>-0.45766590389016021</v>
      </c>
      <c r="E155" s="133">
        <v>-152</v>
      </c>
      <c r="F155" s="134">
        <v>-14.87279843444227</v>
      </c>
      <c r="G155" s="133">
        <v>651</v>
      </c>
      <c r="H155" s="133">
        <v>-20</v>
      </c>
      <c r="I155" s="134">
        <v>-2.9806259314456036</v>
      </c>
      <c r="J155" s="133">
        <v>-93</v>
      </c>
      <c r="K155" s="134">
        <v>-12.5</v>
      </c>
    </row>
    <row r="156" spans="1:11" ht="12.95" customHeight="1" x14ac:dyDescent="0.2">
      <c r="A156" s="135" t="s">
        <v>532</v>
      </c>
      <c r="B156" s="133">
        <v>62</v>
      </c>
      <c r="C156" s="133">
        <v>2</v>
      </c>
      <c r="D156" s="134">
        <v>3.3333333333333335</v>
      </c>
      <c r="E156" s="133">
        <v>1</v>
      </c>
      <c r="F156" s="134">
        <v>1.639344262295082</v>
      </c>
      <c r="G156" s="133">
        <v>40</v>
      </c>
      <c r="H156" s="133">
        <v>3</v>
      </c>
      <c r="I156" s="134">
        <v>8.1081081081081088</v>
      </c>
      <c r="J156" s="133">
        <v>-7</v>
      </c>
      <c r="K156" s="134">
        <v>-14.893617021276595</v>
      </c>
    </row>
    <row r="157" spans="1:11" ht="12.95" customHeight="1" x14ac:dyDescent="0.2">
      <c r="A157" s="135" t="s">
        <v>533</v>
      </c>
      <c r="B157" s="133">
        <v>583</v>
      </c>
      <c r="C157" s="133">
        <v>-9</v>
      </c>
      <c r="D157" s="134">
        <v>-1.5202702702702702</v>
      </c>
      <c r="E157" s="133">
        <v>-65</v>
      </c>
      <c r="F157" s="134">
        <v>-10.030864197530864</v>
      </c>
      <c r="G157" s="133">
        <v>463</v>
      </c>
      <c r="H157" s="133">
        <v>-12</v>
      </c>
      <c r="I157" s="134">
        <v>-2.5263157894736841</v>
      </c>
      <c r="J157" s="133">
        <v>-33</v>
      </c>
      <c r="K157" s="134">
        <v>-6.653225806451613</v>
      </c>
    </row>
    <row r="158" spans="1:11" ht="12.95" customHeight="1" x14ac:dyDescent="0.2">
      <c r="A158" s="135" t="s">
        <v>534</v>
      </c>
      <c r="B158" s="133">
        <v>57</v>
      </c>
      <c r="C158" s="133">
        <v>1</v>
      </c>
      <c r="D158" s="134">
        <v>1.7857142857142858</v>
      </c>
      <c r="E158" s="133">
        <v>-9</v>
      </c>
      <c r="F158" s="134">
        <v>-13.636363636363637</v>
      </c>
      <c r="G158" s="133">
        <v>49</v>
      </c>
      <c r="H158" s="133">
        <v>2</v>
      </c>
      <c r="I158" s="134">
        <v>4.2553191489361701</v>
      </c>
      <c r="J158" s="133">
        <v>-9</v>
      </c>
      <c r="K158" s="134">
        <v>-15.517241379310345</v>
      </c>
    </row>
    <row r="159" spans="1:11" ht="12.95" customHeight="1" x14ac:dyDescent="0.2">
      <c r="A159" s="135" t="s">
        <v>535</v>
      </c>
      <c r="B159" s="133">
        <v>113</v>
      </c>
      <c r="C159" s="133">
        <v>9</v>
      </c>
      <c r="D159" s="134">
        <v>8.6538461538461533</v>
      </c>
      <c r="E159" s="133">
        <v>-29</v>
      </c>
      <c r="F159" s="134">
        <v>-20.422535211267604</v>
      </c>
      <c r="G159" s="133">
        <v>88</v>
      </c>
      <c r="H159" s="133">
        <v>2</v>
      </c>
      <c r="I159" s="134">
        <v>2.3255813953488373</v>
      </c>
      <c r="J159" s="133">
        <v>-22</v>
      </c>
      <c r="K159" s="134">
        <v>-20</v>
      </c>
    </row>
    <row r="160" spans="1:11" ht="12.95" customHeight="1" x14ac:dyDescent="0.2">
      <c r="A160" s="135" t="s">
        <v>536</v>
      </c>
      <c r="B160" s="133">
        <v>76</v>
      </c>
      <c r="C160" s="133">
        <v>-7</v>
      </c>
      <c r="D160" s="134">
        <v>-8.4337349397590362</v>
      </c>
      <c r="E160" s="133">
        <v>-6</v>
      </c>
      <c r="F160" s="134">
        <v>-7.3170731707317076</v>
      </c>
      <c r="G160" s="133">
        <v>59</v>
      </c>
      <c r="H160" s="133">
        <v>-4</v>
      </c>
      <c r="I160" s="134">
        <v>-6.3492063492063489</v>
      </c>
      <c r="J160" s="133">
        <v>-5</v>
      </c>
      <c r="K160" s="134">
        <v>-7.8125</v>
      </c>
    </row>
    <row r="161" spans="1:11" ht="12.95" customHeight="1" x14ac:dyDescent="0.2">
      <c r="A161" s="135" t="s">
        <v>537</v>
      </c>
      <c r="B161" s="133">
        <v>61</v>
      </c>
      <c r="C161" s="133">
        <v>-1</v>
      </c>
      <c r="D161" s="134">
        <v>-1.6129032258064515</v>
      </c>
      <c r="E161" s="133">
        <v>-1</v>
      </c>
      <c r="F161" s="134">
        <v>-1.6129032258064515</v>
      </c>
      <c r="G161" s="133">
        <v>46</v>
      </c>
      <c r="H161" s="133">
        <v>-2</v>
      </c>
      <c r="I161" s="134">
        <v>-4.166666666666667</v>
      </c>
      <c r="J161" s="133">
        <v>-2</v>
      </c>
      <c r="K161" s="134">
        <v>-4.166666666666667</v>
      </c>
    </row>
    <row r="162" spans="1:11" ht="12.95" customHeight="1" x14ac:dyDescent="0.2">
      <c r="A162" s="135" t="s">
        <v>538</v>
      </c>
      <c r="B162" s="133">
        <v>70</v>
      </c>
      <c r="C162" s="133">
        <v>-2</v>
      </c>
      <c r="D162" s="134">
        <v>-2.7777777777777777</v>
      </c>
      <c r="E162" s="133">
        <v>-12</v>
      </c>
      <c r="F162" s="134">
        <v>-14.634146341463415</v>
      </c>
      <c r="G162" s="133">
        <v>54</v>
      </c>
      <c r="H162" s="133">
        <v>-2</v>
      </c>
      <c r="I162" s="134">
        <v>-3.5714285714285716</v>
      </c>
      <c r="J162" s="133">
        <v>-16</v>
      </c>
      <c r="K162" s="134">
        <v>-22.857142857142858</v>
      </c>
    </row>
    <row r="163" spans="1:11" ht="12.95" customHeight="1" x14ac:dyDescent="0.2">
      <c r="A163" s="135" t="s">
        <v>539</v>
      </c>
      <c r="B163" s="133">
        <v>802</v>
      </c>
      <c r="C163" s="133">
        <v>28</v>
      </c>
      <c r="D163" s="134">
        <v>3.6175710594315245</v>
      </c>
      <c r="E163" s="133">
        <v>22</v>
      </c>
      <c r="F163" s="134">
        <v>2.8205128205128207</v>
      </c>
      <c r="G163" s="133">
        <v>636</v>
      </c>
      <c r="H163" s="133">
        <v>25</v>
      </c>
      <c r="I163" s="134">
        <v>4.0916530278232406</v>
      </c>
      <c r="J163" s="133">
        <v>15</v>
      </c>
      <c r="K163" s="134">
        <v>2.4154589371980677</v>
      </c>
    </row>
    <row r="164" spans="1:11" ht="12.95" customHeight="1" x14ac:dyDescent="0.2">
      <c r="A164" s="135" t="s">
        <v>540</v>
      </c>
      <c r="B164" s="133">
        <v>5521</v>
      </c>
      <c r="C164" s="133">
        <v>146</v>
      </c>
      <c r="D164" s="134">
        <v>2.7162790697674417</v>
      </c>
      <c r="E164" s="133">
        <v>-341</v>
      </c>
      <c r="F164" s="134">
        <v>-5.81712726032071</v>
      </c>
      <c r="G164" s="133">
        <v>4054</v>
      </c>
      <c r="H164" s="133">
        <v>117</v>
      </c>
      <c r="I164" s="134">
        <v>2.9718059436118871</v>
      </c>
      <c r="J164" s="133">
        <v>-378</v>
      </c>
      <c r="K164" s="134">
        <v>-8.5288808664259932</v>
      </c>
    </row>
    <row r="165" spans="1:11" ht="12.95" customHeight="1" x14ac:dyDescent="0.2">
      <c r="A165" s="135" t="s">
        <v>541</v>
      </c>
      <c r="B165" s="133">
        <v>181</v>
      </c>
      <c r="C165" s="133">
        <v>-11</v>
      </c>
      <c r="D165" s="134">
        <v>-5.729166666666667</v>
      </c>
      <c r="E165" s="133">
        <v>-28</v>
      </c>
      <c r="F165" s="134">
        <v>-13.397129186602871</v>
      </c>
      <c r="G165" s="133">
        <v>130</v>
      </c>
      <c r="H165" s="133">
        <v>-12</v>
      </c>
      <c r="I165" s="134">
        <v>-8.4507042253521121</v>
      </c>
      <c r="J165" s="133">
        <v>-32</v>
      </c>
      <c r="K165" s="134">
        <v>-19.753086419753085</v>
      </c>
    </row>
    <row r="166" spans="1:11" ht="12.95" customHeight="1" x14ac:dyDescent="0.2">
      <c r="A166" s="135" t="s">
        <v>542</v>
      </c>
      <c r="B166" s="133">
        <v>40</v>
      </c>
      <c r="C166" s="133">
        <v>0</v>
      </c>
      <c r="D166" s="134">
        <v>0</v>
      </c>
      <c r="E166" s="133">
        <v>5</v>
      </c>
      <c r="F166" s="134">
        <v>14.285714285714286</v>
      </c>
      <c r="G166" s="133">
        <v>26</v>
      </c>
      <c r="H166" s="133">
        <v>-1</v>
      </c>
      <c r="I166" s="134">
        <v>-3.7037037037037037</v>
      </c>
      <c r="J166" s="133">
        <v>1</v>
      </c>
      <c r="K166" s="134">
        <v>4</v>
      </c>
    </row>
    <row r="167" spans="1:11" ht="12.95" customHeight="1" x14ac:dyDescent="0.2">
      <c r="A167" s="135" t="s">
        <v>543</v>
      </c>
      <c r="B167" s="133">
        <v>358</v>
      </c>
      <c r="C167" s="133">
        <v>21</v>
      </c>
      <c r="D167" s="134">
        <v>6.2314540059347179</v>
      </c>
      <c r="E167" s="133">
        <v>34</v>
      </c>
      <c r="F167" s="134">
        <v>10.493827160493828</v>
      </c>
      <c r="G167" s="133">
        <v>294</v>
      </c>
      <c r="H167" s="133">
        <v>16</v>
      </c>
      <c r="I167" s="134">
        <v>5.7553956834532372</v>
      </c>
      <c r="J167" s="133">
        <v>28</v>
      </c>
      <c r="K167" s="134">
        <v>10.526315789473685</v>
      </c>
    </row>
    <row r="168" spans="1:11" ht="12.95" customHeight="1" x14ac:dyDescent="0.2">
      <c r="A168" s="135" t="s">
        <v>544</v>
      </c>
      <c r="B168" s="133">
        <v>259</v>
      </c>
      <c r="C168" s="133">
        <v>-6</v>
      </c>
      <c r="D168" s="134">
        <v>-2.2641509433962264</v>
      </c>
      <c r="E168" s="133">
        <v>-30</v>
      </c>
      <c r="F168" s="134">
        <v>-10.380622837370241</v>
      </c>
      <c r="G168" s="133">
        <v>210</v>
      </c>
      <c r="H168" s="133">
        <v>-6</v>
      </c>
      <c r="I168" s="134">
        <v>-2.7777777777777777</v>
      </c>
      <c r="J168" s="133">
        <v>-29</v>
      </c>
      <c r="K168" s="134">
        <v>-12.133891213389122</v>
      </c>
    </row>
    <row r="169" spans="1:11" ht="12.95" customHeight="1" x14ac:dyDescent="0.2">
      <c r="A169" s="135" t="s">
        <v>545</v>
      </c>
      <c r="B169" s="133">
        <v>31</v>
      </c>
      <c r="C169" s="133">
        <v>-4</v>
      </c>
      <c r="D169" s="134">
        <v>-11.428571428571429</v>
      </c>
      <c r="E169" s="133">
        <v>-1</v>
      </c>
      <c r="F169" s="134">
        <v>-3.125</v>
      </c>
      <c r="G169" s="133">
        <v>28</v>
      </c>
      <c r="H169" s="133">
        <v>-2</v>
      </c>
      <c r="I169" s="134">
        <v>-6.666666666666667</v>
      </c>
      <c r="J169" s="133">
        <v>5</v>
      </c>
      <c r="K169" s="134">
        <v>21.739130434782609</v>
      </c>
    </row>
    <row r="170" spans="1:11" ht="12.95" customHeight="1" x14ac:dyDescent="0.2">
      <c r="A170" s="135" t="s">
        <v>546</v>
      </c>
      <c r="B170" s="133">
        <v>869</v>
      </c>
      <c r="C170" s="133">
        <v>16</v>
      </c>
      <c r="D170" s="134">
        <v>1.8757327080890973</v>
      </c>
      <c r="E170" s="133">
        <v>-27</v>
      </c>
      <c r="F170" s="134">
        <v>-3.0133928571428572</v>
      </c>
      <c r="G170" s="133">
        <v>667</v>
      </c>
      <c r="H170" s="133">
        <v>16</v>
      </c>
      <c r="I170" s="134">
        <v>2.4577572964669741</v>
      </c>
      <c r="J170" s="133">
        <v>-5</v>
      </c>
      <c r="K170" s="134">
        <v>-0.74404761904761907</v>
      </c>
    </row>
    <row r="171" spans="1:11" ht="12.95" customHeight="1" x14ac:dyDescent="0.2">
      <c r="A171" s="135" t="s">
        <v>547</v>
      </c>
      <c r="B171" s="133">
        <v>154</v>
      </c>
      <c r="C171" s="133">
        <v>-3</v>
      </c>
      <c r="D171" s="134">
        <v>-1.910828025477707</v>
      </c>
      <c r="E171" s="133">
        <v>6</v>
      </c>
      <c r="F171" s="134">
        <v>4.0540540540540544</v>
      </c>
      <c r="G171" s="133">
        <v>121</v>
      </c>
      <c r="H171" s="133">
        <v>-3</v>
      </c>
      <c r="I171" s="134">
        <v>-2.4193548387096775</v>
      </c>
      <c r="J171" s="133">
        <v>-1</v>
      </c>
      <c r="K171" s="134">
        <v>-0.81967213114754101</v>
      </c>
    </row>
    <row r="172" spans="1:11" ht="12.95" customHeight="1" x14ac:dyDescent="0.2">
      <c r="A172" s="135" t="s">
        <v>548</v>
      </c>
      <c r="B172" s="133">
        <v>128</v>
      </c>
      <c r="C172" s="133">
        <v>-4</v>
      </c>
      <c r="D172" s="134">
        <v>-3.0303030303030303</v>
      </c>
      <c r="E172" s="133">
        <v>7</v>
      </c>
      <c r="F172" s="134">
        <v>5.785123966942149</v>
      </c>
      <c r="G172" s="133">
        <v>95</v>
      </c>
      <c r="H172" s="133">
        <v>-5</v>
      </c>
      <c r="I172" s="134">
        <v>-5</v>
      </c>
      <c r="J172" s="133">
        <v>2</v>
      </c>
      <c r="K172" s="134">
        <v>2.150537634408602</v>
      </c>
    </row>
    <row r="173" spans="1:11" ht="12.95" customHeight="1" x14ac:dyDescent="0.2">
      <c r="A173" s="135" t="s">
        <v>549</v>
      </c>
      <c r="B173" s="133">
        <v>328</v>
      </c>
      <c r="C173" s="133">
        <v>-4</v>
      </c>
      <c r="D173" s="134">
        <v>-1.2048192771084338</v>
      </c>
      <c r="E173" s="133">
        <v>5</v>
      </c>
      <c r="F173" s="134">
        <v>1.5479876160990713</v>
      </c>
      <c r="G173" s="133">
        <v>214</v>
      </c>
      <c r="H173" s="133">
        <v>5</v>
      </c>
      <c r="I173" s="134">
        <v>2.3923444976076556</v>
      </c>
      <c r="J173" s="133">
        <v>-25</v>
      </c>
      <c r="K173" s="134">
        <v>-10.460251046025105</v>
      </c>
    </row>
    <row r="174" spans="1:11" ht="12.95" customHeight="1" x14ac:dyDescent="0.2">
      <c r="A174" s="135" t="s">
        <v>550</v>
      </c>
      <c r="B174" s="133">
        <v>535</v>
      </c>
      <c r="C174" s="133">
        <v>-5</v>
      </c>
      <c r="D174" s="134">
        <v>-0.92592592592592593</v>
      </c>
      <c r="E174" s="133">
        <v>-38</v>
      </c>
      <c r="F174" s="134">
        <v>-6.6317626527050608</v>
      </c>
      <c r="G174" s="133">
        <v>427</v>
      </c>
      <c r="H174" s="133">
        <v>-2</v>
      </c>
      <c r="I174" s="134">
        <v>-0.46620046620046618</v>
      </c>
      <c r="J174" s="133">
        <v>-14</v>
      </c>
      <c r="K174" s="134">
        <v>-3.1746031746031744</v>
      </c>
    </row>
    <row r="175" spans="1:11" ht="12.95" customHeight="1" x14ac:dyDescent="0.2">
      <c r="A175" s="135" t="s">
        <v>551</v>
      </c>
      <c r="B175" s="133">
        <v>763</v>
      </c>
      <c r="C175" s="133">
        <v>46</v>
      </c>
      <c r="D175" s="134">
        <v>6.4156206415620645</v>
      </c>
      <c r="E175" s="133">
        <v>-59</v>
      </c>
      <c r="F175" s="134">
        <v>-7.1776155717761556</v>
      </c>
      <c r="G175" s="133">
        <v>579</v>
      </c>
      <c r="H175" s="133">
        <v>32</v>
      </c>
      <c r="I175" s="134">
        <v>5.8500914076782449</v>
      </c>
      <c r="J175" s="133">
        <v>-26</v>
      </c>
      <c r="K175" s="134">
        <v>-4.2975206611570247</v>
      </c>
    </row>
    <row r="176" spans="1:11" ht="12.95" customHeight="1" x14ac:dyDescent="0.2">
      <c r="A176" s="135" t="s">
        <v>552</v>
      </c>
      <c r="B176" s="133">
        <v>81</v>
      </c>
      <c r="C176" s="133">
        <v>-4</v>
      </c>
      <c r="D176" s="134">
        <v>-4.7058823529411766</v>
      </c>
      <c r="E176" s="133">
        <v>13</v>
      </c>
      <c r="F176" s="134">
        <v>19.117647058823529</v>
      </c>
      <c r="G176" s="133">
        <v>70</v>
      </c>
      <c r="H176" s="133">
        <v>1</v>
      </c>
      <c r="I176" s="134">
        <v>1.4492753623188406</v>
      </c>
      <c r="J176" s="133">
        <v>11</v>
      </c>
      <c r="K176" s="134">
        <v>18.64406779661017</v>
      </c>
    </row>
    <row r="177" spans="1:11" ht="12.95" customHeight="1" x14ac:dyDescent="0.2">
      <c r="A177" s="135" t="s">
        <v>553</v>
      </c>
      <c r="B177" s="133">
        <v>208</v>
      </c>
      <c r="C177" s="133">
        <v>5</v>
      </c>
      <c r="D177" s="134">
        <v>2.4630541871921183</v>
      </c>
      <c r="E177" s="133">
        <v>3</v>
      </c>
      <c r="F177" s="134">
        <v>1.4634146341463414</v>
      </c>
      <c r="G177" s="133">
        <v>163</v>
      </c>
      <c r="H177" s="133">
        <v>6</v>
      </c>
      <c r="I177" s="134">
        <v>3.8216560509554141</v>
      </c>
      <c r="J177" s="133">
        <v>4</v>
      </c>
      <c r="K177" s="134">
        <v>2.5157232704402515</v>
      </c>
    </row>
    <row r="178" spans="1:11" ht="12.95" customHeight="1" x14ac:dyDescent="0.2">
      <c r="A178" s="135" t="s">
        <v>554</v>
      </c>
      <c r="B178" s="133">
        <v>97</v>
      </c>
      <c r="C178" s="133">
        <v>-5</v>
      </c>
      <c r="D178" s="134">
        <v>-4.9019607843137258</v>
      </c>
      <c r="E178" s="133">
        <v>-25</v>
      </c>
      <c r="F178" s="134">
        <v>-20.491803278688526</v>
      </c>
      <c r="G178" s="133">
        <v>82</v>
      </c>
      <c r="H178" s="133">
        <v>-5</v>
      </c>
      <c r="I178" s="134">
        <v>-5.7471264367816088</v>
      </c>
      <c r="J178" s="133">
        <v>-18</v>
      </c>
      <c r="K178" s="134">
        <v>-18</v>
      </c>
    </row>
    <row r="179" spans="1:11" ht="12.95" customHeight="1" x14ac:dyDescent="0.2">
      <c r="A179" s="135" t="s">
        <v>555</v>
      </c>
      <c r="B179" s="133">
        <v>910</v>
      </c>
      <c r="C179" s="133">
        <v>17</v>
      </c>
      <c r="D179" s="134">
        <v>1.9036954087346025</v>
      </c>
      <c r="E179" s="133">
        <v>-88</v>
      </c>
      <c r="F179" s="134">
        <v>-8.8176352705410821</v>
      </c>
      <c r="G179" s="133">
        <v>699</v>
      </c>
      <c r="H179" s="133">
        <v>17</v>
      </c>
      <c r="I179" s="134">
        <v>2.4926686217008798</v>
      </c>
      <c r="J179" s="133">
        <v>-30</v>
      </c>
      <c r="K179" s="134">
        <v>-4.1152263374485596</v>
      </c>
    </row>
    <row r="180" spans="1:11" ht="12.95" customHeight="1" x14ac:dyDescent="0.2">
      <c r="A180" s="135" t="s">
        <v>556</v>
      </c>
      <c r="B180" s="133">
        <v>803</v>
      </c>
      <c r="C180" s="133">
        <v>21</v>
      </c>
      <c r="D180" s="134">
        <v>2.6854219948849103</v>
      </c>
      <c r="E180" s="133">
        <v>-102</v>
      </c>
      <c r="F180" s="134">
        <v>-11.270718232044199</v>
      </c>
      <c r="G180" s="133">
        <v>605</v>
      </c>
      <c r="H180" s="133">
        <v>15</v>
      </c>
      <c r="I180" s="134">
        <v>2.5423728813559321</v>
      </c>
      <c r="J180" s="133">
        <v>-58</v>
      </c>
      <c r="K180" s="134">
        <v>-8.7481146304675708</v>
      </c>
    </row>
    <row r="181" spans="1:11" ht="12.95" customHeight="1" x14ac:dyDescent="0.2">
      <c r="A181" s="135" t="s">
        <v>557</v>
      </c>
      <c r="B181" s="133">
        <v>116</v>
      </c>
      <c r="C181" s="133">
        <v>6</v>
      </c>
      <c r="D181" s="134">
        <v>5.4545454545454541</v>
      </c>
      <c r="E181" s="133">
        <v>-6</v>
      </c>
      <c r="F181" s="134">
        <v>-4.918032786885246</v>
      </c>
      <c r="G181" s="133">
        <v>91</v>
      </c>
      <c r="H181" s="133">
        <v>4</v>
      </c>
      <c r="I181" s="134">
        <v>4.5977011494252871</v>
      </c>
      <c r="J181" s="133">
        <v>-5</v>
      </c>
      <c r="K181" s="134">
        <v>-5.208333333333333</v>
      </c>
    </row>
    <row r="182" spans="1:11" ht="12.95" customHeight="1" x14ac:dyDescent="0.2">
      <c r="A182" s="135" t="s">
        <v>558</v>
      </c>
      <c r="B182" s="133">
        <v>145</v>
      </c>
      <c r="C182" s="133">
        <v>9</v>
      </c>
      <c r="D182" s="134">
        <v>6.617647058823529</v>
      </c>
      <c r="E182" s="133">
        <v>-12</v>
      </c>
      <c r="F182" s="134">
        <v>-7.6433121019108281</v>
      </c>
      <c r="G182" s="133">
        <v>122</v>
      </c>
      <c r="H182" s="133">
        <v>6</v>
      </c>
      <c r="I182" s="134">
        <v>5.1724137931034484</v>
      </c>
      <c r="J182" s="133">
        <v>-15</v>
      </c>
      <c r="K182" s="134">
        <v>-10.948905109489051</v>
      </c>
    </row>
    <row r="183" spans="1:11" ht="12.95" customHeight="1" x14ac:dyDescent="0.2">
      <c r="A183" s="135" t="s">
        <v>559</v>
      </c>
      <c r="B183" s="133">
        <v>697</v>
      </c>
      <c r="C183" s="133">
        <v>-7</v>
      </c>
      <c r="D183" s="134">
        <v>-0.99431818181818177</v>
      </c>
      <c r="E183" s="133">
        <v>3</v>
      </c>
      <c r="F183" s="134">
        <v>0.43227665706051871</v>
      </c>
      <c r="G183" s="133">
        <v>565</v>
      </c>
      <c r="H183" s="133">
        <v>-5</v>
      </c>
      <c r="I183" s="134">
        <v>-0.8771929824561403</v>
      </c>
      <c r="J183" s="133">
        <v>-1</v>
      </c>
      <c r="K183" s="134">
        <v>-0.17667844522968199</v>
      </c>
    </row>
    <row r="184" spans="1:11" ht="12.95" customHeight="1" x14ac:dyDescent="0.2">
      <c r="A184" s="135" t="s">
        <v>560</v>
      </c>
      <c r="B184" s="133">
        <v>1073</v>
      </c>
      <c r="C184" s="133">
        <v>46</v>
      </c>
      <c r="D184" s="134">
        <v>4.4790652385589098</v>
      </c>
      <c r="E184" s="133">
        <v>-143</v>
      </c>
      <c r="F184" s="134">
        <v>-11.759868421052632</v>
      </c>
      <c r="G184" s="133">
        <v>814</v>
      </c>
      <c r="H184" s="133">
        <v>26</v>
      </c>
      <c r="I184" s="134">
        <v>3.2994923857868019</v>
      </c>
      <c r="J184" s="133">
        <v>-47</v>
      </c>
      <c r="K184" s="134">
        <v>-5.4587688734030193</v>
      </c>
    </row>
    <row r="185" spans="1:11" ht="12.95" customHeight="1" x14ac:dyDescent="0.2">
      <c r="A185" s="135" t="s">
        <v>561</v>
      </c>
      <c r="B185" s="133">
        <v>23</v>
      </c>
      <c r="C185" s="133">
        <v>3</v>
      </c>
      <c r="D185" s="134">
        <v>15</v>
      </c>
      <c r="E185" s="133">
        <v>-2</v>
      </c>
      <c r="F185" s="134">
        <v>-8</v>
      </c>
      <c r="G185" s="133">
        <v>14</v>
      </c>
      <c r="H185" s="133">
        <v>5</v>
      </c>
      <c r="I185" s="134">
        <v>55.555555555555557</v>
      </c>
      <c r="J185" s="133">
        <v>-3</v>
      </c>
      <c r="K185" s="134">
        <v>-17.647058823529413</v>
      </c>
    </row>
    <row r="186" spans="1:11" ht="12.95" customHeight="1" x14ac:dyDescent="0.2">
      <c r="A186" s="135" t="s">
        <v>562</v>
      </c>
      <c r="B186" s="133">
        <v>155</v>
      </c>
      <c r="C186" s="133">
        <v>-4</v>
      </c>
      <c r="D186" s="134">
        <v>-2.5157232704402515</v>
      </c>
      <c r="E186" s="133">
        <v>-7</v>
      </c>
      <c r="F186" s="134">
        <v>-4.3209876543209873</v>
      </c>
      <c r="G186" s="133">
        <v>120</v>
      </c>
      <c r="H186" s="133">
        <v>-7</v>
      </c>
      <c r="I186" s="134">
        <v>-5.5118110236220472</v>
      </c>
      <c r="J186" s="133">
        <v>-15</v>
      </c>
      <c r="K186" s="134">
        <v>-11.111111111111111</v>
      </c>
    </row>
    <row r="187" spans="1:11" ht="12.95" customHeight="1" x14ac:dyDescent="0.2">
      <c r="A187" s="135" t="s">
        <v>563</v>
      </c>
      <c r="B187" s="133">
        <v>109</v>
      </c>
      <c r="C187" s="133">
        <v>-1</v>
      </c>
      <c r="D187" s="134">
        <v>-0.90909090909090906</v>
      </c>
      <c r="E187" s="133">
        <v>4</v>
      </c>
      <c r="F187" s="134">
        <v>3.8095238095238093</v>
      </c>
      <c r="G187" s="133">
        <v>78</v>
      </c>
      <c r="H187" s="133">
        <v>-5</v>
      </c>
      <c r="I187" s="134">
        <v>-6.024096385542169</v>
      </c>
      <c r="J187" s="133">
        <v>3</v>
      </c>
      <c r="K187" s="134">
        <v>4</v>
      </c>
    </row>
    <row r="188" spans="1:11" ht="12.95" customHeight="1" x14ac:dyDescent="0.2">
      <c r="A188" s="135" t="s">
        <v>564</v>
      </c>
      <c r="B188" s="133">
        <v>45</v>
      </c>
      <c r="C188" s="133">
        <v>-5</v>
      </c>
      <c r="D188" s="134">
        <v>-10</v>
      </c>
      <c r="E188" s="133">
        <v>-8</v>
      </c>
      <c r="F188" s="134">
        <v>-15.09433962264151</v>
      </c>
      <c r="G188" s="133">
        <v>28</v>
      </c>
      <c r="H188" s="133">
        <v>-4</v>
      </c>
      <c r="I188" s="134">
        <v>-12.5</v>
      </c>
      <c r="J188" s="133">
        <v>-5</v>
      </c>
      <c r="K188" s="134">
        <v>-15.151515151515152</v>
      </c>
    </row>
    <row r="189" spans="1:11" ht="12.95" customHeight="1" x14ac:dyDescent="0.2">
      <c r="A189" s="143" t="s">
        <v>565</v>
      </c>
      <c r="B189" s="144">
        <v>2031</v>
      </c>
      <c r="C189" s="144">
        <v>-11</v>
      </c>
      <c r="D189" s="145">
        <v>-0.53868756121449557</v>
      </c>
      <c r="E189" s="144">
        <v>-304</v>
      </c>
      <c r="F189" s="145">
        <v>-13.019271948608138</v>
      </c>
      <c r="G189" s="144">
        <v>1410</v>
      </c>
      <c r="H189" s="144">
        <v>-13</v>
      </c>
      <c r="I189" s="145">
        <v>-0.91356289529163737</v>
      </c>
      <c r="J189" s="144">
        <v>-235</v>
      </c>
      <c r="K189" s="145">
        <v>-14.285714285714286</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9" spans="4:4" x14ac:dyDescent="0.2">
      <c r="D199" s="105"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21"/>
  <sheetViews>
    <sheetView zoomScaleNormal="100" zoomScaleSheetLayoutView="100" workbookViewId="0"/>
  </sheetViews>
  <sheetFormatPr baseColWidth="10" defaultColWidth="11.42578125" defaultRowHeight="15" x14ac:dyDescent="0.25"/>
  <cols>
    <col min="1" max="1" width="41.85546875" style="214" customWidth="1"/>
    <col min="2" max="3" width="8" style="214" customWidth="1"/>
    <col min="4" max="4" width="8.85546875" style="214" customWidth="1"/>
    <col min="5" max="6" width="8" style="214" customWidth="1"/>
    <col min="7" max="7" width="8.7109375" style="214" customWidth="1"/>
    <col min="8" max="16384" width="11.42578125" style="214"/>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653</v>
      </c>
    </row>
    <row r="5" spans="1:7" s="32" customFormat="1" ht="52.5" customHeight="1" x14ac:dyDescent="0.2">
      <c r="A5" s="246" t="s">
        <v>34</v>
      </c>
      <c r="B5" s="246"/>
      <c r="C5" s="246"/>
      <c r="D5" s="246"/>
      <c r="E5" s="27"/>
      <c r="F5" s="27"/>
      <c r="G5" s="27"/>
    </row>
    <row r="6" spans="1:7" s="32" customFormat="1" ht="35.25" customHeight="1" x14ac:dyDescent="0.2">
      <c r="A6" s="107"/>
      <c r="B6" s="34" t="s">
        <v>150</v>
      </c>
      <c r="C6" s="35"/>
      <c r="D6" s="36"/>
      <c r="E6" s="34" t="s">
        <v>151</v>
      </c>
      <c r="F6" s="35"/>
      <c r="G6" s="35"/>
    </row>
    <row r="7" spans="1:7" s="32" customFormat="1" ht="35.25" customHeight="1" x14ac:dyDescent="0.2">
      <c r="A7" s="107"/>
      <c r="B7" s="247" t="s">
        <v>70</v>
      </c>
      <c r="C7" s="248" t="s">
        <v>566</v>
      </c>
      <c r="D7" s="248" t="s">
        <v>567</v>
      </c>
      <c r="E7" s="247" t="s">
        <v>70</v>
      </c>
      <c r="F7" s="248" t="s">
        <v>566</v>
      </c>
      <c r="G7" s="248" t="s">
        <v>567</v>
      </c>
    </row>
    <row r="8" spans="1:7" s="32" customFormat="1" ht="1.5" customHeight="1" x14ac:dyDescent="0.2">
      <c r="A8" s="249"/>
      <c r="B8" s="250"/>
      <c r="C8" s="251"/>
      <c r="D8" s="251"/>
      <c r="E8" s="250"/>
      <c r="F8" s="251"/>
      <c r="G8" s="251"/>
    </row>
    <row r="9" spans="1:7" s="32" customFormat="1" ht="15.75" customHeight="1" x14ac:dyDescent="0.2">
      <c r="A9" s="252" t="s">
        <v>568</v>
      </c>
      <c r="B9" s="253">
        <v>43420</v>
      </c>
      <c r="C9" s="253">
        <v>23498</v>
      </c>
      <c r="D9" s="253">
        <v>19922</v>
      </c>
      <c r="E9" s="253">
        <v>31503</v>
      </c>
      <c r="F9" s="253">
        <v>16766</v>
      </c>
      <c r="G9" s="253">
        <v>14737</v>
      </c>
    </row>
    <row r="10" spans="1:7" s="32" customFormat="1" ht="15.75" customHeight="1" x14ac:dyDescent="0.2">
      <c r="A10" s="254" t="s">
        <v>85</v>
      </c>
      <c r="B10" s="253">
        <v>375</v>
      </c>
      <c r="C10" s="253">
        <v>116</v>
      </c>
      <c r="D10" s="253">
        <v>259</v>
      </c>
      <c r="E10" s="253">
        <v>243</v>
      </c>
      <c r="F10" s="253">
        <v>79</v>
      </c>
      <c r="G10" s="253">
        <v>164</v>
      </c>
    </row>
    <row r="11" spans="1:7" s="32" customFormat="1" ht="23.25" customHeight="1" x14ac:dyDescent="0.2">
      <c r="A11" s="255" t="s">
        <v>181</v>
      </c>
      <c r="B11" s="201">
        <v>333</v>
      </c>
      <c r="C11" s="201">
        <v>110</v>
      </c>
      <c r="D11" s="201">
        <v>223</v>
      </c>
      <c r="E11" s="201">
        <v>214</v>
      </c>
      <c r="F11" s="201">
        <v>74</v>
      </c>
      <c r="G11" s="201">
        <v>140</v>
      </c>
    </row>
    <row r="12" spans="1:7" s="32" customFormat="1" ht="14.1" customHeight="1" x14ac:dyDescent="0.2">
      <c r="A12" s="256" t="s">
        <v>182</v>
      </c>
      <c r="B12" s="201">
        <v>38</v>
      </c>
      <c r="C12" s="201">
        <v>4</v>
      </c>
      <c r="D12" s="201">
        <v>34</v>
      </c>
      <c r="E12" s="201">
        <v>26</v>
      </c>
      <c r="F12" s="201">
        <v>4</v>
      </c>
      <c r="G12" s="201">
        <v>22</v>
      </c>
    </row>
    <row r="13" spans="1:7" s="32" customFormat="1" ht="14.1" customHeight="1" x14ac:dyDescent="0.2">
      <c r="A13" s="256" t="s">
        <v>183</v>
      </c>
      <c r="B13" s="201">
        <v>4</v>
      </c>
      <c r="C13" s="201">
        <v>2</v>
      </c>
      <c r="D13" s="201">
        <v>2</v>
      </c>
      <c r="E13" s="201">
        <v>3</v>
      </c>
      <c r="F13" s="201">
        <v>1</v>
      </c>
      <c r="G13" s="201">
        <v>2</v>
      </c>
    </row>
    <row r="14" spans="1:7" ht="15.75" customHeight="1" x14ac:dyDescent="0.25">
      <c r="A14" s="257" t="s">
        <v>86</v>
      </c>
      <c r="B14" s="258">
        <v>2352</v>
      </c>
      <c r="C14" s="258">
        <v>879</v>
      </c>
      <c r="D14" s="258">
        <v>1473</v>
      </c>
      <c r="E14" s="258">
        <v>1467</v>
      </c>
      <c r="F14" s="258">
        <v>549</v>
      </c>
      <c r="G14" s="258">
        <v>918</v>
      </c>
    </row>
    <row r="15" spans="1:7" ht="14.1" customHeight="1" x14ac:dyDescent="0.25">
      <c r="A15" s="256" t="s">
        <v>184</v>
      </c>
      <c r="B15" s="201">
        <v>3</v>
      </c>
      <c r="C15" s="201">
        <v>3</v>
      </c>
      <c r="D15" s="201">
        <v>0</v>
      </c>
      <c r="E15" s="201">
        <v>3</v>
      </c>
      <c r="F15" s="201">
        <v>3</v>
      </c>
      <c r="G15" s="201">
        <v>0</v>
      </c>
    </row>
    <row r="16" spans="1:7" ht="14.1" customHeight="1" x14ac:dyDescent="0.25">
      <c r="A16" s="256" t="s">
        <v>185</v>
      </c>
      <c r="B16" s="201">
        <v>1</v>
      </c>
      <c r="C16" s="201">
        <v>1</v>
      </c>
      <c r="D16" s="201">
        <v>0</v>
      </c>
      <c r="E16" s="201">
        <v>1</v>
      </c>
      <c r="F16" s="201">
        <v>1</v>
      </c>
      <c r="G16" s="201">
        <v>0</v>
      </c>
    </row>
    <row r="17" spans="1:7" ht="14.1" customHeight="1" x14ac:dyDescent="0.25">
      <c r="A17" s="256" t="s">
        <v>186</v>
      </c>
      <c r="B17" s="201">
        <v>0</v>
      </c>
      <c r="C17" s="201">
        <v>0</v>
      </c>
      <c r="D17" s="201">
        <v>0</v>
      </c>
      <c r="E17" s="201">
        <v>0</v>
      </c>
      <c r="F17" s="201">
        <v>0</v>
      </c>
      <c r="G17" s="201">
        <v>0</v>
      </c>
    </row>
    <row r="18" spans="1:7" ht="14.1" customHeight="1" x14ac:dyDescent="0.25">
      <c r="A18" s="256" t="s">
        <v>187</v>
      </c>
      <c r="B18" s="201">
        <v>10</v>
      </c>
      <c r="C18" s="201">
        <v>4</v>
      </c>
      <c r="D18" s="201">
        <v>6</v>
      </c>
      <c r="E18" s="201">
        <v>8</v>
      </c>
      <c r="F18" s="201">
        <v>3</v>
      </c>
      <c r="G18" s="201">
        <v>5</v>
      </c>
    </row>
    <row r="19" spans="1:7" ht="14.1" customHeight="1" x14ac:dyDescent="0.25">
      <c r="A19" s="256" t="s">
        <v>188</v>
      </c>
      <c r="B19" s="201">
        <v>2</v>
      </c>
      <c r="C19" s="201">
        <v>2</v>
      </c>
      <c r="D19" s="201">
        <v>0</v>
      </c>
      <c r="E19" s="201">
        <v>2</v>
      </c>
      <c r="F19" s="201">
        <v>2</v>
      </c>
      <c r="G19" s="201">
        <v>0</v>
      </c>
    </row>
    <row r="20" spans="1:7" ht="14.1" customHeight="1" x14ac:dyDescent="0.25">
      <c r="A20" s="256" t="s">
        <v>189</v>
      </c>
      <c r="B20" s="201">
        <v>356</v>
      </c>
      <c r="C20" s="201">
        <v>173</v>
      </c>
      <c r="D20" s="201">
        <v>183</v>
      </c>
      <c r="E20" s="201">
        <v>256</v>
      </c>
      <c r="F20" s="201">
        <v>124</v>
      </c>
      <c r="G20" s="201">
        <v>132</v>
      </c>
    </row>
    <row r="21" spans="1:7" ht="14.1" customHeight="1" x14ac:dyDescent="0.25">
      <c r="A21" s="256" t="s">
        <v>190</v>
      </c>
      <c r="B21" s="201">
        <v>28</v>
      </c>
      <c r="C21" s="201">
        <v>6</v>
      </c>
      <c r="D21" s="201">
        <v>22</v>
      </c>
      <c r="E21" s="201">
        <v>21</v>
      </c>
      <c r="F21" s="201">
        <v>4</v>
      </c>
      <c r="G21" s="201">
        <v>17</v>
      </c>
    </row>
    <row r="22" spans="1:7" ht="14.1" customHeight="1" x14ac:dyDescent="0.25">
      <c r="A22" s="256" t="s">
        <v>191</v>
      </c>
      <c r="B22" s="201">
        <v>3</v>
      </c>
      <c r="C22" s="201">
        <v>1</v>
      </c>
      <c r="D22" s="201">
        <v>2</v>
      </c>
      <c r="E22" s="201">
        <v>3</v>
      </c>
      <c r="F22" s="201">
        <v>1</v>
      </c>
      <c r="G22" s="201">
        <v>2</v>
      </c>
    </row>
    <row r="23" spans="1:7" ht="14.1" customHeight="1" x14ac:dyDescent="0.25">
      <c r="A23" s="256" t="s">
        <v>192</v>
      </c>
      <c r="B23" s="201">
        <v>35</v>
      </c>
      <c r="C23" s="201">
        <v>20</v>
      </c>
      <c r="D23" s="201">
        <v>15</v>
      </c>
      <c r="E23" s="201">
        <v>26</v>
      </c>
      <c r="F23" s="201">
        <v>14</v>
      </c>
      <c r="G23" s="201">
        <v>12</v>
      </c>
    </row>
    <row r="24" spans="1:7" ht="14.1" customHeight="1" x14ac:dyDescent="0.25">
      <c r="A24" s="256" t="s">
        <v>193</v>
      </c>
      <c r="B24" s="201">
        <v>45</v>
      </c>
      <c r="C24" s="201">
        <v>29</v>
      </c>
      <c r="D24" s="201">
        <v>16</v>
      </c>
      <c r="E24" s="201">
        <v>38</v>
      </c>
      <c r="F24" s="201">
        <v>25</v>
      </c>
      <c r="G24" s="201">
        <v>13</v>
      </c>
    </row>
    <row r="25" spans="1:7" ht="14.1" customHeight="1" x14ac:dyDescent="0.25">
      <c r="A25" s="256" t="s">
        <v>194</v>
      </c>
      <c r="B25" s="201">
        <v>10</v>
      </c>
      <c r="C25" s="201">
        <v>6</v>
      </c>
      <c r="D25" s="201">
        <v>4</v>
      </c>
      <c r="E25" s="201">
        <v>9</v>
      </c>
      <c r="F25" s="201">
        <v>5</v>
      </c>
      <c r="G25" s="201">
        <v>4</v>
      </c>
    </row>
    <row r="26" spans="1:7" ht="22.5" customHeight="1" x14ac:dyDescent="0.25">
      <c r="A26" s="255" t="s">
        <v>195</v>
      </c>
      <c r="B26" s="201">
        <v>30</v>
      </c>
      <c r="C26" s="201">
        <v>10</v>
      </c>
      <c r="D26" s="201">
        <v>20</v>
      </c>
      <c r="E26" s="201">
        <v>25</v>
      </c>
      <c r="F26" s="201">
        <v>8</v>
      </c>
      <c r="G26" s="201">
        <v>17</v>
      </c>
    </row>
    <row r="27" spans="1:7" ht="14.1" customHeight="1" x14ac:dyDescent="0.25">
      <c r="A27" s="256" t="s">
        <v>196</v>
      </c>
      <c r="B27" s="201">
        <v>52</v>
      </c>
      <c r="C27" s="201">
        <v>23</v>
      </c>
      <c r="D27" s="201">
        <v>29</v>
      </c>
      <c r="E27" s="201">
        <v>36</v>
      </c>
      <c r="F27" s="201">
        <v>17</v>
      </c>
      <c r="G27" s="201">
        <v>19</v>
      </c>
    </row>
    <row r="28" spans="1:7" ht="14.1" customHeight="1" x14ac:dyDescent="0.25">
      <c r="A28" s="256" t="s">
        <v>197</v>
      </c>
      <c r="B28" s="201">
        <v>191</v>
      </c>
      <c r="C28" s="201">
        <v>109</v>
      </c>
      <c r="D28" s="201">
        <v>82</v>
      </c>
      <c r="E28" s="201">
        <v>136</v>
      </c>
      <c r="F28" s="201">
        <v>79</v>
      </c>
      <c r="G28" s="201">
        <v>57</v>
      </c>
    </row>
    <row r="29" spans="1:7" ht="14.1" customHeight="1" x14ac:dyDescent="0.25">
      <c r="A29" s="256" t="s">
        <v>198</v>
      </c>
      <c r="B29" s="201">
        <v>4</v>
      </c>
      <c r="C29" s="201">
        <v>2</v>
      </c>
      <c r="D29" s="201">
        <v>2</v>
      </c>
      <c r="E29" s="201">
        <v>3</v>
      </c>
      <c r="F29" s="201">
        <v>1</v>
      </c>
      <c r="G29" s="201">
        <v>2</v>
      </c>
    </row>
    <row r="30" spans="1:7" ht="14.1" customHeight="1" x14ac:dyDescent="0.25">
      <c r="A30" s="256" t="s">
        <v>199</v>
      </c>
      <c r="B30" s="201">
        <v>48</v>
      </c>
      <c r="C30" s="201">
        <v>22</v>
      </c>
      <c r="D30" s="201">
        <v>26</v>
      </c>
      <c r="E30" s="201">
        <v>30</v>
      </c>
      <c r="F30" s="201">
        <v>14</v>
      </c>
      <c r="G30" s="201">
        <v>16</v>
      </c>
    </row>
    <row r="31" spans="1:7" ht="14.1" customHeight="1" x14ac:dyDescent="0.25">
      <c r="A31" s="256" t="s">
        <v>200</v>
      </c>
      <c r="B31" s="201">
        <v>68</v>
      </c>
      <c r="C31" s="201">
        <v>35</v>
      </c>
      <c r="D31" s="201">
        <v>33</v>
      </c>
      <c r="E31" s="201">
        <v>43</v>
      </c>
      <c r="F31" s="201">
        <v>30</v>
      </c>
      <c r="G31" s="201">
        <v>13</v>
      </c>
    </row>
    <row r="32" spans="1:7" ht="14.1" customHeight="1" x14ac:dyDescent="0.25">
      <c r="A32" s="256" t="s">
        <v>201</v>
      </c>
      <c r="B32" s="201">
        <v>62</v>
      </c>
      <c r="C32" s="201">
        <v>29</v>
      </c>
      <c r="D32" s="201">
        <v>33</v>
      </c>
      <c r="E32" s="201">
        <v>43</v>
      </c>
      <c r="F32" s="201">
        <v>19</v>
      </c>
      <c r="G32" s="201">
        <v>24</v>
      </c>
    </row>
    <row r="33" spans="1:7" ht="14.1" customHeight="1" x14ac:dyDescent="0.25">
      <c r="A33" s="256" t="s">
        <v>202</v>
      </c>
      <c r="B33" s="201">
        <v>39</v>
      </c>
      <c r="C33" s="201">
        <v>10</v>
      </c>
      <c r="D33" s="201">
        <v>29</v>
      </c>
      <c r="E33" s="201">
        <v>29</v>
      </c>
      <c r="F33" s="201">
        <v>8</v>
      </c>
      <c r="G33" s="201">
        <v>21</v>
      </c>
    </row>
    <row r="34" spans="1:7" ht="22.5" customHeight="1" x14ac:dyDescent="0.25">
      <c r="A34" s="255" t="s">
        <v>203</v>
      </c>
      <c r="B34" s="201">
        <v>32</v>
      </c>
      <c r="C34" s="201">
        <v>8</v>
      </c>
      <c r="D34" s="201">
        <v>24</v>
      </c>
      <c r="E34" s="201">
        <v>25</v>
      </c>
      <c r="F34" s="201">
        <v>6</v>
      </c>
      <c r="G34" s="201">
        <v>19</v>
      </c>
    </row>
    <row r="35" spans="1:7" ht="25.5" customHeight="1" x14ac:dyDescent="0.25">
      <c r="A35" s="255" t="s">
        <v>204</v>
      </c>
      <c r="B35" s="201">
        <v>187</v>
      </c>
      <c r="C35" s="201">
        <v>24</v>
      </c>
      <c r="D35" s="201">
        <v>163</v>
      </c>
      <c r="E35" s="201">
        <v>147</v>
      </c>
      <c r="F35" s="201">
        <v>19</v>
      </c>
      <c r="G35" s="201">
        <v>128</v>
      </c>
    </row>
    <row r="36" spans="1:7" ht="27" customHeight="1" x14ac:dyDescent="0.25">
      <c r="A36" s="255" t="s">
        <v>205</v>
      </c>
      <c r="B36" s="201">
        <v>42</v>
      </c>
      <c r="C36" s="201">
        <v>12</v>
      </c>
      <c r="D36" s="201">
        <v>30</v>
      </c>
      <c r="E36" s="201">
        <v>32</v>
      </c>
      <c r="F36" s="201">
        <v>7</v>
      </c>
      <c r="G36" s="201">
        <v>25</v>
      </c>
    </row>
    <row r="37" spans="1:7" ht="14.1" customHeight="1" x14ac:dyDescent="0.25">
      <c r="A37" s="256" t="s">
        <v>206</v>
      </c>
      <c r="B37" s="201">
        <v>45</v>
      </c>
      <c r="C37" s="201">
        <v>20</v>
      </c>
      <c r="D37" s="201">
        <v>25</v>
      </c>
      <c r="E37" s="201">
        <v>30</v>
      </c>
      <c r="F37" s="201">
        <v>13</v>
      </c>
      <c r="G37" s="201">
        <v>17</v>
      </c>
    </row>
    <row r="38" spans="1:7" ht="14.1" customHeight="1" x14ac:dyDescent="0.25">
      <c r="A38" s="256" t="s">
        <v>207</v>
      </c>
      <c r="B38" s="201">
        <v>72</v>
      </c>
      <c r="C38" s="201">
        <v>16</v>
      </c>
      <c r="D38" s="201">
        <v>56</v>
      </c>
      <c r="E38" s="201">
        <v>54</v>
      </c>
      <c r="F38" s="201">
        <v>13</v>
      </c>
      <c r="G38" s="201">
        <v>41</v>
      </c>
    </row>
    <row r="39" spans="1:7" ht="20.25" customHeight="1" x14ac:dyDescent="0.25">
      <c r="A39" s="255" t="s">
        <v>208</v>
      </c>
      <c r="B39" s="201">
        <v>402</v>
      </c>
      <c r="C39" s="201">
        <v>134</v>
      </c>
      <c r="D39" s="201">
        <v>268</v>
      </c>
      <c r="E39" s="201">
        <v>60</v>
      </c>
      <c r="F39" s="201">
        <v>15</v>
      </c>
      <c r="G39" s="201">
        <v>45</v>
      </c>
    </row>
    <row r="40" spans="1:7" ht="14.1" customHeight="1" x14ac:dyDescent="0.25">
      <c r="A40" s="256" t="s">
        <v>209</v>
      </c>
      <c r="B40" s="201">
        <v>34</v>
      </c>
      <c r="C40" s="201">
        <v>9</v>
      </c>
      <c r="D40" s="201">
        <v>25</v>
      </c>
      <c r="E40" s="201">
        <v>19</v>
      </c>
      <c r="F40" s="201">
        <v>4</v>
      </c>
      <c r="G40" s="201">
        <v>15</v>
      </c>
    </row>
    <row r="41" spans="1:7" ht="14.1" customHeight="1" x14ac:dyDescent="0.25">
      <c r="A41" s="256" t="s">
        <v>210</v>
      </c>
      <c r="B41" s="201">
        <v>60</v>
      </c>
      <c r="C41" s="201">
        <v>8</v>
      </c>
      <c r="D41" s="201">
        <v>52</v>
      </c>
      <c r="E41" s="201">
        <v>52</v>
      </c>
      <c r="F41" s="201">
        <v>8</v>
      </c>
      <c r="G41" s="201">
        <v>44</v>
      </c>
    </row>
    <row r="42" spans="1:7" ht="14.1" customHeight="1" x14ac:dyDescent="0.25">
      <c r="A42" s="256" t="s">
        <v>211</v>
      </c>
      <c r="B42" s="201">
        <v>95</v>
      </c>
      <c r="C42" s="201">
        <v>44</v>
      </c>
      <c r="D42" s="201">
        <v>51</v>
      </c>
      <c r="E42" s="201">
        <v>68</v>
      </c>
      <c r="F42" s="201">
        <v>31</v>
      </c>
      <c r="G42" s="201">
        <v>37</v>
      </c>
    </row>
    <row r="43" spans="1:7" ht="14.1" customHeight="1" x14ac:dyDescent="0.25">
      <c r="A43" s="256" t="s">
        <v>212</v>
      </c>
      <c r="B43" s="201">
        <v>97</v>
      </c>
      <c r="C43" s="201">
        <v>9</v>
      </c>
      <c r="D43" s="201">
        <v>88</v>
      </c>
      <c r="E43" s="201">
        <v>78</v>
      </c>
      <c r="F43" s="201">
        <v>7</v>
      </c>
      <c r="G43" s="201">
        <v>71</v>
      </c>
    </row>
    <row r="44" spans="1:7" ht="24" customHeight="1" x14ac:dyDescent="0.25">
      <c r="A44" s="255" t="s">
        <v>213</v>
      </c>
      <c r="B44" s="201">
        <v>34</v>
      </c>
      <c r="C44" s="201">
        <v>19</v>
      </c>
      <c r="D44" s="201">
        <v>15</v>
      </c>
      <c r="E44" s="201">
        <v>24</v>
      </c>
      <c r="F44" s="201">
        <v>15</v>
      </c>
      <c r="G44" s="201">
        <v>9</v>
      </c>
    </row>
    <row r="45" spans="1:7" ht="15.75" customHeight="1" x14ac:dyDescent="0.25">
      <c r="A45" s="256" t="s">
        <v>214</v>
      </c>
      <c r="B45" s="201">
        <v>41</v>
      </c>
      <c r="C45" s="201">
        <v>15</v>
      </c>
      <c r="D45" s="201">
        <v>26</v>
      </c>
      <c r="E45" s="201">
        <v>13</v>
      </c>
      <c r="F45" s="201">
        <v>5</v>
      </c>
      <c r="G45" s="201">
        <v>8</v>
      </c>
    </row>
    <row r="46" spans="1:7" ht="14.1" customHeight="1" x14ac:dyDescent="0.25">
      <c r="A46" s="256" t="s">
        <v>215</v>
      </c>
      <c r="B46" s="201">
        <v>3</v>
      </c>
      <c r="C46" s="201">
        <v>0</v>
      </c>
      <c r="D46" s="201">
        <v>3</v>
      </c>
      <c r="E46" s="201">
        <v>3</v>
      </c>
      <c r="F46" s="201">
        <v>0</v>
      </c>
      <c r="G46" s="201">
        <v>3</v>
      </c>
    </row>
    <row r="47" spans="1:7" ht="21" customHeight="1" x14ac:dyDescent="0.25">
      <c r="A47" s="255" t="s">
        <v>216</v>
      </c>
      <c r="B47" s="201">
        <v>210</v>
      </c>
      <c r="C47" s="201">
        <v>70</v>
      </c>
      <c r="D47" s="201">
        <v>140</v>
      </c>
      <c r="E47" s="201">
        <v>139</v>
      </c>
      <c r="F47" s="201">
        <v>42</v>
      </c>
      <c r="G47" s="201">
        <v>97</v>
      </c>
    </row>
    <row r="48" spans="1:7" ht="21" customHeight="1" x14ac:dyDescent="0.25">
      <c r="A48" s="255" t="s">
        <v>217</v>
      </c>
      <c r="B48" s="201">
        <v>11</v>
      </c>
      <c r="C48" s="201">
        <v>6</v>
      </c>
      <c r="D48" s="201">
        <v>5</v>
      </c>
      <c r="E48" s="201">
        <v>11</v>
      </c>
      <c r="F48" s="201">
        <v>6</v>
      </c>
      <c r="G48" s="201">
        <v>5</v>
      </c>
    </row>
    <row r="49" spans="1:7" ht="15.75" customHeight="1" x14ac:dyDescent="0.25">
      <c r="A49" s="254" t="s">
        <v>87</v>
      </c>
      <c r="B49" s="258">
        <v>2696</v>
      </c>
      <c r="C49" s="258">
        <v>289</v>
      </c>
      <c r="D49" s="258">
        <v>2407</v>
      </c>
      <c r="E49" s="258">
        <v>2214</v>
      </c>
      <c r="F49" s="258">
        <v>242</v>
      </c>
      <c r="G49" s="258">
        <v>1972</v>
      </c>
    </row>
    <row r="50" spans="1:7" ht="14.1" customHeight="1" x14ac:dyDescent="0.25">
      <c r="A50" s="256" t="s">
        <v>219</v>
      </c>
      <c r="B50" s="201">
        <v>1096</v>
      </c>
      <c r="C50" s="201">
        <v>138</v>
      </c>
      <c r="D50" s="201">
        <v>958</v>
      </c>
      <c r="E50" s="201">
        <v>910</v>
      </c>
      <c r="F50" s="201">
        <v>110</v>
      </c>
      <c r="G50" s="201">
        <v>800</v>
      </c>
    </row>
    <row r="51" spans="1:7" ht="14.1" customHeight="1" x14ac:dyDescent="0.25">
      <c r="A51" s="256" t="s">
        <v>220</v>
      </c>
      <c r="B51" s="201">
        <v>98</v>
      </c>
      <c r="C51" s="201">
        <v>10</v>
      </c>
      <c r="D51" s="201">
        <v>88</v>
      </c>
      <c r="E51" s="201">
        <v>77</v>
      </c>
      <c r="F51" s="201">
        <v>9</v>
      </c>
      <c r="G51" s="201">
        <v>68</v>
      </c>
    </row>
    <row r="52" spans="1:7" ht="14.1" customHeight="1" x14ac:dyDescent="0.25">
      <c r="A52" s="256" t="s">
        <v>221</v>
      </c>
      <c r="B52" s="201">
        <v>1502</v>
      </c>
      <c r="C52" s="201">
        <v>141</v>
      </c>
      <c r="D52" s="201">
        <v>1361</v>
      </c>
      <c r="E52" s="201">
        <v>1227</v>
      </c>
      <c r="F52" s="201">
        <v>123</v>
      </c>
      <c r="G52" s="201">
        <v>1104</v>
      </c>
    </row>
    <row r="53" spans="1:7" ht="15.75" customHeight="1" x14ac:dyDescent="0.25">
      <c r="A53" s="254" t="s">
        <v>88</v>
      </c>
      <c r="B53" s="258">
        <v>34399</v>
      </c>
      <c r="C53" s="258">
        <v>20153</v>
      </c>
      <c r="D53" s="258">
        <v>14246</v>
      </c>
      <c r="E53" s="258">
        <v>24769</v>
      </c>
      <c r="F53" s="258">
        <v>14284</v>
      </c>
      <c r="G53" s="258">
        <v>10485</v>
      </c>
    </row>
    <row r="54" spans="1:7" ht="14.1" customHeight="1" x14ac:dyDescent="0.25">
      <c r="A54" s="256" t="s">
        <v>222</v>
      </c>
      <c r="B54" s="201">
        <v>475</v>
      </c>
      <c r="C54" s="201">
        <v>130</v>
      </c>
      <c r="D54" s="201">
        <v>345</v>
      </c>
      <c r="E54" s="201">
        <v>374</v>
      </c>
      <c r="F54" s="201">
        <v>103</v>
      </c>
      <c r="G54" s="201">
        <v>271</v>
      </c>
    </row>
    <row r="55" spans="1:7" ht="24" customHeight="1" x14ac:dyDescent="0.25">
      <c r="A55" s="255" t="s">
        <v>223</v>
      </c>
      <c r="B55" s="201">
        <v>1158</v>
      </c>
      <c r="C55" s="201">
        <v>548</v>
      </c>
      <c r="D55" s="201">
        <v>610</v>
      </c>
      <c r="E55" s="201">
        <v>957</v>
      </c>
      <c r="F55" s="201">
        <v>447</v>
      </c>
      <c r="G55" s="201">
        <v>510</v>
      </c>
    </row>
    <row r="56" spans="1:7" ht="21.75" customHeight="1" x14ac:dyDescent="0.25">
      <c r="A56" s="255" t="s">
        <v>224</v>
      </c>
      <c r="B56" s="201">
        <v>3875</v>
      </c>
      <c r="C56" s="201">
        <v>2476</v>
      </c>
      <c r="D56" s="201">
        <v>1399</v>
      </c>
      <c r="E56" s="201">
        <v>3077</v>
      </c>
      <c r="F56" s="201">
        <v>1975</v>
      </c>
      <c r="G56" s="201">
        <v>1102</v>
      </c>
    </row>
    <row r="57" spans="1:7" ht="14.1" customHeight="1" x14ac:dyDescent="0.25">
      <c r="A57" s="256" t="s">
        <v>225</v>
      </c>
      <c r="B57" s="201">
        <v>938</v>
      </c>
      <c r="C57" s="201">
        <v>129</v>
      </c>
      <c r="D57" s="201">
        <v>809</v>
      </c>
      <c r="E57" s="201">
        <v>710</v>
      </c>
      <c r="F57" s="201">
        <v>91</v>
      </c>
      <c r="G57" s="201">
        <v>619</v>
      </c>
    </row>
    <row r="58" spans="1:7" ht="14.1" customHeight="1" x14ac:dyDescent="0.25">
      <c r="A58" s="256" t="s">
        <v>226</v>
      </c>
      <c r="B58" s="201">
        <v>95</v>
      </c>
      <c r="C58" s="201">
        <v>56</v>
      </c>
      <c r="D58" s="201">
        <v>39</v>
      </c>
      <c r="E58" s="201">
        <v>69</v>
      </c>
      <c r="F58" s="201">
        <v>43</v>
      </c>
      <c r="G58" s="201">
        <v>26</v>
      </c>
    </row>
    <row r="59" spans="1:7" ht="14.1" customHeight="1" x14ac:dyDescent="0.25">
      <c r="A59" s="256" t="s">
        <v>227</v>
      </c>
      <c r="B59" s="201">
        <v>84</v>
      </c>
      <c r="C59" s="201">
        <v>44</v>
      </c>
      <c r="D59" s="201">
        <v>40</v>
      </c>
      <c r="E59" s="201">
        <v>52</v>
      </c>
      <c r="F59" s="201">
        <v>27</v>
      </c>
      <c r="G59" s="201">
        <v>25</v>
      </c>
    </row>
    <row r="60" spans="1:7" ht="14.1" customHeight="1" x14ac:dyDescent="0.25">
      <c r="A60" s="256" t="s">
        <v>228</v>
      </c>
      <c r="B60" s="201">
        <v>539</v>
      </c>
      <c r="C60" s="201">
        <v>230</v>
      </c>
      <c r="D60" s="201">
        <v>309</v>
      </c>
      <c r="E60" s="201">
        <v>398</v>
      </c>
      <c r="F60" s="201">
        <v>175</v>
      </c>
      <c r="G60" s="201">
        <v>223</v>
      </c>
    </row>
    <row r="61" spans="1:7" ht="14.1" customHeight="1" x14ac:dyDescent="0.25">
      <c r="A61" s="256" t="s">
        <v>229</v>
      </c>
      <c r="B61" s="201">
        <v>401</v>
      </c>
      <c r="C61" s="201">
        <v>149</v>
      </c>
      <c r="D61" s="201">
        <v>252</v>
      </c>
      <c r="E61" s="201">
        <v>309</v>
      </c>
      <c r="F61" s="201">
        <v>113</v>
      </c>
      <c r="G61" s="201">
        <v>196</v>
      </c>
    </row>
    <row r="62" spans="1:7" ht="14.1" customHeight="1" x14ac:dyDescent="0.25">
      <c r="A62" s="256" t="s">
        <v>230</v>
      </c>
      <c r="B62" s="201">
        <v>300</v>
      </c>
      <c r="C62" s="201">
        <v>196</v>
      </c>
      <c r="D62" s="201">
        <v>104</v>
      </c>
      <c r="E62" s="201">
        <v>196</v>
      </c>
      <c r="F62" s="201">
        <v>137</v>
      </c>
      <c r="G62" s="201">
        <v>59</v>
      </c>
    </row>
    <row r="63" spans="1:7" ht="14.1" customHeight="1" x14ac:dyDescent="0.25">
      <c r="A63" s="256" t="s">
        <v>231</v>
      </c>
      <c r="B63" s="201">
        <v>3887</v>
      </c>
      <c r="C63" s="201">
        <v>2185</v>
      </c>
      <c r="D63" s="201">
        <v>1702</v>
      </c>
      <c r="E63" s="201">
        <v>2853</v>
      </c>
      <c r="F63" s="201">
        <v>1561</v>
      </c>
      <c r="G63" s="201">
        <v>1292</v>
      </c>
    </row>
    <row r="64" spans="1:7" ht="14.1" customHeight="1" x14ac:dyDescent="0.25">
      <c r="A64" s="256" t="s">
        <v>232</v>
      </c>
      <c r="B64" s="201">
        <v>114</v>
      </c>
      <c r="C64" s="201">
        <v>52</v>
      </c>
      <c r="D64" s="201">
        <v>62</v>
      </c>
      <c r="E64" s="201">
        <v>90</v>
      </c>
      <c r="F64" s="201">
        <v>39</v>
      </c>
      <c r="G64" s="201">
        <v>51</v>
      </c>
    </row>
    <row r="65" spans="1:7" ht="26.25" customHeight="1" x14ac:dyDescent="0.25">
      <c r="A65" s="255" t="s">
        <v>233</v>
      </c>
      <c r="B65" s="201">
        <v>556</v>
      </c>
      <c r="C65" s="201">
        <v>271</v>
      </c>
      <c r="D65" s="201">
        <v>285</v>
      </c>
      <c r="E65" s="201">
        <v>451</v>
      </c>
      <c r="F65" s="201">
        <v>225</v>
      </c>
      <c r="G65" s="201">
        <v>226</v>
      </c>
    </row>
    <row r="66" spans="1:7" ht="25.5" customHeight="1" x14ac:dyDescent="0.25">
      <c r="A66" s="255" t="s">
        <v>234</v>
      </c>
      <c r="B66" s="201">
        <v>80</v>
      </c>
      <c r="C66" s="201">
        <v>41</v>
      </c>
      <c r="D66" s="201">
        <v>39</v>
      </c>
      <c r="E66" s="201">
        <v>63</v>
      </c>
      <c r="F66" s="201">
        <v>31</v>
      </c>
      <c r="G66" s="201">
        <v>32</v>
      </c>
    </row>
    <row r="67" spans="1:7" ht="14.1" customHeight="1" x14ac:dyDescent="0.25">
      <c r="A67" s="256" t="s">
        <v>235</v>
      </c>
      <c r="B67" s="201">
        <v>143</v>
      </c>
      <c r="C67" s="201">
        <v>61</v>
      </c>
      <c r="D67" s="201">
        <v>82</v>
      </c>
      <c r="E67" s="201">
        <v>114</v>
      </c>
      <c r="F67" s="201">
        <v>47</v>
      </c>
      <c r="G67" s="201">
        <v>67</v>
      </c>
    </row>
    <row r="68" spans="1:7" ht="26.25" customHeight="1" x14ac:dyDescent="0.25">
      <c r="A68" s="255" t="s">
        <v>236</v>
      </c>
      <c r="B68" s="201">
        <v>716</v>
      </c>
      <c r="C68" s="201">
        <v>283</v>
      </c>
      <c r="D68" s="201">
        <v>433</v>
      </c>
      <c r="E68" s="201">
        <v>597</v>
      </c>
      <c r="F68" s="201">
        <v>231</v>
      </c>
      <c r="G68" s="201">
        <v>366</v>
      </c>
    </row>
    <row r="69" spans="1:7" ht="14.1" customHeight="1" x14ac:dyDescent="0.25">
      <c r="A69" s="256" t="s">
        <v>237</v>
      </c>
      <c r="B69" s="201">
        <v>136</v>
      </c>
      <c r="C69" s="201">
        <v>70</v>
      </c>
      <c r="D69" s="201">
        <v>66</v>
      </c>
      <c r="E69" s="201">
        <v>97</v>
      </c>
      <c r="F69" s="201">
        <v>47</v>
      </c>
      <c r="G69" s="201">
        <v>50</v>
      </c>
    </row>
    <row r="70" spans="1:7" ht="21.75" customHeight="1" x14ac:dyDescent="0.25">
      <c r="A70" s="255" t="s">
        <v>238</v>
      </c>
      <c r="B70" s="201">
        <v>158</v>
      </c>
      <c r="C70" s="201">
        <v>88</v>
      </c>
      <c r="D70" s="201">
        <v>70</v>
      </c>
      <c r="E70" s="201">
        <v>130</v>
      </c>
      <c r="F70" s="201">
        <v>79</v>
      </c>
      <c r="G70" s="201">
        <v>51</v>
      </c>
    </row>
    <row r="71" spans="1:7" ht="29.25" customHeight="1" x14ac:dyDescent="0.25">
      <c r="A71" s="255" t="s">
        <v>239</v>
      </c>
      <c r="B71" s="201">
        <v>82</v>
      </c>
      <c r="C71" s="201">
        <v>49</v>
      </c>
      <c r="D71" s="201">
        <v>33</v>
      </c>
      <c r="E71" s="201">
        <v>68</v>
      </c>
      <c r="F71" s="201">
        <v>41</v>
      </c>
      <c r="G71" s="201">
        <v>27</v>
      </c>
    </row>
    <row r="72" spans="1:7" ht="27.75" customHeight="1" x14ac:dyDescent="0.25">
      <c r="A72" s="255" t="s">
        <v>240</v>
      </c>
      <c r="B72" s="201">
        <v>189</v>
      </c>
      <c r="C72" s="201">
        <v>125</v>
      </c>
      <c r="D72" s="201">
        <v>64</v>
      </c>
      <c r="E72" s="201">
        <v>156</v>
      </c>
      <c r="F72" s="201">
        <v>100</v>
      </c>
      <c r="G72" s="201">
        <v>56</v>
      </c>
    </row>
    <row r="73" spans="1:7" ht="14.1" customHeight="1" x14ac:dyDescent="0.25">
      <c r="A73" s="256" t="s">
        <v>241</v>
      </c>
      <c r="B73" s="201">
        <v>326</v>
      </c>
      <c r="C73" s="201">
        <v>189</v>
      </c>
      <c r="D73" s="201">
        <v>137</v>
      </c>
      <c r="E73" s="201">
        <v>269</v>
      </c>
      <c r="F73" s="201">
        <v>153</v>
      </c>
      <c r="G73" s="201">
        <v>116</v>
      </c>
    </row>
    <row r="74" spans="1:7" ht="14.1" customHeight="1" x14ac:dyDescent="0.25">
      <c r="A74" s="256" t="s">
        <v>242</v>
      </c>
      <c r="B74" s="201">
        <v>343</v>
      </c>
      <c r="C74" s="201">
        <v>233</v>
      </c>
      <c r="D74" s="201">
        <v>110</v>
      </c>
      <c r="E74" s="201">
        <v>268</v>
      </c>
      <c r="F74" s="201">
        <v>185</v>
      </c>
      <c r="G74" s="201">
        <v>83</v>
      </c>
    </row>
    <row r="75" spans="1:7" ht="24.75" customHeight="1" x14ac:dyDescent="0.25">
      <c r="A75" s="255" t="s">
        <v>243</v>
      </c>
      <c r="B75" s="201">
        <v>289</v>
      </c>
      <c r="C75" s="201">
        <v>174</v>
      </c>
      <c r="D75" s="201">
        <v>115</v>
      </c>
      <c r="E75" s="201">
        <v>231</v>
      </c>
      <c r="F75" s="201">
        <v>137</v>
      </c>
      <c r="G75" s="201">
        <v>94</v>
      </c>
    </row>
    <row r="76" spans="1:7" ht="27" customHeight="1" x14ac:dyDescent="0.25">
      <c r="A76" s="255" t="s">
        <v>244</v>
      </c>
      <c r="B76" s="201">
        <v>370</v>
      </c>
      <c r="C76" s="201">
        <v>168</v>
      </c>
      <c r="D76" s="201">
        <v>202</v>
      </c>
      <c r="E76" s="201">
        <v>282</v>
      </c>
      <c r="F76" s="201">
        <v>125</v>
      </c>
      <c r="G76" s="201">
        <v>157</v>
      </c>
    </row>
    <row r="77" spans="1:7" ht="14.1" customHeight="1" x14ac:dyDescent="0.25">
      <c r="A77" s="256" t="s">
        <v>245</v>
      </c>
      <c r="B77" s="201">
        <v>101</v>
      </c>
      <c r="C77" s="201">
        <v>60</v>
      </c>
      <c r="D77" s="201">
        <v>41</v>
      </c>
      <c r="E77" s="201">
        <v>85</v>
      </c>
      <c r="F77" s="201">
        <v>50</v>
      </c>
      <c r="G77" s="201">
        <v>35</v>
      </c>
    </row>
    <row r="78" spans="1:7" ht="14.1" customHeight="1" x14ac:dyDescent="0.25">
      <c r="A78" s="256" t="s">
        <v>246</v>
      </c>
      <c r="B78" s="201">
        <v>495</v>
      </c>
      <c r="C78" s="201">
        <v>318</v>
      </c>
      <c r="D78" s="201">
        <v>177</v>
      </c>
      <c r="E78" s="201">
        <v>360</v>
      </c>
      <c r="F78" s="201">
        <v>233</v>
      </c>
      <c r="G78" s="201">
        <v>127</v>
      </c>
    </row>
    <row r="79" spans="1:7" ht="14.1" customHeight="1" x14ac:dyDescent="0.25">
      <c r="A79" s="256" t="s">
        <v>247</v>
      </c>
      <c r="B79" s="201">
        <v>2464</v>
      </c>
      <c r="C79" s="201">
        <v>1369</v>
      </c>
      <c r="D79" s="201">
        <v>1095</v>
      </c>
      <c r="E79" s="201">
        <v>1920</v>
      </c>
      <c r="F79" s="201">
        <v>1056</v>
      </c>
      <c r="G79" s="201">
        <v>864</v>
      </c>
    </row>
    <row r="80" spans="1:7" ht="14.1" customHeight="1" x14ac:dyDescent="0.25">
      <c r="A80" s="256" t="s">
        <v>248</v>
      </c>
      <c r="B80" s="201">
        <v>36</v>
      </c>
      <c r="C80" s="201">
        <v>26</v>
      </c>
      <c r="D80" s="201">
        <v>10</v>
      </c>
      <c r="E80" s="201">
        <v>27</v>
      </c>
      <c r="F80" s="201">
        <v>21</v>
      </c>
      <c r="G80" s="201">
        <v>6</v>
      </c>
    </row>
    <row r="81" spans="1:7" ht="14.1" customHeight="1" x14ac:dyDescent="0.25">
      <c r="A81" s="256" t="s">
        <v>249</v>
      </c>
      <c r="B81" s="201">
        <v>184</v>
      </c>
      <c r="C81" s="201">
        <v>70</v>
      </c>
      <c r="D81" s="201">
        <v>114</v>
      </c>
      <c r="E81" s="201">
        <v>135</v>
      </c>
      <c r="F81" s="201">
        <v>50</v>
      </c>
      <c r="G81" s="201">
        <v>85</v>
      </c>
    </row>
    <row r="82" spans="1:7" ht="14.1" customHeight="1" x14ac:dyDescent="0.25">
      <c r="A82" s="256" t="s">
        <v>250</v>
      </c>
      <c r="B82" s="201">
        <v>3172</v>
      </c>
      <c r="C82" s="201">
        <v>1621</v>
      </c>
      <c r="D82" s="201">
        <v>1551</v>
      </c>
      <c r="E82" s="201">
        <v>2114</v>
      </c>
      <c r="F82" s="201">
        <v>1073</v>
      </c>
      <c r="G82" s="201">
        <v>1041</v>
      </c>
    </row>
    <row r="83" spans="1:7" ht="29.25" customHeight="1" x14ac:dyDescent="0.25">
      <c r="A83" s="255" t="s">
        <v>251</v>
      </c>
      <c r="B83" s="201">
        <v>115</v>
      </c>
      <c r="C83" s="201">
        <v>74</v>
      </c>
      <c r="D83" s="201">
        <v>41</v>
      </c>
      <c r="E83" s="201">
        <v>77</v>
      </c>
      <c r="F83" s="201">
        <v>49</v>
      </c>
      <c r="G83" s="201">
        <v>28</v>
      </c>
    </row>
    <row r="84" spans="1:7" ht="14.1" customHeight="1" x14ac:dyDescent="0.25">
      <c r="A84" s="256" t="s">
        <v>252</v>
      </c>
      <c r="B84" s="201">
        <v>319</v>
      </c>
      <c r="C84" s="201">
        <v>104</v>
      </c>
      <c r="D84" s="201">
        <v>215</v>
      </c>
      <c r="E84" s="201">
        <v>212</v>
      </c>
      <c r="F84" s="201">
        <v>77</v>
      </c>
      <c r="G84" s="201">
        <v>135</v>
      </c>
    </row>
    <row r="85" spans="1:7" ht="14.1" customHeight="1" x14ac:dyDescent="0.25">
      <c r="A85" s="256" t="s">
        <v>253</v>
      </c>
      <c r="B85" s="201">
        <v>2327</v>
      </c>
      <c r="C85" s="201">
        <v>1534</v>
      </c>
      <c r="D85" s="201">
        <v>793</v>
      </c>
      <c r="E85" s="201">
        <v>1513</v>
      </c>
      <c r="F85" s="201">
        <v>991</v>
      </c>
      <c r="G85" s="201">
        <v>522</v>
      </c>
    </row>
    <row r="86" spans="1:7" ht="24.75" customHeight="1" x14ac:dyDescent="0.25">
      <c r="A86" s="255" t="s">
        <v>254</v>
      </c>
      <c r="B86" s="201">
        <v>1995</v>
      </c>
      <c r="C86" s="201">
        <v>1148</v>
      </c>
      <c r="D86" s="201">
        <v>847</v>
      </c>
      <c r="E86" s="201">
        <v>1327</v>
      </c>
      <c r="F86" s="201">
        <v>748</v>
      </c>
      <c r="G86" s="201">
        <v>579</v>
      </c>
    </row>
    <row r="87" spans="1:7" ht="22.5" customHeight="1" x14ac:dyDescent="0.25">
      <c r="A87" s="255" t="s">
        <v>255</v>
      </c>
      <c r="B87" s="201">
        <v>749</v>
      </c>
      <c r="C87" s="201">
        <v>478</v>
      </c>
      <c r="D87" s="201">
        <v>271</v>
      </c>
      <c r="E87" s="201">
        <v>421</v>
      </c>
      <c r="F87" s="201">
        <v>272</v>
      </c>
      <c r="G87" s="201">
        <v>149</v>
      </c>
    </row>
    <row r="88" spans="1:7" ht="14.1" customHeight="1" x14ac:dyDescent="0.25">
      <c r="A88" s="256" t="s">
        <v>256</v>
      </c>
      <c r="B88" s="201">
        <v>1133</v>
      </c>
      <c r="C88" s="201">
        <v>818</v>
      </c>
      <c r="D88" s="201">
        <v>315</v>
      </c>
      <c r="E88" s="201">
        <v>657</v>
      </c>
      <c r="F88" s="201">
        <v>480</v>
      </c>
      <c r="G88" s="201">
        <v>177</v>
      </c>
    </row>
    <row r="89" spans="1:7" ht="14.1" customHeight="1" x14ac:dyDescent="0.25">
      <c r="A89" s="256" t="s">
        <v>257</v>
      </c>
      <c r="B89" s="201">
        <v>800</v>
      </c>
      <c r="C89" s="201">
        <v>644</v>
      </c>
      <c r="D89" s="201">
        <v>156</v>
      </c>
      <c r="E89" s="201">
        <v>590</v>
      </c>
      <c r="F89" s="201">
        <v>476</v>
      </c>
      <c r="G89" s="201">
        <v>114</v>
      </c>
    </row>
    <row r="90" spans="1:7" ht="14.1" customHeight="1" x14ac:dyDescent="0.25">
      <c r="A90" s="256" t="s">
        <v>258</v>
      </c>
      <c r="B90" s="201">
        <v>927</v>
      </c>
      <c r="C90" s="201">
        <v>768</v>
      </c>
      <c r="D90" s="201">
        <v>159</v>
      </c>
      <c r="E90" s="201">
        <v>536</v>
      </c>
      <c r="F90" s="201">
        <v>441</v>
      </c>
      <c r="G90" s="201">
        <v>95</v>
      </c>
    </row>
    <row r="91" spans="1:7" ht="14.1" customHeight="1" x14ac:dyDescent="0.25">
      <c r="A91" s="256" t="s">
        <v>259</v>
      </c>
      <c r="B91" s="201">
        <v>641</v>
      </c>
      <c r="C91" s="201">
        <v>533</v>
      </c>
      <c r="D91" s="201">
        <v>108</v>
      </c>
      <c r="E91" s="201">
        <v>373</v>
      </c>
      <c r="F91" s="201">
        <v>309</v>
      </c>
      <c r="G91" s="201">
        <v>64</v>
      </c>
    </row>
    <row r="92" spans="1:7" ht="14.1" customHeight="1" x14ac:dyDescent="0.25">
      <c r="A92" s="256" t="s">
        <v>260</v>
      </c>
      <c r="B92" s="201">
        <v>281</v>
      </c>
      <c r="C92" s="201">
        <v>132</v>
      </c>
      <c r="D92" s="201">
        <v>149</v>
      </c>
      <c r="E92" s="201">
        <v>204</v>
      </c>
      <c r="F92" s="201">
        <v>89</v>
      </c>
      <c r="G92" s="201">
        <v>115</v>
      </c>
    </row>
    <row r="93" spans="1:7" ht="21" customHeight="1" x14ac:dyDescent="0.25">
      <c r="A93" s="255" t="s">
        <v>261</v>
      </c>
      <c r="B93" s="201">
        <v>63</v>
      </c>
      <c r="C93" s="201">
        <v>38</v>
      </c>
      <c r="D93" s="201">
        <v>25</v>
      </c>
      <c r="E93" s="201">
        <v>48</v>
      </c>
      <c r="F93" s="201">
        <v>30</v>
      </c>
      <c r="G93" s="201">
        <v>18</v>
      </c>
    </row>
    <row r="94" spans="1:7" ht="14.1" customHeight="1" x14ac:dyDescent="0.25">
      <c r="A94" s="256" t="s">
        <v>262</v>
      </c>
      <c r="B94" s="201">
        <v>93</v>
      </c>
      <c r="C94" s="201">
        <v>59</v>
      </c>
      <c r="D94" s="201">
        <v>34</v>
      </c>
      <c r="E94" s="201">
        <v>79</v>
      </c>
      <c r="F94" s="201">
        <v>50</v>
      </c>
      <c r="G94" s="201">
        <v>29</v>
      </c>
    </row>
    <row r="95" spans="1:7" ht="14.1" customHeight="1" x14ac:dyDescent="0.25">
      <c r="A95" s="256" t="s">
        <v>263</v>
      </c>
      <c r="B95" s="201">
        <v>483</v>
      </c>
      <c r="C95" s="201">
        <v>208</v>
      </c>
      <c r="D95" s="201">
        <v>275</v>
      </c>
      <c r="E95" s="201">
        <v>314</v>
      </c>
      <c r="F95" s="201">
        <v>130</v>
      </c>
      <c r="G95" s="201">
        <v>184</v>
      </c>
    </row>
    <row r="96" spans="1:7" ht="14.1" customHeight="1" x14ac:dyDescent="0.25">
      <c r="A96" s="256" t="s">
        <v>264</v>
      </c>
      <c r="B96" s="201">
        <v>175</v>
      </c>
      <c r="C96" s="201">
        <v>118</v>
      </c>
      <c r="D96" s="201">
        <v>57</v>
      </c>
      <c r="E96" s="201">
        <v>121</v>
      </c>
      <c r="F96" s="201">
        <v>84</v>
      </c>
      <c r="G96" s="201">
        <v>37</v>
      </c>
    </row>
    <row r="97" spans="1:11" ht="23.25" customHeight="1" x14ac:dyDescent="0.25">
      <c r="A97" s="255" t="s">
        <v>265</v>
      </c>
      <c r="B97" s="201">
        <v>74</v>
      </c>
      <c r="C97" s="201">
        <v>25</v>
      </c>
      <c r="D97" s="201">
        <v>49</v>
      </c>
      <c r="E97" s="201">
        <v>53</v>
      </c>
      <c r="F97" s="201">
        <v>16</v>
      </c>
      <c r="G97" s="201">
        <v>37</v>
      </c>
    </row>
    <row r="98" spans="1:11" ht="14.1" customHeight="1" x14ac:dyDescent="0.25">
      <c r="A98" s="255" t="s">
        <v>266</v>
      </c>
      <c r="B98" s="201">
        <v>996</v>
      </c>
      <c r="C98" s="201">
        <v>686</v>
      </c>
      <c r="D98" s="201">
        <v>310</v>
      </c>
      <c r="E98" s="201">
        <v>765</v>
      </c>
      <c r="F98" s="201">
        <v>528</v>
      </c>
      <c r="G98" s="201">
        <v>237</v>
      </c>
    </row>
    <row r="99" spans="1:11" ht="23.25" customHeight="1" x14ac:dyDescent="0.25">
      <c r="A99" s="255" t="s">
        <v>267</v>
      </c>
      <c r="B99" s="201">
        <v>1482</v>
      </c>
      <c r="C99" s="201">
        <v>1345</v>
      </c>
      <c r="D99" s="201">
        <v>137</v>
      </c>
      <c r="E99" s="201">
        <v>996</v>
      </c>
      <c r="F99" s="201">
        <v>895</v>
      </c>
      <c r="G99" s="201">
        <v>101</v>
      </c>
    </row>
    <row r="100" spans="1:11" ht="21.75" customHeight="1" x14ac:dyDescent="0.25">
      <c r="A100" s="255" t="s">
        <v>268</v>
      </c>
      <c r="B100" s="201">
        <v>26</v>
      </c>
      <c r="C100" s="201">
        <v>22</v>
      </c>
      <c r="D100" s="201">
        <v>4</v>
      </c>
      <c r="E100" s="201">
        <v>20</v>
      </c>
      <c r="F100" s="201">
        <v>18</v>
      </c>
      <c r="G100" s="201">
        <v>2</v>
      </c>
    </row>
    <row r="101" spans="1:11" ht="23.25" customHeight="1" x14ac:dyDescent="0.25">
      <c r="A101" s="255" t="s">
        <v>269</v>
      </c>
      <c r="B101" s="201">
        <v>14</v>
      </c>
      <c r="C101" s="201">
        <v>8</v>
      </c>
      <c r="D101" s="201">
        <v>6</v>
      </c>
      <c r="E101" s="201">
        <v>11</v>
      </c>
      <c r="F101" s="201">
        <v>6</v>
      </c>
      <c r="G101" s="201">
        <v>5</v>
      </c>
    </row>
    <row r="102" spans="1:11" ht="15.75" customHeight="1" x14ac:dyDescent="0.25">
      <c r="A102" s="259" t="s">
        <v>89</v>
      </c>
      <c r="B102" s="260">
        <v>3598</v>
      </c>
      <c r="C102" s="260">
        <v>2061</v>
      </c>
      <c r="D102" s="260">
        <v>1537</v>
      </c>
      <c r="E102" s="260">
        <v>2810</v>
      </c>
      <c r="F102" s="260">
        <v>1612</v>
      </c>
      <c r="G102" s="260">
        <v>1198</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s="85" customFormat="1" ht="12.75" x14ac:dyDescent="0.2">
      <c r="A106" s="29"/>
      <c r="D106" s="87"/>
    </row>
    <row r="110" spans="1:11" x14ac:dyDescent="0.25">
      <c r="A110" s="85"/>
    </row>
    <row r="111" spans="1:11" x14ac:dyDescent="0.25">
      <c r="A111" s="85"/>
    </row>
    <row r="121" spans="2:2" x14ac:dyDescent="0.25">
      <c r="B121" s="105"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40"/>
  <sheetViews>
    <sheetView zoomScaleNormal="100" zoomScaleSheetLayoutView="100" workbookViewId="0"/>
  </sheetViews>
  <sheetFormatPr baseColWidth="10" defaultColWidth="11.42578125" defaultRowHeight="15" x14ac:dyDescent="0.25"/>
  <cols>
    <col min="1" max="1" width="27.5703125" style="214" customWidth="1"/>
    <col min="2" max="7" width="10.140625" style="214" customWidth="1"/>
    <col min="8" max="16384" width="11.42578125" style="214"/>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653</v>
      </c>
    </row>
    <row r="5" spans="1:7" s="32" customFormat="1" ht="66.75" customHeight="1" x14ac:dyDescent="0.2">
      <c r="A5" s="246" t="s">
        <v>35</v>
      </c>
      <c r="B5" s="246"/>
      <c r="C5" s="246"/>
      <c r="D5" s="246"/>
      <c r="E5" s="27"/>
      <c r="F5" s="27"/>
      <c r="G5" s="27"/>
    </row>
    <row r="6" spans="1:7" s="32" customFormat="1" ht="35.25" customHeight="1" x14ac:dyDescent="0.2">
      <c r="A6" s="107"/>
      <c r="B6" s="236" t="s">
        <v>150</v>
      </c>
      <c r="C6" s="237"/>
      <c r="D6" s="238"/>
      <c r="E6" s="236" t="s">
        <v>151</v>
      </c>
      <c r="F6" s="237"/>
      <c r="G6" s="237"/>
    </row>
    <row r="7" spans="1:7" s="32" customFormat="1" ht="35.25" customHeight="1" x14ac:dyDescent="0.2">
      <c r="A7" s="261"/>
      <c r="B7" s="247" t="s">
        <v>70</v>
      </c>
      <c r="C7" s="262" t="s">
        <v>566</v>
      </c>
      <c r="D7" s="262" t="s">
        <v>567</v>
      </c>
      <c r="E7" s="247" t="s">
        <v>70</v>
      </c>
      <c r="F7" s="262" t="s">
        <v>566</v>
      </c>
      <c r="G7" s="262" t="s">
        <v>567</v>
      </c>
    </row>
    <row r="8" spans="1:7" s="32" customFormat="1" ht="15.75" customHeight="1" x14ac:dyDescent="0.2">
      <c r="A8" s="129" t="s">
        <v>271</v>
      </c>
      <c r="B8" s="253">
        <v>43420</v>
      </c>
      <c r="C8" s="253">
        <v>23498</v>
      </c>
      <c r="D8" s="253">
        <v>19922</v>
      </c>
      <c r="E8" s="253">
        <v>31503</v>
      </c>
      <c r="F8" s="253">
        <v>16766</v>
      </c>
      <c r="G8" s="253">
        <v>14737</v>
      </c>
    </row>
    <row r="9" spans="1:7" s="32" customFormat="1" ht="15.75" customHeight="1" x14ac:dyDescent="0.2">
      <c r="A9" s="46" t="s">
        <v>154</v>
      </c>
      <c r="B9" s="47">
        <v>1760</v>
      </c>
      <c r="C9" s="47">
        <v>784</v>
      </c>
      <c r="D9" s="47">
        <v>976</v>
      </c>
      <c r="E9" s="47">
        <v>1505</v>
      </c>
      <c r="F9" s="47">
        <v>684</v>
      </c>
      <c r="G9" s="47">
        <v>821</v>
      </c>
    </row>
    <row r="10" spans="1:7" s="32" customFormat="1" ht="15.75" customHeight="1" x14ac:dyDescent="0.2">
      <c r="A10" s="49" t="s">
        <v>155</v>
      </c>
      <c r="B10" s="50">
        <v>5106</v>
      </c>
      <c r="C10" s="50">
        <v>2448</v>
      </c>
      <c r="D10" s="50">
        <v>2658</v>
      </c>
      <c r="E10" s="50">
        <v>3868</v>
      </c>
      <c r="F10" s="50">
        <v>1847</v>
      </c>
      <c r="G10" s="50">
        <v>2021</v>
      </c>
    </row>
    <row r="11" spans="1:7" s="32" customFormat="1" ht="15.75" customHeight="1" x14ac:dyDescent="0.2">
      <c r="A11" s="46" t="s">
        <v>156</v>
      </c>
      <c r="B11" s="47">
        <v>5640</v>
      </c>
      <c r="C11" s="47">
        <v>2943</v>
      </c>
      <c r="D11" s="47">
        <v>2697</v>
      </c>
      <c r="E11" s="47">
        <v>4133</v>
      </c>
      <c r="F11" s="47">
        <v>2139</v>
      </c>
      <c r="G11" s="47">
        <v>1994</v>
      </c>
    </row>
    <row r="12" spans="1:7" s="32" customFormat="1" ht="15.75" customHeight="1" x14ac:dyDescent="0.2">
      <c r="A12" s="49" t="s">
        <v>157</v>
      </c>
      <c r="B12" s="50">
        <v>5168</v>
      </c>
      <c r="C12" s="50">
        <v>2765</v>
      </c>
      <c r="D12" s="50">
        <v>2403</v>
      </c>
      <c r="E12" s="50">
        <v>3783</v>
      </c>
      <c r="F12" s="50">
        <v>2015</v>
      </c>
      <c r="G12" s="50">
        <v>1768</v>
      </c>
    </row>
    <row r="13" spans="1:7" s="32" customFormat="1" ht="15.75" customHeight="1" x14ac:dyDescent="0.2">
      <c r="A13" s="46" t="s">
        <v>158</v>
      </c>
      <c r="B13" s="47">
        <v>4927</v>
      </c>
      <c r="C13" s="47">
        <v>2737</v>
      </c>
      <c r="D13" s="47">
        <v>2190</v>
      </c>
      <c r="E13" s="47">
        <v>3511</v>
      </c>
      <c r="F13" s="47">
        <v>1916</v>
      </c>
      <c r="G13" s="47">
        <v>1595</v>
      </c>
    </row>
    <row r="14" spans="1:7" s="32" customFormat="1" ht="15.75" customHeight="1" x14ac:dyDescent="0.2">
      <c r="A14" s="49" t="s">
        <v>159</v>
      </c>
      <c r="B14" s="50">
        <v>5085</v>
      </c>
      <c r="C14" s="50">
        <v>2868</v>
      </c>
      <c r="D14" s="50">
        <v>2217</v>
      </c>
      <c r="E14" s="50">
        <v>3602</v>
      </c>
      <c r="F14" s="50">
        <v>1984</v>
      </c>
      <c r="G14" s="50">
        <v>1618</v>
      </c>
    </row>
    <row r="15" spans="1:7" s="32" customFormat="1" ht="15.75" customHeight="1" x14ac:dyDescent="0.2">
      <c r="A15" s="46" t="s">
        <v>160</v>
      </c>
      <c r="B15" s="47">
        <v>5103</v>
      </c>
      <c r="C15" s="47">
        <v>2876</v>
      </c>
      <c r="D15" s="47">
        <v>2227</v>
      </c>
      <c r="E15" s="47">
        <v>3658</v>
      </c>
      <c r="F15" s="47">
        <v>2049</v>
      </c>
      <c r="G15" s="47">
        <v>1609</v>
      </c>
    </row>
    <row r="16" spans="1:7" s="32" customFormat="1" ht="15.75" customHeight="1" x14ac:dyDescent="0.2">
      <c r="A16" s="49" t="s">
        <v>161</v>
      </c>
      <c r="B16" s="50">
        <v>4440</v>
      </c>
      <c r="C16" s="50">
        <v>2462</v>
      </c>
      <c r="D16" s="50">
        <v>1978</v>
      </c>
      <c r="E16" s="50">
        <v>3140</v>
      </c>
      <c r="F16" s="50">
        <v>1679</v>
      </c>
      <c r="G16" s="50">
        <v>1461</v>
      </c>
    </row>
    <row r="17" spans="1:11" s="32" customFormat="1" ht="15.75" customHeight="1" x14ac:dyDescent="0.2">
      <c r="A17" s="155" t="s">
        <v>162</v>
      </c>
      <c r="B17" s="213">
        <v>3397</v>
      </c>
      <c r="C17" s="213">
        <v>1976</v>
      </c>
      <c r="D17" s="213">
        <v>1421</v>
      </c>
      <c r="E17" s="213">
        <v>2511</v>
      </c>
      <c r="F17" s="213">
        <v>1421</v>
      </c>
      <c r="G17" s="47">
        <v>1090</v>
      </c>
    </row>
    <row r="18" spans="1:11" s="32" customFormat="1" ht="15.75" customHeight="1" x14ac:dyDescent="0.2">
      <c r="A18" s="139" t="s">
        <v>163</v>
      </c>
      <c r="B18" s="201">
        <v>2271</v>
      </c>
      <c r="C18" s="201">
        <v>1328</v>
      </c>
      <c r="D18" s="201">
        <v>943</v>
      </c>
      <c r="E18" s="201">
        <v>1792</v>
      </c>
      <c r="F18" s="201">
        <v>1032</v>
      </c>
      <c r="G18" s="50">
        <v>760</v>
      </c>
    </row>
    <row r="19" spans="1:11" s="32" customFormat="1" ht="15.75" customHeight="1" x14ac:dyDescent="0.2">
      <c r="A19" s="158" t="s">
        <v>164</v>
      </c>
      <c r="B19" s="199">
        <v>523</v>
      </c>
      <c r="C19" s="199">
        <v>311</v>
      </c>
      <c r="D19" s="199">
        <v>212</v>
      </c>
      <c r="E19" s="199">
        <v>0</v>
      </c>
      <c r="F19" s="199">
        <v>0</v>
      </c>
      <c r="G19" s="47">
        <v>0</v>
      </c>
    </row>
    <row r="20" spans="1:11" s="32" customFormat="1" ht="15.75" customHeight="1" x14ac:dyDescent="0.2">
      <c r="A20" s="112" t="s">
        <v>71</v>
      </c>
      <c r="B20" s="113">
        <v>6866</v>
      </c>
      <c r="C20" s="113">
        <v>3232</v>
      </c>
      <c r="D20" s="113">
        <v>3634</v>
      </c>
      <c r="E20" s="113">
        <v>5373</v>
      </c>
      <c r="F20" s="113">
        <v>2531</v>
      </c>
      <c r="G20" s="113">
        <v>2842</v>
      </c>
    </row>
    <row r="21" spans="1:11" s="32" customFormat="1" ht="15.75" customHeight="1" x14ac:dyDescent="0.2">
      <c r="A21" s="49" t="s">
        <v>72</v>
      </c>
      <c r="B21" s="50">
        <v>12506</v>
      </c>
      <c r="C21" s="50">
        <v>6175</v>
      </c>
      <c r="D21" s="50">
        <v>6331</v>
      </c>
      <c r="E21" s="50">
        <v>9506</v>
      </c>
      <c r="F21" s="50">
        <v>4670</v>
      </c>
      <c r="G21" s="50">
        <v>4836</v>
      </c>
    </row>
    <row r="22" spans="1:11" s="32" customFormat="1" ht="15.75" customHeight="1" x14ac:dyDescent="0.2">
      <c r="A22" s="46" t="s">
        <v>73</v>
      </c>
      <c r="B22" s="47">
        <v>24723</v>
      </c>
      <c r="C22" s="47">
        <v>13708</v>
      </c>
      <c r="D22" s="47">
        <v>11015</v>
      </c>
      <c r="E22" s="47">
        <v>17694</v>
      </c>
      <c r="F22" s="47">
        <v>9643</v>
      </c>
      <c r="G22" s="47">
        <v>8051</v>
      </c>
    </row>
    <row r="23" spans="1:11" s="32" customFormat="1" ht="15.75" customHeight="1" x14ac:dyDescent="0.2">
      <c r="A23" s="49" t="s">
        <v>74</v>
      </c>
      <c r="B23" s="50">
        <v>5668</v>
      </c>
      <c r="C23" s="50">
        <v>3304</v>
      </c>
      <c r="D23" s="50">
        <v>2364</v>
      </c>
      <c r="E23" s="50">
        <v>4303</v>
      </c>
      <c r="F23" s="50">
        <v>2453</v>
      </c>
      <c r="G23" s="50">
        <v>1850</v>
      </c>
    </row>
    <row r="24" spans="1:11" s="32" customFormat="1" ht="15.75" customHeight="1" x14ac:dyDescent="0.2">
      <c r="A24" s="46" t="s">
        <v>75</v>
      </c>
      <c r="B24" s="47">
        <v>42897</v>
      </c>
      <c r="C24" s="47">
        <v>23187</v>
      </c>
      <c r="D24" s="47">
        <v>19710</v>
      </c>
      <c r="E24" s="47">
        <v>31503</v>
      </c>
      <c r="F24" s="47">
        <v>16766</v>
      </c>
      <c r="G24" s="47">
        <v>14737</v>
      </c>
    </row>
    <row r="25" spans="1:11" s="32" customFormat="1" ht="15.75" customHeight="1" x14ac:dyDescent="0.2">
      <c r="A25" s="94" t="s">
        <v>76</v>
      </c>
      <c r="B25" s="58">
        <v>43420</v>
      </c>
      <c r="C25" s="58">
        <v>23498</v>
      </c>
      <c r="D25" s="58">
        <v>19922</v>
      </c>
      <c r="E25" s="58">
        <v>31503</v>
      </c>
      <c r="F25" s="58">
        <v>16766</v>
      </c>
      <c r="G25" s="58">
        <v>14737</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s="85" customFormat="1" ht="12.75" x14ac:dyDescent="0.2">
      <c r="A29" s="66"/>
      <c r="B29" s="66"/>
      <c r="D29" s="87"/>
    </row>
    <row r="40" spans="3:3" x14ac:dyDescent="0.25">
      <c r="C40" s="105"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40"/>
  <sheetViews>
    <sheetView zoomScaleNormal="100" zoomScaleSheetLayoutView="100" workbookViewId="0"/>
  </sheetViews>
  <sheetFormatPr baseColWidth="10" defaultColWidth="11.42578125" defaultRowHeight="15" x14ac:dyDescent="0.25"/>
  <cols>
    <col min="1" max="1" width="31.42578125" style="214" customWidth="1"/>
    <col min="2" max="2" width="10.7109375" style="214" customWidth="1"/>
    <col min="3" max="4" width="9.7109375" style="214" customWidth="1"/>
    <col min="5" max="5" width="10.7109375" style="214" customWidth="1"/>
    <col min="6" max="7" width="9.7109375" style="214" customWidth="1"/>
    <col min="8" max="16384" width="11.42578125" style="214"/>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653</v>
      </c>
    </row>
    <row r="5" spans="1:7" s="32" customFormat="1" ht="51" customHeight="1" x14ac:dyDescent="0.2">
      <c r="A5" s="246" t="s">
        <v>569</v>
      </c>
      <c r="B5" s="246"/>
      <c r="C5" s="246"/>
      <c r="D5" s="246"/>
      <c r="E5" s="27"/>
      <c r="F5" s="27"/>
      <c r="G5" s="27"/>
    </row>
    <row r="6" spans="1:7" s="32" customFormat="1" ht="35.25" customHeight="1" x14ac:dyDescent="0.2">
      <c r="A6" s="107"/>
      <c r="B6" s="34" t="s">
        <v>150</v>
      </c>
      <c r="C6" s="35"/>
      <c r="D6" s="36"/>
      <c r="E6" s="34" t="s">
        <v>151</v>
      </c>
      <c r="F6" s="35"/>
      <c r="G6" s="35"/>
    </row>
    <row r="7" spans="1:7" s="32" customFormat="1" ht="35.25" customHeight="1" x14ac:dyDescent="0.2">
      <c r="A7" s="261"/>
      <c r="B7" s="247" t="s">
        <v>70</v>
      </c>
      <c r="C7" s="262" t="s">
        <v>566</v>
      </c>
      <c r="D7" s="262" t="s">
        <v>567</v>
      </c>
      <c r="E7" s="247" t="s">
        <v>70</v>
      </c>
      <c r="F7" s="262" t="s">
        <v>566</v>
      </c>
      <c r="G7" s="262" t="s">
        <v>567</v>
      </c>
    </row>
    <row r="8" spans="1:7" s="32" customFormat="1" ht="15.75" customHeight="1" x14ac:dyDescent="0.2">
      <c r="A8" s="254" t="s">
        <v>568</v>
      </c>
      <c r="B8" s="253">
        <v>43420</v>
      </c>
      <c r="C8" s="253">
        <v>23498</v>
      </c>
      <c r="D8" s="253">
        <v>19922</v>
      </c>
      <c r="E8" s="253">
        <v>31503</v>
      </c>
      <c r="F8" s="253">
        <v>16766</v>
      </c>
      <c r="G8" s="253">
        <v>14737</v>
      </c>
    </row>
    <row r="9" spans="1:7" s="32" customFormat="1" ht="29.25" customHeight="1" x14ac:dyDescent="0.2">
      <c r="A9" s="135" t="s">
        <v>91</v>
      </c>
      <c r="B9" s="201">
        <v>18909</v>
      </c>
      <c r="C9" s="201">
        <v>9992</v>
      </c>
      <c r="D9" s="201">
        <v>8917</v>
      </c>
      <c r="E9" s="201">
        <v>13917</v>
      </c>
      <c r="F9" s="201">
        <v>7219</v>
      </c>
      <c r="G9" s="201">
        <v>6698</v>
      </c>
    </row>
    <row r="10" spans="1:7" s="32" customFormat="1" ht="15.75" customHeight="1" x14ac:dyDescent="0.2">
      <c r="A10" s="135" t="s">
        <v>92</v>
      </c>
      <c r="B10" s="201">
        <v>16734</v>
      </c>
      <c r="C10" s="201">
        <v>8706</v>
      </c>
      <c r="D10" s="201">
        <v>8028</v>
      </c>
      <c r="E10" s="201">
        <v>12145</v>
      </c>
      <c r="F10" s="201">
        <v>6243</v>
      </c>
      <c r="G10" s="201">
        <v>5902</v>
      </c>
    </row>
    <row r="11" spans="1:7" s="32" customFormat="1" ht="15.75" customHeight="1" x14ac:dyDescent="0.2">
      <c r="A11" s="53" t="s">
        <v>93</v>
      </c>
      <c r="B11" s="263">
        <v>2796</v>
      </c>
      <c r="C11" s="263">
        <v>1609</v>
      </c>
      <c r="D11" s="263">
        <v>1187</v>
      </c>
      <c r="E11" s="263">
        <v>1920</v>
      </c>
      <c r="F11" s="263">
        <v>1103</v>
      </c>
      <c r="G11" s="263">
        <v>817</v>
      </c>
    </row>
    <row r="12" spans="1:7" s="32" customFormat="1" ht="15.75" customHeight="1" x14ac:dyDescent="0.2">
      <c r="A12" s="53" t="s">
        <v>94</v>
      </c>
      <c r="B12" s="263">
        <v>13938</v>
      </c>
      <c r="C12" s="263">
        <v>7097</v>
      </c>
      <c r="D12" s="263">
        <v>6841</v>
      </c>
      <c r="E12" s="263">
        <v>10225</v>
      </c>
      <c r="F12" s="263">
        <v>5140</v>
      </c>
      <c r="G12" s="263">
        <v>5085</v>
      </c>
    </row>
    <row r="13" spans="1:7" s="32" customFormat="1" ht="15.75" customHeight="1" x14ac:dyDescent="0.2">
      <c r="A13" s="135" t="s">
        <v>95</v>
      </c>
      <c r="B13" s="201">
        <v>7777</v>
      </c>
      <c r="C13" s="201">
        <v>4800</v>
      </c>
      <c r="D13" s="201">
        <v>2977</v>
      </c>
      <c r="E13" s="201">
        <v>5441</v>
      </c>
      <c r="F13" s="201">
        <v>3304</v>
      </c>
      <c r="G13" s="201">
        <v>2137</v>
      </c>
    </row>
    <row r="14" spans="1:7" s="32" customFormat="1" ht="15.75" customHeight="1" x14ac:dyDescent="0.2">
      <c r="A14" s="53" t="s">
        <v>96</v>
      </c>
      <c r="B14" s="263">
        <v>2605</v>
      </c>
      <c r="C14" s="263">
        <v>1487</v>
      </c>
      <c r="D14" s="263">
        <v>1118</v>
      </c>
      <c r="E14" s="263">
        <v>1774</v>
      </c>
      <c r="F14" s="263">
        <v>996</v>
      </c>
      <c r="G14" s="263">
        <v>778</v>
      </c>
    </row>
    <row r="15" spans="1:7" s="32" customFormat="1" ht="15.75" customHeight="1" x14ac:dyDescent="0.2">
      <c r="A15" s="53" t="s">
        <v>97</v>
      </c>
      <c r="B15" s="263">
        <v>5172</v>
      </c>
      <c r="C15" s="263">
        <v>3313</v>
      </c>
      <c r="D15" s="263">
        <v>1859</v>
      </c>
      <c r="E15" s="263">
        <v>3667</v>
      </c>
      <c r="F15" s="263">
        <v>2308</v>
      </c>
      <c r="G15" s="263">
        <v>1359</v>
      </c>
    </row>
    <row r="16" spans="1:7" s="32" customFormat="1" ht="15.75" customHeight="1" x14ac:dyDescent="0.2">
      <c r="A16" s="264" t="s">
        <v>171</v>
      </c>
      <c r="B16" s="265">
        <v>0</v>
      </c>
      <c r="C16" s="265">
        <v>0</v>
      </c>
      <c r="D16" s="265">
        <v>0</v>
      </c>
      <c r="E16" s="265">
        <v>0</v>
      </c>
      <c r="F16" s="265">
        <v>0</v>
      </c>
      <c r="G16" s="265">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40" spans="3:3" x14ac:dyDescent="0.25">
      <c r="C40" s="105"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XFD145"/>
  <sheetViews>
    <sheetView zoomScaleNormal="100" zoomScaleSheetLayoutView="100" workbookViewId="0"/>
  </sheetViews>
  <sheetFormatPr baseColWidth="10" defaultColWidth="11.42578125" defaultRowHeight="15" x14ac:dyDescent="0.25"/>
  <cols>
    <col min="1" max="1" width="36.7109375" style="214" customWidth="1"/>
    <col min="2" max="2" width="6.7109375" style="214" customWidth="1"/>
    <col min="3" max="3" width="6.42578125" style="214" customWidth="1"/>
    <col min="4" max="4" width="4.7109375" style="214" customWidth="1"/>
    <col min="5" max="5" width="5.85546875" style="214" customWidth="1"/>
    <col min="6" max="6" width="4.7109375" style="214" customWidth="1"/>
    <col min="7" max="7" width="6.7109375" style="214" customWidth="1"/>
    <col min="8" max="8" width="4.85546875" style="214" customWidth="1"/>
    <col min="9" max="9" width="4.7109375" style="214" customWidth="1"/>
    <col min="10" max="10" width="5.28515625" style="214" customWidth="1"/>
    <col min="11" max="11" width="4.7109375" style="214" customWidth="1"/>
    <col min="12" max="16384" width="11.42578125" style="214"/>
  </cols>
  <sheetData>
    <row r="1" spans="1:16384" s="27" customFormat="1" x14ac:dyDescent="0.2">
      <c r="H1" s="28"/>
    </row>
    <row r="2" spans="1:16384" s="27" customFormat="1" ht="18" customHeight="1" x14ac:dyDescent="0.2">
      <c r="H2" s="29" t="s">
        <v>61</v>
      </c>
    </row>
    <row r="3" spans="1:16384" s="27" customFormat="1" ht="18.75" customHeight="1" x14ac:dyDescent="0.2"/>
    <row r="4" spans="1:16384" s="27" customFormat="1" ht="19.5" customHeight="1" x14ac:dyDescent="0.25">
      <c r="H4" s="30"/>
      <c r="K4" s="2" t="s">
        <v>653</v>
      </c>
    </row>
    <row r="5" spans="1:16384" s="32" customFormat="1" ht="81.75" customHeight="1" x14ac:dyDescent="0.2">
      <c r="A5" s="246" t="s">
        <v>570</v>
      </c>
      <c r="B5" s="246"/>
      <c r="C5" s="246"/>
      <c r="D5" s="246"/>
      <c r="E5" s="246"/>
      <c r="F5" s="246"/>
      <c r="G5" s="27"/>
      <c r="H5" s="27"/>
      <c r="I5" s="27"/>
      <c r="J5" s="27"/>
      <c r="K5" s="27"/>
    </row>
    <row r="6" spans="1:16384" s="32" customFormat="1" ht="20.25" customHeight="1" x14ac:dyDescent="0.2">
      <c r="A6" s="266"/>
      <c r="B6" s="267" t="s">
        <v>571</v>
      </c>
      <c r="C6" s="268"/>
      <c r="D6" s="268"/>
      <c r="E6" s="268"/>
      <c r="F6" s="268"/>
      <c r="G6" s="268"/>
      <c r="H6" s="268"/>
      <c r="I6" s="268"/>
      <c r="J6" s="268"/>
      <c r="K6" s="269"/>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c r="XFD6" s="27"/>
    </row>
    <row r="7" spans="1:16384" s="32" customFormat="1" ht="21.75" customHeight="1" x14ac:dyDescent="0.2">
      <c r="A7" s="270"/>
      <c r="B7" s="34" t="s">
        <v>150</v>
      </c>
      <c r="C7" s="35"/>
      <c r="D7" s="35"/>
      <c r="E7" s="35"/>
      <c r="F7" s="36"/>
      <c r="G7" s="34" t="s">
        <v>151</v>
      </c>
      <c r="H7" s="35"/>
      <c r="I7" s="35"/>
      <c r="J7" s="35"/>
      <c r="K7" s="36"/>
    </row>
    <row r="8" spans="1:16384" s="32" customFormat="1" ht="25.5" customHeight="1" x14ac:dyDescent="0.2">
      <c r="A8" s="270"/>
      <c r="B8" s="38" t="s">
        <v>65</v>
      </c>
      <c r="C8" s="39" t="s">
        <v>66</v>
      </c>
      <c r="D8" s="39"/>
      <c r="E8" s="39" t="s">
        <v>137</v>
      </c>
      <c r="F8" s="39"/>
      <c r="G8" s="38" t="s">
        <v>65</v>
      </c>
      <c r="H8" s="39" t="s">
        <v>66</v>
      </c>
      <c r="I8" s="39"/>
      <c r="J8" s="39" t="s">
        <v>137</v>
      </c>
      <c r="K8" s="39"/>
    </row>
    <row r="9" spans="1:16384" s="32" customFormat="1" ht="15" customHeight="1" x14ac:dyDescent="0.2">
      <c r="A9" s="271"/>
      <c r="B9" s="38"/>
      <c r="C9" s="40" t="s">
        <v>68</v>
      </c>
      <c r="D9" s="41" t="s">
        <v>69</v>
      </c>
      <c r="E9" s="40" t="s">
        <v>68</v>
      </c>
      <c r="F9" s="41" t="s">
        <v>69</v>
      </c>
      <c r="G9" s="38"/>
      <c r="H9" s="40" t="s">
        <v>68</v>
      </c>
      <c r="I9" s="41" t="s">
        <v>69</v>
      </c>
      <c r="J9" s="40" t="s">
        <v>68</v>
      </c>
      <c r="K9" s="41" t="s">
        <v>69</v>
      </c>
    </row>
    <row r="10" spans="1:16384" s="32" customFormat="1" ht="14.25" customHeight="1" x14ac:dyDescent="0.2">
      <c r="A10" s="272" t="s">
        <v>572</v>
      </c>
      <c r="B10" s="273"/>
      <c r="C10" s="273"/>
      <c r="D10" s="273"/>
      <c r="E10" s="273"/>
      <c r="F10" s="273"/>
      <c r="G10" s="273"/>
      <c r="H10" s="273"/>
      <c r="I10" s="273"/>
      <c r="J10" s="273"/>
      <c r="K10" s="273"/>
    </row>
    <row r="11" spans="1:16384" s="32" customFormat="1" ht="3" customHeight="1" x14ac:dyDescent="0.2">
      <c r="A11" s="125"/>
      <c r="B11" s="65"/>
      <c r="C11" s="65"/>
      <c r="D11" s="65"/>
      <c r="E11" s="95"/>
      <c r="F11" s="95"/>
      <c r="G11" s="95"/>
      <c r="H11" s="95"/>
      <c r="I11" s="95"/>
      <c r="J11" s="95"/>
      <c r="K11" s="95"/>
    </row>
    <row r="12" spans="1:16384" s="32" customFormat="1" ht="14.25" customHeight="1" x14ac:dyDescent="0.2">
      <c r="A12" s="274" t="s">
        <v>70</v>
      </c>
      <c r="B12" s="275">
        <v>147491</v>
      </c>
      <c r="C12" s="275">
        <v>-1495</v>
      </c>
      <c r="D12" s="276">
        <v>-1.0034499885895318</v>
      </c>
      <c r="E12" s="275">
        <v>-84051</v>
      </c>
      <c r="F12" s="276">
        <v>-36.300541586407647</v>
      </c>
      <c r="G12" s="275">
        <v>115759</v>
      </c>
      <c r="H12" s="275">
        <v>-925</v>
      </c>
      <c r="I12" s="276">
        <v>-0.79273936443728366</v>
      </c>
      <c r="J12" s="275">
        <v>-55991</v>
      </c>
      <c r="K12" s="277">
        <v>-32.600291120815136</v>
      </c>
    </row>
    <row r="13" spans="1:16384" s="32" customFormat="1" ht="3.75" customHeight="1" x14ac:dyDescent="0.2">
      <c r="A13" s="278"/>
      <c r="B13" s="278"/>
      <c r="C13" s="278"/>
      <c r="D13" s="278"/>
      <c r="E13" s="278"/>
      <c r="F13" s="278"/>
      <c r="G13" s="278"/>
      <c r="H13" s="278"/>
      <c r="I13" s="278"/>
      <c r="J13" s="278"/>
      <c r="K13" s="278"/>
    </row>
    <row r="14" spans="1:16384" s="32" customFormat="1" ht="14.25" customHeight="1" x14ac:dyDescent="0.2">
      <c r="A14" s="274" t="s">
        <v>85</v>
      </c>
      <c r="B14" s="275">
        <v>1202</v>
      </c>
      <c r="C14" s="275">
        <v>-9</v>
      </c>
      <c r="D14" s="276">
        <v>-0.74318744838976047</v>
      </c>
      <c r="E14" s="275">
        <v>-540</v>
      </c>
      <c r="F14" s="276">
        <v>-30.998851894374283</v>
      </c>
      <c r="G14" s="275">
        <v>1003</v>
      </c>
      <c r="H14" s="275">
        <v>-1</v>
      </c>
      <c r="I14" s="276">
        <v>-9.9601593625498003E-2</v>
      </c>
      <c r="J14" s="275">
        <v>-420</v>
      </c>
      <c r="K14" s="276">
        <v>-29.515108924806746</v>
      </c>
    </row>
    <row r="15" spans="1:16384" ht="29.1" customHeight="1" x14ac:dyDescent="0.25">
      <c r="A15" s="255" t="s">
        <v>181</v>
      </c>
      <c r="B15" s="201">
        <v>1032</v>
      </c>
      <c r="C15" s="201">
        <v>-5</v>
      </c>
      <c r="D15" s="279">
        <v>-0.48216007714561232</v>
      </c>
      <c r="E15" s="201">
        <v>-440</v>
      </c>
      <c r="F15" s="279">
        <v>-29.891304347826086</v>
      </c>
      <c r="G15" s="201">
        <v>875</v>
      </c>
      <c r="H15" s="201">
        <v>-1</v>
      </c>
      <c r="I15" s="279">
        <v>-0.11415525114155251</v>
      </c>
      <c r="J15" s="201">
        <v>-360</v>
      </c>
      <c r="K15" s="279">
        <v>-29.149797570850204</v>
      </c>
    </row>
    <row r="16" spans="1:16384" s="32" customFormat="1" ht="15.75" customHeight="1" x14ac:dyDescent="0.2">
      <c r="A16" s="256" t="s">
        <v>182</v>
      </c>
      <c r="B16" s="201">
        <v>159</v>
      </c>
      <c r="C16" s="201">
        <v>-3</v>
      </c>
      <c r="D16" s="279">
        <v>-1.8518518518518519</v>
      </c>
      <c r="E16" s="201">
        <v>-93</v>
      </c>
      <c r="F16" s="279">
        <v>-36.904761904761905</v>
      </c>
      <c r="G16" s="201">
        <v>120</v>
      </c>
      <c r="H16" s="201">
        <v>0</v>
      </c>
      <c r="I16" s="279">
        <v>0</v>
      </c>
      <c r="J16" s="201">
        <v>-54</v>
      </c>
      <c r="K16" s="279">
        <v>-31.03448275862069</v>
      </c>
    </row>
    <row r="17" spans="1:11" s="32" customFormat="1" ht="15.75" customHeight="1" x14ac:dyDescent="0.2">
      <c r="A17" s="256" t="s">
        <v>183</v>
      </c>
      <c r="B17" s="201">
        <v>11</v>
      </c>
      <c r="C17" s="201">
        <v>-1</v>
      </c>
      <c r="D17" s="279">
        <v>-8.3333333333333339</v>
      </c>
      <c r="E17" s="201">
        <v>-7</v>
      </c>
      <c r="F17" s="279">
        <v>-38.888888888888886</v>
      </c>
      <c r="G17" s="201">
        <v>8</v>
      </c>
      <c r="H17" s="201">
        <v>0</v>
      </c>
      <c r="I17" s="279">
        <v>0</v>
      </c>
      <c r="J17" s="201">
        <v>-6</v>
      </c>
      <c r="K17" s="279">
        <v>-42.857142857142854</v>
      </c>
    </row>
    <row r="18" spans="1:11" ht="12.6" customHeight="1" x14ac:dyDescent="0.25">
      <c r="A18" s="280" t="s">
        <v>86</v>
      </c>
      <c r="B18" s="281">
        <v>9871</v>
      </c>
      <c r="C18" s="281">
        <v>-115</v>
      </c>
      <c r="D18" s="282">
        <v>-1.151612257160024</v>
      </c>
      <c r="E18" s="281">
        <v>-5749</v>
      </c>
      <c r="F18" s="282">
        <v>-36.80537772087068</v>
      </c>
      <c r="G18" s="275">
        <v>7681</v>
      </c>
      <c r="H18" s="275">
        <v>-98</v>
      </c>
      <c r="I18" s="283">
        <v>-1.2598020311093971</v>
      </c>
      <c r="J18" s="275">
        <v>-3309</v>
      </c>
      <c r="K18" s="283">
        <v>-30.109190172884439</v>
      </c>
    </row>
    <row r="19" spans="1:11" ht="15.75" customHeight="1" x14ac:dyDescent="0.25">
      <c r="A19" s="284" t="s">
        <v>184</v>
      </c>
      <c r="B19" s="65">
        <v>58</v>
      </c>
      <c r="C19" s="65">
        <v>3</v>
      </c>
      <c r="D19" s="61">
        <v>5.4545454545454541</v>
      </c>
      <c r="E19" s="65">
        <v>-15</v>
      </c>
      <c r="F19" s="61">
        <v>-20.547945205479451</v>
      </c>
      <c r="G19" s="285">
        <v>47</v>
      </c>
      <c r="H19" s="201">
        <v>3</v>
      </c>
      <c r="I19" s="279">
        <v>6.8181818181818183</v>
      </c>
      <c r="J19" s="201">
        <v>-10</v>
      </c>
      <c r="K19" s="279">
        <v>-17.543859649122808</v>
      </c>
    </row>
    <row r="20" spans="1:11" ht="15.75" customHeight="1" x14ac:dyDescent="0.25">
      <c r="A20" s="284" t="s">
        <v>185</v>
      </c>
      <c r="B20" s="65">
        <v>17</v>
      </c>
      <c r="C20" s="65">
        <v>-1</v>
      </c>
      <c r="D20" s="61">
        <v>-5.5555555555555554</v>
      </c>
      <c r="E20" s="65">
        <v>-13</v>
      </c>
      <c r="F20" s="61">
        <v>-43.333333333333336</v>
      </c>
      <c r="G20" s="285">
        <v>9</v>
      </c>
      <c r="H20" s="201">
        <v>0</v>
      </c>
      <c r="I20" s="279">
        <v>0</v>
      </c>
      <c r="J20" s="201">
        <v>-2</v>
      </c>
      <c r="K20" s="279">
        <v>-18.181818181818183</v>
      </c>
    </row>
    <row r="21" spans="1:11" ht="15.75" customHeight="1" x14ac:dyDescent="0.25">
      <c r="A21" s="256" t="s">
        <v>186</v>
      </c>
      <c r="B21" s="201">
        <v>5</v>
      </c>
      <c r="C21" s="201">
        <v>0</v>
      </c>
      <c r="D21" s="279">
        <v>0</v>
      </c>
      <c r="E21" s="201">
        <v>-4</v>
      </c>
      <c r="F21" s="279">
        <v>-44.444444444444443</v>
      </c>
      <c r="G21" s="201">
        <v>4</v>
      </c>
      <c r="H21" s="201">
        <v>0</v>
      </c>
      <c r="I21" s="279">
        <v>0</v>
      </c>
      <c r="J21" s="201">
        <v>-1</v>
      </c>
      <c r="K21" s="279">
        <v>-20</v>
      </c>
    </row>
    <row r="22" spans="1:11" ht="15.75" customHeight="1" x14ac:dyDescent="0.25">
      <c r="A22" s="256" t="s">
        <v>187</v>
      </c>
      <c r="B22" s="201">
        <v>46</v>
      </c>
      <c r="C22" s="201">
        <v>1</v>
      </c>
      <c r="D22" s="279">
        <v>2.2222222222222223</v>
      </c>
      <c r="E22" s="201">
        <v>-19</v>
      </c>
      <c r="F22" s="279">
        <v>-29.23076923076923</v>
      </c>
      <c r="G22" s="201">
        <v>37</v>
      </c>
      <c r="H22" s="201">
        <v>-1</v>
      </c>
      <c r="I22" s="279">
        <v>-2.6315789473684212</v>
      </c>
      <c r="J22" s="201">
        <v>-13</v>
      </c>
      <c r="K22" s="279">
        <v>-26</v>
      </c>
    </row>
    <row r="23" spans="1:11" ht="15.75" customHeight="1" x14ac:dyDescent="0.25">
      <c r="A23" s="256" t="s">
        <v>188</v>
      </c>
      <c r="B23" s="201">
        <v>24</v>
      </c>
      <c r="C23" s="201">
        <v>0</v>
      </c>
      <c r="D23" s="279">
        <v>0</v>
      </c>
      <c r="E23" s="201">
        <v>-6</v>
      </c>
      <c r="F23" s="279">
        <v>-20</v>
      </c>
      <c r="G23" s="201">
        <v>18</v>
      </c>
      <c r="H23" s="201">
        <v>0</v>
      </c>
      <c r="I23" s="279">
        <v>0</v>
      </c>
      <c r="J23" s="201">
        <v>5</v>
      </c>
      <c r="K23" s="279">
        <v>38.46153846153846</v>
      </c>
    </row>
    <row r="24" spans="1:11" ht="15.75" customHeight="1" x14ac:dyDescent="0.25">
      <c r="A24" s="256" t="s">
        <v>189</v>
      </c>
      <c r="B24" s="201">
        <v>1120</v>
      </c>
      <c r="C24" s="201">
        <v>-18</v>
      </c>
      <c r="D24" s="279">
        <v>-1.5817223198594024</v>
      </c>
      <c r="E24" s="201">
        <v>-651</v>
      </c>
      <c r="F24" s="279">
        <v>-36.758893280632414</v>
      </c>
      <c r="G24" s="201">
        <v>934</v>
      </c>
      <c r="H24" s="201">
        <v>-14</v>
      </c>
      <c r="I24" s="279">
        <v>-1.4767932489451476</v>
      </c>
      <c r="J24" s="201">
        <v>-459</v>
      </c>
      <c r="K24" s="279">
        <v>-32.950466618808328</v>
      </c>
    </row>
    <row r="25" spans="1:11" ht="15.75" customHeight="1" x14ac:dyDescent="0.25">
      <c r="A25" s="256" t="s">
        <v>190</v>
      </c>
      <c r="B25" s="201">
        <v>229</v>
      </c>
      <c r="C25" s="201">
        <v>4</v>
      </c>
      <c r="D25" s="279">
        <v>1.7777777777777777</v>
      </c>
      <c r="E25" s="201">
        <v>-46</v>
      </c>
      <c r="F25" s="279">
        <v>-16.727272727272727</v>
      </c>
      <c r="G25" s="201">
        <v>107</v>
      </c>
      <c r="H25" s="201">
        <v>-2</v>
      </c>
      <c r="I25" s="279">
        <v>-1.834862385321101</v>
      </c>
      <c r="J25" s="201">
        <v>-50</v>
      </c>
      <c r="K25" s="279">
        <v>-31.847133757961782</v>
      </c>
    </row>
    <row r="26" spans="1:11" ht="15.75" customHeight="1" x14ac:dyDescent="0.25">
      <c r="A26" s="256" t="s">
        <v>191</v>
      </c>
      <c r="B26" s="201">
        <v>59</v>
      </c>
      <c r="C26" s="201">
        <v>1</v>
      </c>
      <c r="D26" s="279">
        <v>1.7241379310344827</v>
      </c>
      <c r="E26" s="201">
        <v>-11</v>
      </c>
      <c r="F26" s="279">
        <v>-15.714285714285714</v>
      </c>
      <c r="G26" s="201">
        <v>21</v>
      </c>
      <c r="H26" s="201">
        <v>2</v>
      </c>
      <c r="I26" s="279">
        <v>10.526315789473685</v>
      </c>
      <c r="J26" s="201">
        <v>-1</v>
      </c>
      <c r="K26" s="279">
        <v>-4.5454545454545459</v>
      </c>
    </row>
    <row r="27" spans="1:11" ht="15.75" customHeight="1" x14ac:dyDescent="0.25">
      <c r="A27" s="256" t="s">
        <v>192</v>
      </c>
      <c r="B27" s="201">
        <v>355</v>
      </c>
      <c r="C27" s="201">
        <v>2</v>
      </c>
      <c r="D27" s="279">
        <v>0.56657223796033995</v>
      </c>
      <c r="E27" s="201">
        <v>-171</v>
      </c>
      <c r="F27" s="279">
        <v>-32.50950570342205</v>
      </c>
      <c r="G27" s="201">
        <v>270</v>
      </c>
      <c r="H27" s="201">
        <v>-1</v>
      </c>
      <c r="I27" s="279">
        <v>-0.36900369003690037</v>
      </c>
      <c r="J27" s="201">
        <v>-127</v>
      </c>
      <c r="K27" s="279">
        <v>-31.989924433249371</v>
      </c>
    </row>
    <row r="28" spans="1:11" ht="15.75" customHeight="1" x14ac:dyDescent="0.25">
      <c r="A28" s="256" t="s">
        <v>193</v>
      </c>
      <c r="B28" s="201">
        <v>592</v>
      </c>
      <c r="C28" s="201">
        <v>-19</v>
      </c>
      <c r="D28" s="279">
        <v>-3.1096563011456628</v>
      </c>
      <c r="E28" s="201">
        <v>-302</v>
      </c>
      <c r="F28" s="279">
        <v>-33.780760626398212</v>
      </c>
      <c r="G28" s="201">
        <v>492</v>
      </c>
      <c r="H28" s="201">
        <v>-13</v>
      </c>
      <c r="I28" s="279">
        <v>-2.5742574257425743</v>
      </c>
      <c r="J28" s="201">
        <v>-239</v>
      </c>
      <c r="K28" s="279">
        <v>-32.694938440492479</v>
      </c>
    </row>
    <row r="29" spans="1:11" ht="15.75" customHeight="1" x14ac:dyDescent="0.25">
      <c r="A29" s="256" t="s">
        <v>194</v>
      </c>
      <c r="B29" s="201">
        <v>119</v>
      </c>
      <c r="C29" s="201">
        <v>-3</v>
      </c>
      <c r="D29" s="279">
        <v>-2.459016393442623</v>
      </c>
      <c r="E29" s="201">
        <v>-35</v>
      </c>
      <c r="F29" s="279">
        <v>-22.727272727272727</v>
      </c>
      <c r="G29" s="201">
        <v>94</v>
      </c>
      <c r="H29" s="201">
        <v>-3</v>
      </c>
      <c r="I29" s="279">
        <v>-3.0927835051546393</v>
      </c>
      <c r="J29" s="201">
        <v>-30</v>
      </c>
      <c r="K29" s="279">
        <v>-24.193548387096776</v>
      </c>
    </row>
    <row r="30" spans="1:11" ht="29.1" customHeight="1" x14ac:dyDescent="0.25">
      <c r="A30" s="255" t="s">
        <v>195</v>
      </c>
      <c r="B30" s="201">
        <v>188</v>
      </c>
      <c r="C30" s="201">
        <v>0</v>
      </c>
      <c r="D30" s="279">
        <v>0</v>
      </c>
      <c r="E30" s="201">
        <v>-102</v>
      </c>
      <c r="F30" s="279">
        <v>-35.172413793103445</v>
      </c>
      <c r="G30" s="201">
        <v>156</v>
      </c>
      <c r="H30" s="201">
        <v>0</v>
      </c>
      <c r="I30" s="279">
        <v>0</v>
      </c>
      <c r="J30" s="201">
        <v>-70</v>
      </c>
      <c r="K30" s="279">
        <v>-30.973451327433629</v>
      </c>
    </row>
    <row r="31" spans="1:11" ht="15.75" customHeight="1" x14ac:dyDescent="0.25">
      <c r="A31" s="256" t="s">
        <v>196</v>
      </c>
      <c r="B31" s="201">
        <v>285</v>
      </c>
      <c r="C31" s="201">
        <v>-9</v>
      </c>
      <c r="D31" s="279">
        <v>-3.0612244897959182</v>
      </c>
      <c r="E31" s="201">
        <v>-131</v>
      </c>
      <c r="F31" s="279">
        <v>-31.490384615384617</v>
      </c>
      <c r="G31" s="201">
        <v>233</v>
      </c>
      <c r="H31" s="201">
        <v>-8</v>
      </c>
      <c r="I31" s="279">
        <v>-3.3195020746887969</v>
      </c>
      <c r="J31" s="201">
        <v>-97</v>
      </c>
      <c r="K31" s="279">
        <v>-29.393939393939394</v>
      </c>
    </row>
    <row r="32" spans="1:11" ht="23.25" customHeight="1" x14ac:dyDescent="0.25">
      <c r="A32" s="255" t="s">
        <v>197</v>
      </c>
      <c r="B32" s="201">
        <v>1056</v>
      </c>
      <c r="C32" s="201">
        <v>-1</v>
      </c>
      <c r="D32" s="279">
        <v>-9.46073793755913E-2</v>
      </c>
      <c r="E32" s="201">
        <v>-514</v>
      </c>
      <c r="F32" s="279">
        <v>-32.738853503184714</v>
      </c>
      <c r="G32" s="201">
        <v>861</v>
      </c>
      <c r="H32" s="201">
        <v>-9</v>
      </c>
      <c r="I32" s="279">
        <v>-1.0344827586206897</v>
      </c>
      <c r="J32" s="201">
        <v>-362</v>
      </c>
      <c r="K32" s="279">
        <v>-29.599345870809486</v>
      </c>
    </row>
    <row r="33" spans="1:11" ht="15.75" customHeight="1" x14ac:dyDescent="0.25">
      <c r="A33" s="256" t="s">
        <v>198</v>
      </c>
      <c r="B33" s="201">
        <v>15</v>
      </c>
      <c r="C33" s="201">
        <v>-1</v>
      </c>
      <c r="D33" s="279">
        <v>-6.25</v>
      </c>
      <c r="E33" s="201">
        <v>-4</v>
      </c>
      <c r="F33" s="279">
        <v>-21.05263157894737</v>
      </c>
      <c r="G33" s="201">
        <v>9</v>
      </c>
      <c r="H33" s="201">
        <v>0</v>
      </c>
      <c r="I33" s="279">
        <v>0</v>
      </c>
      <c r="J33" s="201">
        <v>1</v>
      </c>
      <c r="K33" s="279">
        <v>12.5</v>
      </c>
    </row>
    <row r="34" spans="1:11" ht="15.75" customHeight="1" x14ac:dyDescent="0.25">
      <c r="A34" s="256" t="s">
        <v>199</v>
      </c>
      <c r="B34" s="201">
        <v>427</v>
      </c>
      <c r="C34" s="201">
        <v>-5</v>
      </c>
      <c r="D34" s="279">
        <v>-1.1574074074074074</v>
      </c>
      <c r="E34" s="201">
        <v>-193</v>
      </c>
      <c r="F34" s="279">
        <v>-31.129032258064516</v>
      </c>
      <c r="G34" s="201">
        <v>316</v>
      </c>
      <c r="H34" s="201">
        <v>-6</v>
      </c>
      <c r="I34" s="279">
        <v>-1.8633540372670807</v>
      </c>
      <c r="J34" s="201">
        <v>-128</v>
      </c>
      <c r="K34" s="279">
        <v>-28.828828828828829</v>
      </c>
    </row>
    <row r="35" spans="1:11" ht="15.75" customHeight="1" x14ac:dyDescent="0.25">
      <c r="A35" s="256" t="s">
        <v>200</v>
      </c>
      <c r="B35" s="201">
        <v>243</v>
      </c>
      <c r="C35" s="201">
        <v>-1</v>
      </c>
      <c r="D35" s="279">
        <v>-0.4098360655737705</v>
      </c>
      <c r="E35" s="201">
        <v>-112</v>
      </c>
      <c r="F35" s="279">
        <v>-31.549295774647888</v>
      </c>
      <c r="G35" s="201">
        <v>176</v>
      </c>
      <c r="H35" s="201">
        <v>3</v>
      </c>
      <c r="I35" s="279">
        <v>1.7341040462427746</v>
      </c>
      <c r="J35" s="201">
        <v>-71</v>
      </c>
      <c r="K35" s="279">
        <v>-28.74493927125506</v>
      </c>
    </row>
    <row r="36" spans="1:11" ht="15.75" customHeight="1" x14ac:dyDescent="0.25">
      <c r="A36" s="256" t="s">
        <v>201</v>
      </c>
      <c r="B36" s="201">
        <v>317</v>
      </c>
      <c r="C36" s="201">
        <v>-13</v>
      </c>
      <c r="D36" s="279">
        <v>-3.9393939393939394</v>
      </c>
      <c r="E36" s="201">
        <v>-148</v>
      </c>
      <c r="F36" s="279">
        <v>-31.827956989247312</v>
      </c>
      <c r="G36" s="201">
        <v>263</v>
      </c>
      <c r="H36" s="201">
        <v>-8</v>
      </c>
      <c r="I36" s="279">
        <v>-2.9520295202952029</v>
      </c>
      <c r="J36" s="201">
        <v>-92</v>
      </c>
      <c r="K36" s="279">
        <v>-25.91549295774648</v>
      </c>
    </row>
    <row r="37" spans="1:11" ht="22.5" customHeight="1" x14ac:dyDescent="0.25">
      <c r="A37" s="255" t="s">
        <v>202</v>
      </c>
      <c r="B37" s="201">
        <v>182</v>
      </c>
      <c r="C37" s="201">
        <v>-4</v>
      </c>
      <c r="D37" s="279">
        <v>-2.150537634408602</v>
      </c>
      <c r="E37" s="201">
        <v>-148</v>
      </c>
      <c r="F37" s="279">
        <v>-44.848484848484851</v>
      </c>
      <c r="G37" s="201">
        <v>150</v>
      </c>
      <c r="H37" s="201">
        <v>-3</v>
      </c>
      <c r="I37" s="279">
        <v>-1.9607843137254901</v>
      </c>
      <c r="J37" s="201">
        <v>-93</v>
      </c>
      <c r="K37" s="279">
        <v>-38.271604938271608</v>
      </c>
    </row>
    <row r="38" spans="1:11" ht="29.1" customHeight="1" x14ac:dyDescent="0.25">
      <c r="A38" s="255" t="s">
        <v>203</v>
      </c>
      <c r="B38" s="201">
        <v>219</v>
      </c>
      <c r="C38" s="201">
        <v>-5</v>
      </c>
      <c r="D38" s="279">
        <v>-2.2321428571428572</v>
      </c>
      <c r="E38" s="201">
        <v>-137</v>
      </c>
      <c r="F38" s="279">
        <v>-38.483146067415731</v>
      </c>
      <c r="G38" s="201">
        <v>173</v>
      </c>
      <c r="H38" s="201">
        <v>-1</v>
      </c>
      <c r="I38" s="279">
        <v>-0.57471264367816088</v>
      </c>
      <c r="J38" s="201">
        <v>-67</v>
      </c>
      <c r="K38" s="279">
        <v>-27.916666666666668</v>
      </c>
    </row>
    <row r="39" spans="1:11" ht="25.5" customHeight="1" x14ac:dyDescent="0.25">
      <c r="A39" s="255" t="s">
        <v>204</v>
      </c>
      <c r="B39" s="201">
        <v>790</v>
      </c>
      <c r="C39" s="201">
        <v>-12</v>
      </c>
      <c r="D39" s="279">
        <v>-1.4962593516209477</v>
      </c>
      <c r="E39" s="201">
        <v>-454</v>
      </c>
      <c r="F39" s="279">
        <v>-36.4951768488746</v>
      </c>
      <c r="G39" s="201">
        <v>629</v>
      </c>
      <c r="H39" s="201">
        <v>-6</v>
      </c>
      <c r="I39" s="279">
        <v>-0.94488188976377951</v>
      </c>
      <c r="J39" s="201">
        <v>-254</v>
      </c>
      <c r="K39" s="279">
        <v>-28.765571913929787</v>
      </c>
    </row>
    <row r="40" spans="1:11" ht="25.5" customHeight="1" x14ac:dyDescent="0.25">
      <c r="A40" s="255" t="s">
        <v>205</v>
      </c>
      <c r="B40" s="201">
        <v>270</v>
      </c>
      <c r="C40" s="201">
        <v>-10</v>
      </c>
      <c r="D40" s="279">
        <v>-3.5714285714285716</v>
      </c>
      <c r="E40" s="201">
        <v>-180</v>
      </c>
      <c r="F40" s="279">
        <v>-40</v>
      </c>
      <c r="G40" s="201">
        <v>189</v>
      </c>
      <c r="H40" s="201">
        <v>-8</v>
      </c>
      <c r="I40" s="279">
        <v>-4.0609137055837561</v>
      </c>
      <c r="J40" s="201">
        <v>-128</v>
      </c>
      <c r="K40" s="279">
        <v>-40.378548895899051</v>
      </c>
    </row>
    <row r="41" spans="1:11" ht="15.75" customHeight="1" x14ac:dyDescent="0.25">
      <c r="A41" s="256" t="s">
        <v>206</v>
      </c>
      <c r="B41" s="201">
        <v>220</v>
      </c>
      <c r="C41" s="201">
        <v>-1</v>
      </c>
      <c r="D41" s="279">
        <v>-0.45248868778280543</v>
      </c>
      <c r="E41" s="201">
        <v>-192</v>
      </c>
      <c r="F41" s="279">
        <v>-46.601941747572816</v>
      </c>
      <c r="G41" s="201">
        <v>171</v>
      </c>
      <c r="H41" s="201">
        <v>1</v>
      </c>
      <c r="I41" s="279">
        <v>0.58823529411764708</v>
      </c>
      <c r="J41" s="201">
        <v>-82</v>
      </c>
      <c r="K41" s="279">
        <v>-32.411067193675891</v>
      </c>
    </row>
    <row r="42" spans="1:11" ht="15.75" customHeight="1" x14ac:dyDescent="0.25">
      <c r="A42" s="256" t="s">
        <v>207</v>
      </c>
      <c r="B42" s="201">
        <v>336</v>
      </c>
      <c r="C42" s="201">
        <v>-8</v>
      </c>
      <c r="D42" s="279">
        <v>-2.3255813953488373</v>
      </c>
      <c r="E42" s="201">
        <v>-782</v>
      </c>
      <c r="F42" s="279">
        <v>-69.946332737030417</v>
      </c>
      <c r="G42" s="201">
        <v>256</v>
      </c>
      <c r="H42" s="201">
        <v>-10</v>
      </c>
      <c r="I42" s="279">
        <v>-3.7593984962406015</v>
      </c>
      <c r="J42" s="201">
        <v>-144</v>
      </c>
      <c r="K42" s="279">
        <v>-36</v>
      </c>
    </row>
    <row r="43" spans="1:11" ht="23.25" customHeight="1" x14ac:dyDescent="0.25">
      <c r="A43" s="255" t="s">
        <v>208</v>
      </c>
      <c r="B43" s="201">
        <v>372</v>
      </c>
      <c r="C43" s="201">
        <v>12</v>
      </c>
      <c r="D43" s="279">
        <v>3.3333333333333335</v>
      </c>
      <c r="E43" s="201">
        <v>-191</v>
      </c>
      <c r="F43" s="279">
        <v>-33.925399644760212</v>
      </c>
      <c r="G43" s="201">
        <v>273</v>
      </c>
      <c r="H43" s="201">
        <v>13</v>
      </c>
      <c r="I43" s="279">
        <v>5</v>
      </c>
      <c r="J43" s="201">
        <v>-74</v>
      </c>
      <c r="K43" s="279">
        <v>-21.32564841498559</v>
      </c>
    </row>
    <row r="44" spans="1:11" ht="15.75" customHeight="1" x14ac:dyDescent="0.25">
      <c r="A44" s="256" t="s">
        <v>209</v>
      </c>
      <c r="B44" s="201">
        <v>166</v>
      </c>
      <c r="C44" s="201">
        <v>-5</v>
      </c>
      <c r="D44" s="279">
        <v>-2.9239766081871346</v>
      </c>
      <c r="E44" s="201">
        <v>-103</v>
      </c>
      <c r="F44" s="279">
        <v>-38.289962825278813</v>
      </c>
      <c r="G44" s="201">
        <v>96</v>
      </c>
      <c r="H44" s="201">
        <v>-5</v>
      </c>
      <c r="I44" s="279">
        <v>-4.9504950495049505</v>
      </c>
      <c r="J44" s="201">
        <v>-37</v>
      </c>
      <c r="K44" s="279">
        <v>-27.819548872180452</v>
      </c>
    </row>
    <row r="45" spans="1:11" ht="15.75" customHeight="1" x14ac:dyDescent="0.25">
      <c r="A45" s="284" t="s">
        <v>210</v>
      </c>
      <c r="B45" s="65">
        <v>333</v>
      </c>
      <c r="C45" s="65">
        <v>-1</v>
      </c>
      <c r="D45" s="61">
        <v>-0.29940119760479039</v>
      </c>
      <c r="E45" s="65">
        <v>-141</v>
      </c>
      <c r="F45" s="61">
        <v>-29.746835443037973</v>
      </c>
      <c r="G45" s="65">
        <v>258</v>
      </c>
      <c r="H45" s="285">
        <v>0</v>
      </c>
      <c r="I45" s="279">
        <v>0</v>
      </c>
      <c r="J45" s="201">
        <v>-101</v>
      </c>
      <c r="K45" s="279">
        <v>-28.133704735376046</v>
      </c>
    </row>
    <row r="46" spans="1:11" ht="15.75" customHeight="1" x14ac:dyDescent="0.25">
      <c r="A46" s="284" t="s">
        <v>211</v>
      </c>
      <c r="B46" s="65">
        <v>495</v>
      </c>
      <c r="C46" s="65">
        <v>-11</v>
      </c>
      <c r="D46" s="61">
        <v>-2.1739130434782608</v>
      </c>
      <c r="E46" s="65">
        <v>-315</v>
      </c>
      <c r="F46" s="61">
        <v>-38.888888888888886</v>
      </c>
      <c r="G46" s="65">
        <v>366</v>
      </c>
      <c r="H46" s="285">
        <v>-7</v>
      </c>
      <c r="I46" s="279">
        <v>-1.8766756032171581</v>
      </c>
      <c r="J46" s="201">
        <v>-183</v>
      </c>
      <c r="K46" s="279">
        <v>-33.333333333333336</v>
      </c>
    </row>
    <row r="47" spans="1:11" ht="15.75" customHeight="1" x14ac:dyDescent="0.25">
      <c r="A47" s="284" t="s">
        <v>212</v>
      </c>
      <c r="B47" s="65">
        <v>310</v>
      </c>
      <c r="C47" s="65">
        <v>-6</v>
      </c>
      <c r="D47" s="61">
        <v>-1.8987341772151898</v>
      </c>
      <c r="E47" s="65">
        <v>-181</v>
      </c>
      <c r="F47" s="61">
        <v>-36.863543788187371</v>
      </c>
      <c r="G47" s="65">
        <v>233</v>
      </c>
      <c r="H47" s="285">
        <v>-5</v>
      </c>
      <c r="I47" s="279">
        <v>-2.1008403361344539</v>
      </c>
      <c r="J47" s="201">
        <v>-90</v>
      </c>
      <c r="K47" s="279">
        <v>-27.86377708978328</v>
      </c>
    </row>
    <row r="48" spans="1:11" ht="24.75" customHeight="1" x14ac:dyDescent="0.25">
      <c r="A48" s="286" t="s">
        <v>213</v>
      </c>
      <c r="B48" s="65">
        <v>71</v>
      </c>
      <c r="C48" s="65">
        <v>1</v>
      </c>
      <c r="D48" s="61">
        <v>1.4285714285714286</v>
      </c>
      <c r="E48" s="65">
        <v>-43</v>
      </c>
      <c r="F48" s="61">
        <v>-37.719298245614034</v>
      </c>
      <c r="G48" s="65">
        <v>55</v>
      </c>
      <c r="H48" s="285">
        <v>0</v>
      </c>
      <c r="I48" s="279">
        <v>0</v>
      </c>
      <c r="J48" s="201">
        <v>-16</v>
      </c>
      <c r="K48" s="279">
        <v>-22.535211267605632</v>
      </c>
    </row>
    <row r="49" spans="1:11" ht="15.75" customHeight="1" x14ac:dyDescent="0.25">
      <c r="A49" s="256" t="s">
        <v>214</v>
      </c>
      <c r="B49" s="201">
        <v>61</v>
      </c>
      <c r="C49" s="201">
        <v>-1</v>
      </c>
      <c r="D49" s="279">
        <v>-1.6129032258064515</v>
      </c>
      <c r="E49" s="201">
        <v>-46</v>
      </c>
      <c r="F49" s="279">
        <v>-42.990654205607477</v>
      </c>
      <c r="G49" s="201">
        <v>45</v>
      </c>
      <c r="H49" s="201">
        <v>-3</v>
      </c>
      <c r="I49" s="279">
        <v>-6.25</v>
      </c>
      <c r="J49" s="201">
        <v>-38</v>
      </c>
      <c r="K49" s="279">
        <v>-45.783132530120483</v>
      </c>
    </row>
    <row r="50" spans="1:11" ht="15.75" customHeight="1" x14ac:dyDescent="0.25">
      <c r="A50" s="256" t="s">
        <v>215</v>
      </c>
      <c r="B50" s="201">
        <v>13</v>
      </c>
      <c r="C50" s="201">
        <v>2</v>
      </c>
      <c r="D50" s="279">
        <v>18.181818181818183</v>
      </c>
      <c r="E50" s="201">
        <v>-11</v>
      </c>
      <c r="F50" s="279">
        <v>-45.833333333333336</v>
      </c>
      <c r="G50" s="201">
        <v>11</v>
      </c>
      <c r="H50" s="201">
        <v>0</v>
      </c>
      <c r="I50" s="279">
        <v>0</v>
      </c>
      <c r="J50" s="201">
        <v>-7</v>
      </c>
      <c r="K50" s="279">
        <v>-38.888888888888886</v>
      </c>
    </row>
    <row r="51" spans="1:11" ht="27.75" customHeight="1" x14ac:dyDescent="0.25">
      <c r="A51" s="255" t="s">
        <v>216</v>
      </c>
      <c r="B51" s="201">
        <v>869</v>
      </c>
      <c r="C51" s="201">
        <v>-8</v>
      </c>
      <c r="D51" s="279">
        <v>-0.91220068415051314</v>
      </c>
      <c r="E51" s="201">
        <v>-344</v>
      </c>
      <c r="F51" s="279">
        <v>-28.359439406430337</v>
      </c>
      <c r="G51" s="201">
        <v>723</v>
      </c>
      <c r="H51" s="201">
        <v>-9</v>
      </c>
      <c r="I51" s="279">
        <v>-1.2295081967213115</v>
      </c>
      <c r="J51" s="201">
        <v>-247</v>
      </c>
      <c r="K51" s="279">
        <v>-25.463917525773194</v>
      </c>
    </row>
    <row r="52" spans="1:11" ht="29.1" customHeight="1" x14ac:dyDescent="0.25">
      <c r="A52" s="255" t="s">
        <v>217</v>
      </c>
      <c r="B52" s="201">
        <v>9</v>
      </c>
      <c r="C52" s="201">
        <v>2</v>
      </c>
      <c r="D52" s="279">
        <v>28.571428571428573</v>
      </c>
      <c r="E52" s="201">
        <v>-4</v>
      </c>
      <c r="F52" s="279">
        <v>-30.76923076923077</v>
      </c>
      <c r="G52" s="201">
        <v>6</v>
      </c>
      <c r="H52" s="201">
        <v>2</v>
      </c>
      <c r="I52" s="279">
        <v>50</v>
      </c>
      <c r="J52" s="201">
        <v>-2</v>
      </c>
      <c r="K52" s="279">
        <v>-25</v>
      </c>
    </row>
    <row r="53" spans="1:11" ht="12.6" customHeight="1" x14ac:dyDescent="0.25">
      <c r="A53" s="287" t="s">
        <v>87</v>
      </c>
      <c r="B53" s="288">
        <v>9673</v>
      </c>
      <c r="C53" s="288">
        <v>-91</v>
      </c>
      <c r="D53" s="289">
        <v>-0.93199508398197461</v>
      </c>
      <c r="E53" s="288">
        <v>-5329</v>
      </c>
      <c r="F53" s="289">
        <v>-35.52193040927876</v>
      </c>
      <c r="G53" s="288">
        <v>8126</v>
      </c>
      <c r="H53" s="288">
        <v>-69</v>
      </c>
      <c r="I53" s="289">
        <v>-0.8419768151311775</v>
      </c>
      <c r="J53" s="288">
        <v>-3863</v>
      </c>
      <c r="K53" s="289">
        <v>-32.221202769205107</v>
      </c>
    </row>
    <row r="54" spans="1:11" ht="15.75" customHeight="1" x14ac:dyDescent="0.25">
      <c r="A54" s="256" t="s">
        <v>219</v>
      </c>
      <c r="B54" s="201">
        <v>3950</v>
      </c>
      <c r="C54" s="201">
        <v>-60</v>
      </c>
      <c r="D54" s="279">
        <v>-1.4962593516209477</v>
      </c>
      <c r="E54" s="201">
        <v>-2065</v>
      </c>
      <c r="F54" s="279">
        <v>-34.330839567747297</v>
      </c>
      <c r="G54" s="201">
        <v>3320</v>
      </c>
      <c r="H54" s="201">
        <v>-61</v>
      </c>
      <c r="I54" s="279">
        <v>-1.8041999408459035</v>
      </c>
      <c r="J54" s="201">
        <v>-1589</v>
      </c>
      <c r="K54" s="279">
        <v>-32.369117946628641</v>
      </c>
    </row>
    <row r="55" spans="1:11" ht="15.75" customHeight="1" x14ac:dyDescent="0.25">
      <c r="A55" s="256" t="s">
        <v>220</v>
      </c>
      <c r="B55" s="201">
        <v>514</v>
      </c>
      <c r="C55" s="201">
        <v>-3</v>
      </c>
      <c r="D55" s="279">
        <v>-0.58027079303675044</v>
      </c>
      <c r="E55" s="201">
        <v>-260</v>
      </c>
      <c r="F55" s="279">
        <v>-33.591731266149871</v>
      </c>
      <c r="G55" s="201">
        <v>419</v>
      </c>
      <c r="H55" s="201">
        <v>2</v>
      </c>
      <c r="I55" s="279">
        <v>0.47961630695443647</v>
      </c>
      <c r="J55" s="201">
        <v>-163</v>
      </c>
      <c r="K55" s="279">
        <v>-28.006872852233677</v>
      </c>
    </row>
    <row r="56" spans="1:11" ht="15.75" customHeight="1" x14ac:dyDescent="0.25">
      <c r="A56" s="256" t="s">
        <v>221</v>
      </c>
      <c r="B56" s="201">
        <v>5209</v>
      </c>
      <c r="C56" s="201">
        <v>-28</v>
      </c>
      <c r="D56" s="279">
        <v>-0.53465724651518043</v>
      </c>
      <c r="E56" s="201">
        <v>-3004</v>
      </c>
      <c r="F56" s="279">
        <v>-36.576159746742967</v>
      </c>
      <c r="G56" s="201">
        <v>4387</v>
      </c>
      <c r="H56" s="201">
        <v>-10</v>
      </c>
      <c r="I56" s="279">
        <v>-0.22742779167614283</v>
      </c>
      <c r="J56" s="201">
        <v>-2111</v>
      </c>
      <c r="K56" s="279">
        <v>-32.486919052016006</v>
      </c>
    </row>
    <row r="57" spans="1:11" ht="12.6" customHeight="1" x14ac:dyDescent="0.25">
      <c r="A57" s="287" t="s">
        <v>88</v>
      </c>
      <c r="B57" s="288">
        <v>118105</v>
      </c>
      <c r="C57" s="288">
        <v>-1275</v>
      </c>
      <c r="D57" s="289">
        <v>-1.0680180934829955</v>
      </c>
      <c r="E57" s="288">
        <v>-66637</v>
      </c>
      <c r="F57" s="289">
        <v>-36.070303450217061</v>
      </c>
      <c r="G57" s="288">
        <v>91839</v>
      </c>
      <c r="H57" s="288">
        <v>-756</v>
      </c>
      <c r="I57" s="289">
        <v>-0.81645877207192608</v>
      </c>
      <c r="J57" s="288">
        <v>-43662</v>
      </c>
      <c r="K57" s="289">
        <v>-32.222640423317912</v>
      </c>
    </row>
    <row r="58" spans="1:11" ht="24" customHeight="1" x14ac:dyDescent="0.25">
      <c r="A58" s="255" t="s">
        <v>222</v>
      </c>
      <c r="B58" s="201">
        <v>1696</v>
      </c>
      <c r="C58" s="201">
        <v>-9</v>
      </c>
      <c r="D58" s="279">
        <v>-0.52785923753665687</v>
      </c>
      <c r="E58" s="201">
        <v>-1109</v>
      </c>
      <c r="F58" s="279">
        <v>-39.536541889483068</v>
      </c>
      <c r="G58" s="201">
        <v>1376</v>
      </c>
      <c r="H58" s="201">
        <v>1</v>
      </c>
      <c r="I58" s="279">
        <v>7.2727272727272724E-2</v>
      </c>
      <c r="J58" s="201">
        <v>-603</v>
      </c>
      <c r="K58" s="279">
        <v>-30.469934310257706</v>
      </c>
    </row>
    <row r="59" spans="1:11" ht="35.25" customHeight="1" x14ac:dyDescent="0.25">
      <c r="A59" s="255" t="s">
        <v>223</v>
      </c>
      <c r="B59" s="201">
        <v>5237</v>
      </c>
      <c r="C59" s="201">
        <v>-44</v>
      </c>
      <c r="D59" s="279">
        <v>-0.83317553493656504</v>
      </c>
      <c r="E59" s="201">
        <v>-3234</v>
      </c>
      <c r="F59" s="279">
        <v>-38.17731082516822</v>
      </c>
      <c r="G59" s="201">
        <v>4263</v>
      </c>
      <c r="H59" s="201">
        <v>-12</v>
      </c>
      <c r="I59" s="279">
        <v>-0.2807017543859649</v>
      </c>
      <c r="J59" s="201">
        <v>-1941</v>
      </c>
      <c r="K59" s="279">
        <v>-31.286266924564796</v>
      </c>
    </row>
    <row r="60" spans="1:11" ht="29.1" customHeight="1" x14ac:dyDescent="0.25">
      <c r="A60" s="255" t="s">
        <v>224</v>
      </c>
      <c r="B60" s="201">
        <v>12609</v>
      </c>
      <c r="C60" s="201">
        <v>-98</v>
      </c>
      <c r="D60" s="279">
        <v>-0.77122845675611873</v>
      </c>
      <c r="E60" s="201">
        <v>-7204</v>
      </c>
      <c r="F60" s="279">
        <v>-36.359965679099581</v>
      </c>
      <c r="G60" s="201">
        <v>10695</v>
      </c>
      <c r="H60" s="201">
        <v>-65</v>
      </c>
      <c r="I60" s="279">
        <v>-0.60408921933085502</v>
      </c>
      <c r="J60" s="201">
        <v>-4935</v>
      </c>
      <c r="K60" s="279">
        <v>-31.573896353166987</v>
      </c>
    </row>
    <row r="61" spans="1:11" ht="15.75" customHeight="1" x14ac:dyDescent="0.25">
      <c r="A61" s="256" t="s">
        <v>225</v>
      </c>
      <c r="B61" s="201">
        <v>2127</v>
      </c>
      <c r="C61" s="201">
        <v>8</v>
      </c>
      <c r="D61" s="279">
        <v>0.37753657385559225</v>
      </c>
      <c r="E61" s="201">
        <v>-1462</v>
      </c>
      <c r="F61" s="279">
        <v>-40.735580941766507</v>
      </c>
      <c r="G61" s="201">
        <v>1678</v>
      </c>
      <c r="H61" s="201">
        <v>19</v>
      </c>
      <c r="I61" s="279">
        <v>1.1452682338758289</v>
      </c>
      <c r="J61" s="201">
        <v>-859</v>
      </c>
      <c r="K61" s="279">
        <v>-33.858888450926294</v>
      </c>
    </row>
    <row r="62" spans="1:11" ht="25.5" customHeight="1" x14ac:dyDescent="0.25">
      <c r="A62" s="255" t="s">
        <v>226</v>
      </c>
      <c r="B62" s="201">
        <v>471</v>
      </c>
      <c r="C62" s="201">
        <v>-7</v>
      </c>
      <c r="D62" s="279">
        <v>-1.4644351464435146</v>
      </c>
      <c r="E62" s="201">
        <v>-248</v>
      </c>
      <c r="F62" s="279">
        <v>-34.492350486787203</v>
      </c>
      <c r="G62" s="201">
        <v>366</v>
      </c>
      <c r="H62" s="201">
        <v>3</v>
      </c>
      <c r="I62" s="279">
        <v>0.82644628099173556</v>
      </c>
      <c r="J62" s="201">
        <v>-166</v>
      </c>
      <c r="K62" s="279">
        <v>-31.203007518796994</v>
      </c>
    </row>
    <row r="63" spans="1:11" ht="15.75" customHeight="1" x14ac:dyDescent="0.25">
      <c r="A63" s="256" t="s">
        <v>227</v>
      </c>
      <c r="B63" s="201">
        <v>446</v>
      </c>
      <c r="C63" s="201">
        <v>-10</v>
      </c>
      <c r="D63" s="279">
        <v>-2.192982456140351</v>
      </c>
      <c r="E63" s="201">
        <v>-631</v>
      </c>
      <c r="F63" s="279">
        <v>-58.58867223769731</v>
      </c>
      <c r="G63" s="201">
        <v>140</v>
      </c>
      <c r="H63" s="201">
        <v>-5</v>
      </c>
      <c r="I63" s="279">
        <v>-3.4482758620689653</v>
      </c>
      <c r="J63" s="201">
        <v>-147</v>
      </c>
      <c r="K63" s="279">
        <v>-51.219512195121951</v>
      </c>
    </row>
    <row r="64" spans="1:11" ht="28.5" customHeight="1" x14ac:dyDescent="0.25">
      <c r="A64" s="255" t="s">
        <v>228</v>
      </c>
      <c r="B64" s="201">
        <v>1213</v>
      </c>
      <c r="C64" s="201">
        <v>-15</v>
      </c>
      <c r="D64" s="279">
        <v>-1.221498371335505</v>
      </c>
      <c r="E64" s="201">
        <v>-783</v>
      </c>
      <c r="F64" s="279">
        <v>-39.228456913827657</v>
      </c>
      <c r="G64" s="201">
        <v>973</v>
      </c>
      <c r="H64" s="201">
        <v>-14</v>
      </c>
      <c r="I64" s="279">
        <v>-1.4184397163120568</v>
      </c>
      <c r="J64" s="201">
        <v>-529</v>
      </c>
      <c r="K64" s="279">
        <v>-35.21970705725699</v>
      </c>
    </row>
    <row r="65" spans="1:11" ht="15.75" customHeight="1" x14ac:dyDescent="0.25">
      <c r="A65" s="256" t="s">
        <v>229</v>
      </c>
      <c r="B65" s="201">
        <v>867</v>
      </c>
      <c r="C65" s="201">
        <v>24</v>
      </c>
      <c r="D65" s="279">
        <v>2.8469750889679717</v>
      </c>
      <c r="E65" s="201">
        <v>-405</v>
      </c>
      <c r="F65" s="279">
        <v>-31.839622641509433</v>
      </c>
      <c r="G65" s="201">
        <v>722</v>
      </c>
      <c r="H65" s="201">
        <v>25</v>
      </c>
      <c r="I65" s="279">
        <v>3.5868005738880919</v>
      </c>
      <c r="J65" s="201">
        <v>-278</v>
      </c>
      <c r="K65" s="279">
        <v>-27.8</v>
      </c>
    </row>
    <row r="66" spans="1:11" ht="15.75" customHeight="1" x14ac:dyDescent="0.25">
      <c r="A66" s="256" t="s">
        <v>230</v>
      </c>
      <c r="B66" s="201">
        <v>969</v>
      </c>
      <c r="C66" s="201">
        <v>-7</v>
      </c>
      <c r="D66" s="279">
        <v>-0.71721311475409832</v>
      </c>
      <c r="E66" s="201">
        <v>-781</v>
      </c>
      <c r="F66" s="279">
        <v>-44.628571428571426</v>
      </c>
      <c r="G66" s="201">
        <v>747</v>
      </c>
      <c r="H66" s="201">
        <v>-10</v>
      </c>
      <c r="I66" s="279">
        <v>-1.321003963011889</v>
      </c>
      <c r="J66" s="201">
        <v>-417</v>
      </c>
      <c r="K66" s="279">
        <v>-35.824742268041234</v>
      </c>
    </row>
    <row r="67" spans="1:11" ht="15.75" customHeight="1" x14ac:dyDescent="0.25">
      <c r="A67" s="256" t="s">
        <v>231</v>
      </c>
      <c r="B67" s="201">
        <v>10095</v>
      </c>
      <c r="C67" s="201">
        <v>-74</v>
      </c>
      <c r="D67" s="279">
        <v>-0.72770183892221463</v>
      </c>
      <c r="E67" s="201">
        <v>-6579</v>
      </c>
      <c r="F67" s="279">
        <v>-39.456639078805324</v>
      </c>
      <c r="G67" s="201">
        <v>8024</v>
      </c>
      <c r="H67" s="201">
        <v>-54</v>
      </c>
      <c r="I67" s="279">
        <v>-0.66848229759841549</v>
      </c>
      <c r="J67" s="201">
        <v>-4620</v>
      </c>
      <c r="K67" s="279">
        <v>-36.53906991458399</v>
      </c>
    </row>
    <row r="68" spans="1:11" ht="15.75" customHeight="1" x14ac:dyDescent="0.25">
      <c r="A68" s="284" t="s">
        <v>232</v>
      </c>
      <c r="B68" s="65">
        <v>614</v>
      </c>
      <c r="C68" s="65">
        <v>-24</v>
      </c>
      <c r="D68" s="61">
        <v>-3.761755485893417</v>
      </c>
      <c r="E68" s="65">
        <v>-374</v>
      </c>
      <c r="F68" s="61">
        <v>-37.854251012145752</v>
      </c>
      <c r="G68" s="65">
        <v>488</v>
      </c>
      <c r="H68" s="65">
        <v>-22</v>
      </c>
      <c r="I68" s="61">
        <v>-4.3137254901960782</v>
      </c>
      <c r="J68" s="285">
        <v>-225</v>
      </c>
      <c r="K68" s="279">
        <v>-31.556802244039272</v>
      </c>
    </row>
    <row r="69" spans="1:11" ht="39" customHeight="1" x14ac:dyDescent="0.25">
      <c r="A69" s="286" t="s">
        <v>233</v>
      </c>
      <c r="B69" s="65">
        <v>655</v>
      </c>
      <c r="C69" s="65">
        <v>-13</v>
      </c>
      <c r="D69" s="61">
        <v>-1.9461077844311376</v>
      </c>
      <c r="E69" s="65">
        <v>-442</v>
      </c>
      <c r="F69" s="61">
        <v>-40.291704649042842</v>
      </c>
      <c r="G69" s="65">
        <v>539</v>
      </c>
      <c r="H69" s="65">
        <v>-10</v>
      </c>
      <c r="I69" s="61">
        <v>-1.8214936247723132</v>
      </c>
      <c r="J69" s="285">
        <v>-330</v>
      </c>
      <c r="K69" s="279">
        <v>-37.974683544303801</v>
      </c>
    </row>
    <row r="70" spans="1:11" ht="24" customHeight="1" x14ac:dyDescent="0.25">
      <c r="A70" s="255" t="s">
        <v>234</v>
      </c>
      <c r="B70" s="201">
        <v>173</v>
      </c>
      <c r="C70" s="201">
        <v>0</v>
      </c>
      <c r="D70" s="279">
        <v>0</v>
      </c>
      <c r="E70" s="201">
        <v>-39</v>
      </c>
      <c r="F70" s="279">
        <v>-18.39622641509434</v>
      </c>
      <c r="G70" s="201">
        <v>144</v>
      </c>
      <c r="H70" s="201">
        <v>-1</v>
      </c>
      <c r="I70" s="279">
        <v>-0.68965517241379315</v>
      </c>
      <c r="J70" s="201">
        <v>-11</v>
      </c>
      <c r="K70" s="279">
        <v>-7.096774193548387</v>
      </c>
    </row>
    <row r="71" spans="1:11" ht="15.75" customHeight="1" x14ac:dyDescent="0.25">
      <c r="A71" s="256" t="s">
        <v>235</v>
      </c>
      <c r="B71" s="201">
        <v>1261</v>
      </c>
      <c r="C71" s="201">
        <v>-33</v>
      </c>
      <c r="D71" s="279">
        <v>-2.5502318392581143</v>
      </c>
      <c r="E71" s="201">
        <v>-559</v>
      </c>
      <c r="F71" s="279">
        <v>-30.714285714285715</v>
      </c>
      <c r="G71" s="201">
        <v>726</v>
      </c>
      <c r="H71" s="201">
        <v>-11</v>
      </c>
      <c r="I71" s="279">
        <v>-1.4925373134328359</v>
      </c>
      <c r="J71" s="201">
        <v>-200</v>
      </c>
      <c r="K71" s="279">
        <v>-21.598272138228943</v>
      </c>
    </row>
    <row r="72" spans="1:11" ht="29.1" customHeight="1" x14ac:dyDescent="0.25">
      <c r="A72" s="255" t="s">
        <v>236</v>
      </c>
      <c r="B72" s="201">
        <v>2323</v>
      </c>
      <c r="C72" s="201">
        <v>-27</v>
      </c>
      <c r="D72" s="279">
        <v>-1.1489361702127661</v>
      </c>
      <c r="E72" s="201">
        <v>-1381</v>
      </c>
      <c r="F72" s="279">
        <v>-37.284017278617711</v>
      </c>
      <c r="G72" s="201">
        <v>1758</v>
      </c>
      <c r="H72" s="201">
        <v>-35</v>
      </c>
      <c r="I72" s="279">
        <v>-1.9520356943669828</v>
      </c>
      <c r="J72" s="201">
        <v>-973</v>
      </c>
      <c r="K72" s="279">
        <v>-35.627975100695714</v>
      </c>
    </row>
    <row r="73" spans="1:11" ht="15.75" customHeight="1" x14ac:dyDescent="0.25">
      <c r="A73" s="256" t="s">
        <v>237</v>
      </c>
      <c r="B73" s="201">
        <v>525</v>
      </c>
      <c r="C73" s="201">
        <v>-16</v>
      </c>
      <c r="D73" s="279">
        <v>-2.957486136783734</v>
      </c>
      <c r="E73" s="201">
        <v>-327</v>
      </c>
      <c r="F73" s="279">
        <v>-38.380281690140848</v>
      </c>
      <c r="G73" s="201">
        <v>391</v>
      </c>
      <c r="H73" s="201">
        <v>-7</v>
      </c>
      <c r="I73" s="279">
        <v>-1.7587939698492463</v>
      </c>
      <c r="J73" s="201">
        <v>-183</v>
      </c>
      <c r="K73" s="279">
        <v>-31.881533101045296</v>
      </c>
    </row>
    <row r="74" spans="1:11" ht="26.25" customHeight="1" x14ac:dyDescent="0.25">
      <c r="A74" s="255" t="s">
        <v>238</v>
      </c>
      <c r="B74" s="201">
        <v>2684</v>
      </c>
      <c r="C74" s="201">
        <v>-13</v>
      </c>
      <c r="D74" s="279">
        <v>-0.48201705598813499</v>
      </c>
      <c r="E74" s="201">
        <v>167</v>
      </c>
      <c r="F74" s="279">
        <v>6.6348827969805324</v>
      </c>
      <c r="G74" s="201">
        <v>1604</v>
      </c>
      <c r="H74" s="201">
        <v>12</v>
      </c>
      <c r="I74" s="279">
        <v>0.75376884422110557</v>
      </c>
      <c r="J74" s="201">
        <v>599</v>
      </c>
      <c r="K74" s="279">
        <v>59.601990049751244</v>
      </c>
    </row>
    <row r="75" spans="1:11" ht="29.1" customHeight="1" x14ac:dyDescent="0.25">
      <c r="A75" s="255" t="s">
        <v>239</v>
      </c>
      <c r="B75" s="201">
        <v>457</v>
      </c>
      <c r="C75" s="201">
        <v>-7</v>
      </c>
      <c r="D75" s="279">
        <v>-1.5086206896551724</v>
      </c>
      <c r="E75" s="201">
        <v>-169</v>
      </c>
      <c r="F75" s="279">
        <v>-26.996805111821086</v>
      </c>
      <c r="G75" s="201">
        <v>339</v>
      </c>
      <c r="H75" s="201">
        <v>-9</v>
      </c>
      <c r="I75" s="279">
        <v>-2.5862068965517242</v>
      </c>
      <c r="J75" s="201">
        <v>-113</v>
      </c>
      <c r="K75" s="279">
        <v>-25</v>
      </c>
    </row>
    <row r="76" spans="1:11" ht="23.25" customHeight="1" x14ac:dyDescent="0.25">
      <c r="A76" s="255" t="s">
        <v>240</v>
      </c>
      <c r="B76" s="201">
        <v>822</v>
      </c>
      <c r="C76" s="201">
        <v>-21</v>
      </c>
      <c r="D76" s="279">
        <v>-2.4911032028469751</v>
      </c>
      <c r="E76" s="201">
        <v>-365</v>
      </c>
      <c r="F76" s="279">
        <v>-30.749789385004213</v>
      </c>
      <c r="G76" s="201">
        <v>657</v>
      </c>
      <c r="H76" s="201">
        <v>-14</v>
      </c>
      <c r="I76" s="279">
        <v>-2.0864381520119224</v>
      </c>
      <c r="J76" s="201">
        <v>-251</v>
      </c>
      <c r="K76" s="279">
        <v>-27.643171806167402</v>
      </c>
    </row>
    <row r="77" spans="1:11" ht="15.75" customHeight="1" x14ac:dyDescent="0.25">
      <c r="A77" s="256" t="s">
        <v>241</v>
      </c>
      <c r="B77" s="201">
        <v>1287</v>
      </c>
      <c r="C77" s="201">
        <v>-24</v>
      </c>
      <c r="D77" s="279">
        <v>-1.8306636155606408</v>
      </c>
      <c r="E77" s="201">
        <v>-739</v>
      </c>
      <c r="F77" s="279">
        <v>-36.475814412635735</v>
      </c>
      <c r="G77" s="201">
        <v>1048</v>
      </c>
      <c r="H77" s="201">
        <v>-16</v>
      </c>
      <c r="I77" s="279">
        <v>-1.5037593984962405</v>
      </c>
      <c r="J77" s="201">
        <v>-518</v>
      </c>
      <c r="K77" s="279">
        <v>-33.077905491698594</v>
      </c>
    </row>
    <row r="78" spans="1:11" ht="15.75" customHeight="1" x14ac:dyDescent="0.25">
      <c r="A78" s="256" t="s">
        <v>242</v>
      </c>
      <c r="B78" s="201">
        <v>2096</v>
      </c>
      <c r="C78" s="201">
        <v>-50</v>
      </c>
      <c r="D78" s="279">
        <v>-2.3299161230195713</v>
      </c>
      <c r="E78" s="201">
        <v>-1035</v>
      </c>
      <c r="F78" s="279">
        <v>-33.056531459597572</v>
      </c>
      <c r="G78" s="201">
        <v>1588</v>
      </c>
      <c r="H78" s="201">
        <v>-38</v>
      </c>
      <c r="I78" s="279">
        <v>-2.3370233702337022</v>
      </c>
      <c r="J78" s="201">
        <v>-722</v>
      </c>
      <c r="K78" s="279">
        <v>-31.255411255411257</v>
      </c>
    </row>
    <row r="79" spans="1:11" ht="32.25" customHeight="1" x14ac:dyDescent="0.25">
      <c r="A79" s="255" t="s">
        <v>243</v>
      </c>
      <c r="B79" s="201">
        <v>1080</v>
      </c>
      <c r="C79" s="201">
        <v>-13</v>
      </c>
      <c r="D79" s="279">
        <v>-1.1893870082342177</v>
      </c>
      <c r="E79" s="201">
        <v>-661</v>
      </c>
      <c r="F79" s="279">
        <v>-37.966685812751294</v>
      </c>
      <c r="G79" s="201">
        <v>802</v>
      </c>
      <c r="H79" s="201">
        <v>0</v>
      </c>
      <c r="I79" s="279">
        <v>0</v>
      </c>
      <c r="J79" s="201">
        <v>-367</v>
      </c>
      <c r="K79" s="279">
        <v>-31.394354148845167</v>
      </c>
    </row>
    <row r="80" spans="1:11" ht="29.1" customHeight="1" x14ac:dyDescent="0.25">
      <c r="A80" s="255" t="s">
        <v>244</v>
      </c>
      <c r="B80" s="201">
        <v>1417</v>
      </c>
      <c r="C80" s="201">
        <v>-23</v>
      </c>
      <c r="D80" s="279">
        <v>-1.5972222222222223</v>
      </c>
      <c r="E80" s="201">
        <v>-1109</v>
      </c>
      <c r="F80" s="279">
        <v>-43.903404592240697</v>
      </c>
      <c r="G80" s="201">
        <v>1101</v>
      </c>
      <c r="H80" s="201">
        <v>-4</v>
      </c>
      <c r="I80" s="279">
        <v>-0.36199095022624433</v>
      </c>
      <c r="J80" s="201">
        <v>-760</v>
      </c>
      <c r="K80" s="279">
        <v>-40.838259000537349</v>
      </c>
    </row>
    <row r="81" spans="1:11" ht="15.75" customHeight="1" x14ac:dyDescent="0.25">
      <c r="A81" s="256" t="s">
        <v>245</v>
      </c>
      <c r="B81" s="201">
        <v>431</v>
      </c>
      <c r="C81" s="201">
        <v>-13</v>
      </c>
      <c r="D81" s="279">
        <v>-2.9279279279279278</v>
      </c>
      <c r="E81" s="201">
        <v>-294</v>
      </c>
      <c r="F81" s="279">
        <v>-40.551724137931032</v>
      </c>
      <c r="G81" s="201">
        <v>326</v>
      </c>
      <c r="H81" s="201">
        <v>-12</v>
      </c>
      <c r="I81" s="279">
        <v>-3.5502958579881656</v>
      </c>
      <c r="J81" s="201">
        <v>-216</v>
      </c>
      <c r="K81" s="279">
        <v>-39.852398523985237</v>
      </c>
    </row>
    <row r="82" spans="1:11" ht="15.75" customHeight="1" x14ac:dyDescent="0.25">
      <c r="A82" s="256" t="s">
        <v>246</v>
      </c>
      <c r="B82" s="201">
        <v>2059</v>
      </c>
      <c r="C82" s="201">
        <v>-31</v>
      </c>
      <c r="D82" s="279">
        <v>-1.4832535885167464</v>
      </c>
      <c r="E82" s="201">
        <v>-1347</v>
      </c>
      <c r="F82" s="279">
        <v>-39.547856723429241</v>
      </c>
      <c r="G82" s="201">
        <v>1672</v>
      </c>
      <c r="H82" s="201">
        <v>-18</v>
      </c>
      <c r="I82" s="279">
        <v>-1.0650887573964498</v>
      </c>
      <c r="J82" s="201">
        <v>-1005</v>
      </c>
      <c r="K82" s="279">
        <v>-37.542024654463951</v>
      </c>
    </row>
    <row r="83" spans="1:11" ht="27.75" customHeight="1" x14ac:dyDescent="0.25">
      <c r="A83" s="255" t="s">
        <v>247</v>
      </c>
      <c r="B83" s="201">
        <v>11047</v>
      </c>
      <c r="C83" s="201">
        <v>-160</v>
      </c>
      <c r="D83" s="279">
        <v>-1.4276791291157311</v>
      </c>
      <c r="E83" s="201">
        <v>-5881</v>
      </c>
      <c r="F83" s="279">
        <v>-34.741257088846879</v>
      </c>
      <c r="G83" s="201">
        <v>8162</v>
      </c>
      <c r="H83" s="201">
        <v>-62</v>
      </c>
      <c r="I83" s="279">
        <v>-0.75389105058365757</v>
      </c>
      <c r="J83" s="201">
        <v>-3750</v>
      </c>
      <c r="K83" s="279">
        <v>-31.480859637340497</v>
      </c>
    </row>
    <row r="84" spans="1:11" ht="15.75" customHeight="1" x14ac:dyDescent="0.25">
      <c r="A84" s="256" t="s">
        <v>248</v>
      </c>
      <c r="B84" s="201">
        <v>87</v>
      </c>
      <c r="C84" s="201">
        <v>-1</v>
      </c>
      <c r="D84" s="279">
        <v>-1.1363636363636365</v>
      </c>
      <c r="E84" s="201">
        <v>-52</v>
      </c>
      <c r="F84" s="279">
        <v>-37.410071942446045</v>
      </c>
      <c r="G84" s="201">
        <v>73</v>
      </c>
      <c r="H84" s="201">
        <v>1</v>
      </c>
      <c r="I84" s="279">
        <v>1.3888888888888888</v>
      </c>
      <c r="J84" s="201">
        <v>-25</v>
      </c>
      <c r="K84" s="279">
        <v>-25.510204081632654</v>
      </c>
    </row>
    <row r="85" spans="1:11" ht="15.75" customHeight="1" x14ac:dyDescent="0.25">
      <c r="A85" s="256" t="s">
        <v>249</v>
      </c>
      <c r="B85" s="201">
        <v>1001</v>
      </c>
      <c r="C85" s="201">
        <v>-16</v>
      </c>
      <c r="D85" s="279">
        <v>-1.5732546705998034</v>
      </c>
      <c r="E85" s="201">
        <v>-638</v>
      </c>
      <c r="F85" s="279">
        <v>-38.926174496644293</v>
      </c>
      <c r="G85" s="201">
        <v>814</v>
      </c>
      <c r="H85" s="201">
        <v>-11</v>
      </c>
      <c r="I85" s="279">
        <v>-1.3333333333333333</v>
      </c>
      <c r="J85" s="201">
        <v>-442</v>
      </c>
      <c r="K85" s="279">
        <v>-35.191082802547768</v>
      </c>
    </row>
    <row r="86" spans="1:11" ht="15.75" customHeight="1" x14ac:dyDescent="0.25">
      <c r="A86" s="256" t="s">
        <v>250</v>
      </c>
      <c r="B86" s="201">
        <v>5962</v>
      </c>
      <c r="C86" s="201">
        <v>-29</v>
      </c>
      <c r="D86" s="279">
        <v>-0.48405942246703387</v>
      </c>
      <c r="E86" s="201">
        <v>-3512</v>
      </c>
      <c r="F86" s="279">
        <v>-37.069875448596157</v>
      </c>
      <c r="G86" s="201">
        <v>5017</v>
      </c>
      <c r="H86" s="201">
        <v>-34</v>
      </c>
      <c r="I86" s="279">
        <v>-0.67313403286477924</v>
      </c>
      <c r="J86" s="201">
        <v>-2913</v>
      </c>
      <c r="K86" s="279">
        <v>-36.733921815889026</v>
      </c>
    </row>
    <row r="87" spans="1:11" ht="37.5" customHeight="1" x14ac:dyDescent="0.25">
      <c r="A87" s="255" t="s">
        <v>251</v>
      </c>
      <c r="B87" s="201">
        <v>530</v>
      </c>
      <c r="C87" s="201">
        <v>-20</v>
      </c>
      <c r="D87" s="279">
        <v>-3.6363636363636362</v>
      </c>
      <c r="E87" s="201">
        <v>-523</v>
      </c>
      <c r="F87" s="279">
        <v>-49.667616334283004</v>
      </c>
      <c r="G87" s="201">
        <v>365</v>
      </c>
      <c r="H87" s="201">
        <v>-17</v>
      </c>
      <c r="I87" s="279">
        <v>-4.4502617801047117</v>
      </c>
      <c r="J87" s="201">
        <v>-320</v>
      </c>
      <c r="K87" s="279">
        <v>-46.715328467153284</v>
      </c>
    </row>
    <row r="88" spans="1:11" ht="15.75" customHeight="1" x14ac:dyDescent="0.25">
      <c r="A88" s="256" t="s">
        <v>252</v>
      </c>
      <c r="B88" s="201">
        <v>1002</v>
      </c>
      <c r="C88" s="201">
        <v>-3</v>
      </c>
      <c r="D88" s="279">
        <v>-0.29850746268656714</v>
      </c>
      <c r="E88" s="201">
        <v>-596</v>
      </c>
      <c r="F88" s="279">
        <v>-37.296620775969963</v>
      </c>
      <c r="G88" s="201">
        <v>756</v>
      </c>
      <c r="H88" s="201">
        <v>-4</v>
      </c>
      <c r="I88" s="279">
        <v>-0.52631578947368418</v>
      </c>
      <c r="J88" s="201">
        <v>-317</v>
      </c>
      <c r="K88" s="279">
        <v>-29.543336439888165</v>
      </c>
    </row>
    <row r="89" spans="1:11" ht="15.75" customHeight="1" x14ac:dyDescent="0.25">
      <c r="A89" s="256" t="s">
        <v>253</v>
      </c>
      <c r="B89" s="201">
        <v>8889</v>
      </c>
      <c r="C89" s="201">
        <v>-35</v>
      </c>
      <c r="D89" s="279">
        <v>-0.39220080681308828</v>
      </c>
      <c r="E89" s="201">
        <v>-4581</v>
      </c>
      <c r="F89" s="279">
        <v>-34.008908685968819</v>
      </c>
      <c r="G89" s="201">
        <v>6912</v>
      </c>
      <c r="H89" s="201">
        <v>2</v>
      </c>
      <c r="I89" s="279">
        <v>2.8943560057887119E-2</v>
      </c>
      <c r="J89" s="201">
        <v>-3358</v>
      </c>
      <c r="K89" s="279">
        <v>-32.697176241480037</v>
      </c>
    </row>
    <row r="90" spans="1:11" ht="29.1" customHeight="1" x14ac:dyDescent="0.25">
      <c r="A90" s="255" t="s">
        <v>254</v>
      </c>
      <c r="B90" s="201">
        <v>6037</v>
      </c>
      <c r="C90" s="201">
        <v>-51</v>
      </c>
      <c r="D90" s="279">
        <v>-0.8377135348226018</v>
      </c>
      <c r="E90" s="201">
        <v>-3017</v>
      </c>
      <c r="F90" s="279">
        <v>-33.322288491274577</v>
      </c>
      <c r="G90" s="201">
        <v>4737</v>
      </c>
      <c r="H90" s="201">
        <v>-22</v>
      </c>
      <c r="I90" s="279">
        <v>-0.46228199201512921</v>
      </c>
      <c r="J90" s="201">
        <v>-2078</v>
      </c>
      <c r="K90" s="279">
        <v>-30.49156272927366</v>
      </c>
    </row>
    <row r="91" spans="1:11" ht="22.5" customHeight="1" x14ac:dyDescent="0.25">
      <c r="A91" s="255" t="s">
        <v>255</v>
      </c>
      <c r="B91" s="201">
        <v>7053</v>
      </c>
      <c r="C91" s="201">
        <v>-128</v>
      </c>
      <c r="D91" s="279">
        <v>-1.7824815485308454</v>
      </c>
      <c r="E91" s="201">
        <v>-2658</v>
      </c>
      <c r="F91" s="279">
        <v>-27.371022551745444</v>
      </c>
      <c r="G91" s="201">
        <v>5664</v>
      </c>
      <c r="H91" s="201">
        <v>-102</v>
      </c>
      <c r="I91" s="279">
        <v>-1.7689906347554631</v>
      </c>
      <c r="J91" s="201">
        <v>-1966</v>
      </c>
      <c r="K91" s="279">
        <v>-25.766710353866316</v>
      </c>
    </row>
    <row r="92" spans="1:11" ht="15.75" customHeight="1" x14ac:dyDescent="0.25">
      <c r="A92" s="256" t="s">
        <v>256</v>
      </c>
      <c r="B92" s="201">
        <v>4999</v>
      </c>
      <c r="C92" s="201">
        <v>-107</v>
      </c>
      <c r="D92" s="279">
        <v>-2.0955738347042696</v>
      </c>
      <c r="E92" s="201">
        <v>-2437</v>
      </c>
      <c r="F92" s="279">
        <v>-32.772996234534695</v>
      </c>
      <c r="G92" s="201">
        <v>3662</v>
      </c>
      <c r="H92" s="201">
        <v>-93</v>
      </c>
      <c r="I92" s="279">
        <v>-2.4766977363515315</v>
      </c>
      <c r="J92" s="201">
        <v>-1338</v>
      </c>
      <c r="K92" s="279">
        <v>-26.76</v>
      </c>
    </row>
    <row r="93" spans="1:11" ht="15.75" customHeight="1" x14ac:dyDescent="0.25">
      <c r="A93" s="256" t="s">
        <v>257</v>
      </c>
      <c r="B93" s="201">
        <v>2261</v>
      </c>
      <c r="C93" s="201">
        <v>-14</v>
      </c>
      <c r="D93" s="279">
        <v>-0.61538461538461542</v>
      </c>
      <c r="E93" s="201">
        <v>-1362</v>
      </c>
      <c r="F93" s="279">
        <v>-37.593154844051888</v>
      </c>
      <c r="G93" s="201">
        <v>1703</v>
      </c>
      <c r="H93" s="201">
        <v>-5</v>
      </c>
      <c r="I93" s="279">
        <v>-0.29274004683840749</v>
      </c>
      <c r="J93" s="201">
        <v>-710</v>
      </c>
      <c r="K93" s="279">
        <v>-29.423953584749274</v>
      </c>
    </row>
    <row r="94" spans="1:11" ht="15.75" customHeight="1" x14ac:dyDescent="0.25">
      <c r="A94" s="256" t="s">
        <v>258</v>
      </c>
      <c r="B94" s="201">
        <v>2702</v>
      </c>
      <c r="C94" s="201">
        <v>-60</v>
      </c>
      <c r="D94" s="279">
        <v>-2.172338884866039</v>
      </c>
      <c r="E94" s="201">
        <v>-1804</v>
      </c>
      <c r="F94" s="279">
        <v>-40.035508211273857</v>
      </c>
      <c r="G94" s="201">
        <v>2017</v>
      </c>
      <c r="H94" s="201">
        <v>-52</v>
      </c>
      <c r="I94" s="279">
        <v>-2.5132914451425807</v>
      </c>
      <c r="J94" s="201">
        <v>-1144</v>
      </c>
      <c r="K94" s="279">
        <v>-36.191078772540337</v>
      </c>
    </row>
    <row r="95" spans="1:11" ht="15.75" customHeight="1" x14ac:dyDescent="0.25">
      <c r="A95" s="256" t="s">
        <v>259</v>
      </c>
      <c r="B95" s="201">
        <v>1711</v>
      </c>
      <c r="C95" s="201">
        <v>-21</v>
      </c>
      <c r="D95" s="279">
        <v>-1.2124711316397228</v>
      </c>
      <c r="E95" s="201">
        <v>-1229</v>
      </c>
      <c r="F95" s="279">
        <v>-41.802721088435376</v>
      </c>
      <c r="G95" s="201">
        <v>1243</v>
      </c>
      <c r="H95" s="201">
        <v>-18</v>
      </c>
      <c r="I95" s="279">
        <v>-1.4274385408406027</v>
      </c>
      <c r="J95" s="201">
        <v>-696</v>
      </c>
      <c r="K95" s="279">
        <v>-35.894791129448166</v>
      </c>
    </row>
    <row r="96" spans="1:11" ht="21.75" customHeight="1" x14ac:dyDescent="0.25">
      <c r="A96" s="255" t="s">
        <v>260</v>
      </c>
      <c r="B96" s="201">
        <v>458</v>
      </c>
      <c r="C96" s="201">
        <v>-1</v>
      </c>
      <c r="D96" s="279">
        <v>-0.2178649237472767</v>
      </c>
      <c r="E96" s="201">
        <v>-311</v>
      </c>
      <c r="F96" s="279">
        <v>-40.442132639791936</v>
      </c>
      <c r="G96" s="201">
        <v>366</v>
      </c>
      <c r="H96" s="201">
        <v>-6</v>
      </c>
      <c r="I96" s="279">
        <v>-1.6129032258064515</v>
      </c>
      <c r="J96" s="201">
        <v>-228</v>
      </c>
      <c r="K96" s="279">
        <v>-38.383838383838381</v>
      </c>
    </row>
    <row r="97" spans="1:11" ht="29.1" customHeight="1" x14ac:dyDescent="0.25">
      <c r="A97" s="286" t="s">
        <v>261</v>
      </c>
      <c r="B97" s="65">
        <v>363</v>
      </c>
      <c r="C97" s="65">
        <v>-16</v>
      </c>
      <c r="D97" s="61">
        <v>-4.2216358839050132</v>
      </c>
      <c r="E97" s="65">
        <v>-226</v>
      </c>
      <c r="F97" s="61">
        <v>-38.370118845500848</v>
      </c>
      <c r="G97" s="285">
        <v>268</v>
      </c>
      <c r="H97" s="201">
        <v>-7</v>
      </c>
      <c r="I97" s="279">
        <v>-2.5454545454545454</v>
      </c>
      <c r="J97" s="201">
        <v>-161</v>
      </c>
      <c r="K97" s="279">
        <v>-37.529137529137529</v>
      </c>
    </row>
    <row r="98" spans="1:11" ht="15.75" customHeight="1" x14ac:dyDescent="0.25">
      <c r="A98" s="284" t="s">
        <v>262</v>
      </c>
      <c r="B98" s="65">
        <v>285</v>
      </c>
      <c r="C98" s="65">
        <v>-3</v>
      </c>
      <c r="D98" s="61">
        <v>-1.0416666666666667</v>
      </c>
      <c r="E98" s="65">
        <v>-118</v>
      </c>
      <c r="F98" s="61">
        <v>-29.280397022332505</v>
      </c>
      <c r="G98" s="285">
        <v>234</v>
      </c>
      <c r="H98" s="201">
        <v>-2</v>
      </c>
      <c r="I98" s="279">
        <v>-0.84745762711864403</v>
      </c>
      <c r="J98" s="201">
        <v>-68</v>
      </c>
      <c r="K98" s="279">
        <v>-22.516556291390728</v>
      </c>
    </row>
    <row r="99" spans="1:11" ht="26.25" customHeight="1" x14ac:dyDescent="0.25">
      <c r="A99" s="286" t="s">
        <v>263</v>
      </c>
      <c r="B99" s="65">
        <v>1215</v>
      </c>
      <c r="C99" s="65">
        <v>0</v>
      </c>
      <c r="D99" s="61">
        <v>0</v>
      </c>
      <c r="E99" s="65">
        <v>-873</v>
      </c>
      <c r="F99" s="61">
        <v>-41.810344827586206</v>
      </c>
      <c r="G99" s="285">
        <v>923</v>
      </c>
      <c r="H99" s="201">
        <v>4</v>
      </c>
      <c r="I99" s="279">
        <v>0.43525571273122959</v>
      </c>
      <c r="J99" s="201">
        <v>-527</v>
      </c>
      <c r="K99" s="279">
        <v>-36.344827586206897</v>
      </c>
    </row>
    <row r="100" spans="1:11" ht="15.75" customHeight="1" x14ac:dyDescent="0.25">
      <c r="A100" s="284" t="s">
        <v>264</v>
      </c>
      <c r="B100" s="65">
        <v>877</v>
      </c>
      <c r="C100" s="65">
        <v>-35</v>
      </c>
      <c r="D100" s="61">
        <v>-3.8377192982456139</v>
      </c>
      <c r="E100" s="65">
        <v>-563</v>
      </c>
      <c r="F100" s="61">
        <v>-39.097222222222221</v>
      </c>
      <c r="G100" s="285">
        <v>645</v>
      </c>
      <c r="H100" s="201">
        <v>-14</v>
      </c>
      <c r="I100" s="279">
        <v>-2.1244309559939301</v>
      </c>
      <c r="J100" s="201">
        <v>-362</v>
      </c>
      <c r="K100" s="279">
        <v>-35.948361469712019</v>
      </c>
    </row>
    <row r="101" spans="1:11" ht="29.1" customHeight="1" x14ac:dyDescent="0.25">
      <c r="A101" s="255" t="s">
        <v>265</v>
      </c>
      <c r="B101" s="201">
        <v>357</v>
      </c>
      <c r="C101" s="201">
        <v>-14</v>
      </c>
      <c r="D101" s="279">
        <v>-3.7735849056603774</v>
      </c>
      <c r="E101" s="201">
        <v>-263</v>
      </c>
      <c r="F101" s="279">
        <v>-42.41935483870968</v>
      </c>
      <c r="G101" s="201">
        <v>277</v>
      </c>
      <c r="H101" s="201">
        <v>-10</v>
      </c>
      <c r="I101" s="279">
        <v>-3.484320557491289</v>
      </c>
      <c r="J101" s="201">
        <v>-192</v>
      </c>
      <c r="K101" s="279">
        <v>-40.938166311300641</v>
      </c>
    </row>
    <row r="102" spans="1:11" ht="15.75" customHeight="1" x14ac:dyDescent="0.25">
      <c r="A102" s="256" t="s">
        <v>266</v>
      </c>
      <c r="B102" s="201">
        <v>3306</v>
      </c>
      <c r="C102" s="201">
        <v>-5</v>
      </c>
      <c r="D102" s="279">
        <v>-0.15101177891875567</v>
      </c>
      <c r="E102" s="201">
        <v>-2046</v>
      </c>
      <c r="F102" s="279">
        <v>-38.228699551569505</v>
      </c>
      <c r="G102" s="201">
        <v>2730</v>
      </c>
      <c r="H102" s="201">
        <v>-2</v>
      </c>
      <c r="I102" s="279">
        <v>-7.320644216691069E-2</v>
      </c>
      <c r="J102" s="201">
        <v>-1468</v>
      </c>
      <c r="K102" s="279">
        <v>-34.969032872796568</v>
      </c>
    </row>
    <row r="103" spans="1:11" ht="29.1" customHeight="1" x14ac:dyDescent="0.25">
      <c r="A103" s="255" t="s">
        <v>267</v>
      </c>
      <c r="B103" s="201">
        <v>4248</v>
      </c>
      <c r="C103" s="201">
        <v>-18</v>
      </c>
      <c r="D103" s="279">
        <v>-0.4219409282700422</v>
      </c>
      <c r="E103" s="201">
        <v>-2755</v>
      </c>
      <c r="F103" s="279">
        <v>-39.340282735970298</v>
      </c>
      <c r="G103" s="201">
        <v>3023</v>
      </c>
      <c r="H103" s="201">
        <v>-7</v>
      </c>
      <c r="I103" s="279">
        <v>-0.23102310231023102</v>
      </c>
      <c r="J103" s="201">
        <v>-1782</v>
      </c>
      <c r="K103" s="279">
        <v>-37.086368366285122</v>
      </c>
    </row>
    <row r="104" spans="1:11" ht="29.1" customHeight="1" x14ac:dyDescent="0.25">
      <c r="A104" s="286" t="s">
        <v>268</v>
      </c>
      <c r="B104" s="65">
        <v>34</v>
      </c>
      <c r="C104" s="65">
        <v>1</v>
      </c>
      <c r="D104" s="61">
        <v>3.0303030303030303</v>
      </c>
      <c r="E104" s="65">
        <v>-17</v>
      </c>
      <c r="F104" s="61">
        <v>-33.333333333333336</v>
      </c>
      <c r="G104" s="65">
        <v>28</v>
      </c>
      <c r="H104" s="285">
        <v>1</v>
      </c>
      <c r="I104" s="279">
        <v>3.7037037037037037</v>
      </c>
      <c r="J104" s="201">
        <v>-3</v>
      </c>
      <c r="K104" s="279">
        <v>-9.67741935483871</v>
      </c>
    </row>
    <row r="105" spans="1:11" ht="21.75" customHeight="1" x14ac:dyDescent="0.25">
      <c r="A105" s="255" t="s">
        <v>269</v>
      </c>
      <c r="B105" s="201">
        <v>67</v>
      </c>
      <c r="C105" s="201">
        <v>1</v>
      </c>
      <c r="D105" s="279">
        <v>1.5151515151515151</v>
      </c>
      <c r="E105" s="201">
        <v>-65</v>
      </c>
      <c r="F105" s="279">
        <v>-49.242424242424242</v>
      </c>
      <c r="G105" s="201">
        <v>53</v>
      </c>
      <c r="H105" s="201">
        <v>1</v>
      </c>
      <c r="I105" s="279">
        <v>1.9230769230769231</v>
      </c>
      <c r="J105" s="201">
        <v>-44</v>
      </c>
      <c r="K105" s="279">
        <v>-45.360824742268044</v>
      </c>
    </row>
    <row r="106" spans="1:11" ht="15.75" customHeight="1" x14ac:dyDescent="0.25">
      <c r="A106" s="259" t="s">
        <v>89</v>
      </c>
      <c r="B106" s="290">
        <v>8640</v>
      </c>
      <c r="C106" s="290">
        <v>-5</v>
      </c>
      <c r="D106" s="291">
        <v>-5.7836899942163102E-2</v>
      </c>
      <c r="E106" s="290">
        <v>-5796</v>
      </c>
      <c r="F106" s="291">
        <v>-40.149625935162092</v>
      </c>
      <c r="G106" s="290">
        <v>7110</v>
      </c>
      <c r="H106" s="290">
        <v>-1</v>
      </c>
      <c r="I106" s="291">
        <v>-1.406271972999578E-2</v>
      </c>
      <c r="J106" s="290">
        <v>-4737</v>
      </c>
      <c r="K106" s="291">
        <v>-39.984806280070906</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9.9499999999999993" customHeight="1" x14ac:dyDescent="0.2">
      <c r="B109" s="66"/>
      <c r="D109" s="66"/>
    </row>
    <row r="110" spans="1:11" s="85" customFormat="1" ht="12.75" x14ac:dyDescent="0.2">
      <c r="A110" s="29"/>
      <c r="B110" s="66"/>
      <c r="D110" s="87"/>
    </row>
    <row r="145" spans="3:3" x14ac:dyDescent="0.25">
      <c r="C145" s="105"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XFD130"/>
  <sheetViews>
    <sheetView zoomScaleNormal="100" zoomScaleSheetLayoutView="100" workbookViewId="0"/>
  </sheetViews>
  <sheetFormatPr baseColWidth="10" defaultColWidth="11.42578125" defaultRowHeight="15" x14ac:dyDescent="0.25"/>
  <cols>
    <col min="1" max="1" width="35.7109375" style="214" customWidth="1"/>
    <col min="2" max="2" width="7.140625" style="214" customWidth="1"/>
    <col min="3" max="3" width="6.85546875" style="214" customWidth="1"/>
    <col min="4" max="4" width="5.5703125" style="214" customWidth="1"/>
    <col min="5" max="6" width="5.140625" style="214" customWidth="1"/>
    <col min="7" max="7" width="6.5703125" style="214" bestFit="1" customWidth="1"/>
    <col min="8" max="8" width="5.140625" style="214" customWidth="1"/>
    <col min="9" max="9" width="5.5703125" style="214" customWidth="1"/>
    <col min="10" max="10" width="5.140625" style="214" customWidth="1"/>
    <col min="11" max="11" width="5.5703125" style="214" customWidth="1"/>
    <col min="12" max="16384" width="11.42578125" style="214"/>
  </cols>
  <sheetData>
    <row r="1" spans="1:16384" s="27" customFormat="1" x14ac:dyDescent="0.2">
      <c r="H1" s="28"/>
    </row>
    <row r="2" spans="1:16384" s="27" customFormat="1" ht="18" customHeight="1" x14ac:dyDescent="0.2">
      <c r="H2" s="29" t="s">
        <v>61</v>
      </c>
    </row>
    <row r="3" spans="1:16384" s="27" customFormat="1" ht="18.75" customHeight="1" x14ac:dyDescent="0.2"/>
    <row r="4" spans="1:16384" s="27" customFormat="1" ht="15.75" customHeight="1" x14ac:dyDescent="0.25">
      <c r="H4" s="30"/>
      <c r="K4" s="2" t="s">
        <v>653</v>
      </c>
    </row>
    <row r="5" spans="1:16384" s="32" customFormat="1" ht="75" customHeight="1" x14ac:dyDescent="0.2">
      <c r="A5" s="246" t="s">
        <v>573</v>
      </c>
      <c r="B5" s="246"/>
      <c r="C5" s="246"/>
      <c r="D5" s="246"/>
      <c r="E5" s="246"/>
      <c r="F5" s="246"/>
      <c r="G5" s="27"/>
      <c r="H5" s="27"/>
      <c r="I5" s="27"/>
      <c r="J5" s="27"/>
      <c r="K5" s="27"/>
    </row>
    <row r="6" spans="1:16384" s="32" customFormat="1" ht="16.5" customHeight="1" x14ac:dyDescent="0.2">
      <c r="A6" s="266"/>
      <c r="B6" s="267" t="s">
        <v>571</v>
      </c>
      <c r="C6" s="268"/>
      <c r="D6" s="268"/>
      <c r="E6" s="268"/>
      <c r="F6" s="268"/>
      <c r="G6" s="268"/>
      <c r="H6" s="268"/>
      <c r="I6" s="268"/>
      <c r="J6" s="268"/>
      <c r="K6" s="269"/>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c r="XFD6" s="27"/>
    </row>
    <row r="7" spans="1:16384" s="32" customFormat="1" ht="15.75" customHeight="1" x14ac:dyDescent="0.2">
      <c r="A7" s="270"/>
      <c r="B7" s="34" t="s">
        <v>150</v>
      </c>
      <c r="C7" s="35"/>
      <c r="D7" s="35"/>
      <c r="E7" s="35"/>
      <c r="F7" s="36"/>
      <c r="G7" s="34" t="s">
        <v>151</v>
      </c>
      <c r="H7" s="35"/>
      <c r="I7" s="35"/>
      <c r="J7" s="35"/>
      <c r="K7" s="36"/>
    </row>
    <row r="8" spans="1:16384" s="32" customFormat="1" ht="25.5" customHeight="1" x14ac:dyDescent="0.2">
      <c r="A8" s="270"/>
      <c r="B8" s="38" t="s">
        <v>65</v>
      </c>
      <c r="C8" s="39" t="s">
        <v>66</v>
      </c>
      <c r="D8" s="39"/>
      <c r="E8" s="39" t="s">
        <v>137</v>
      </c>
      <c r="F8" s="39"/>
      <c r="G8" s="38" t="s">
        <v>65</v>
      </c>
      <c r="H8" s="39" t="s">
        <v>66</v>
      </c>
      <c r="I8" s="39"/>
      <c r="J8" s="39" t="s">
        <v>137</v>
      </c>
      <c r="K8" s="39"/>
    </row>
    <row r="9" spans="1:16384" s="32" customFormat="1" ht="15" customHeight="1" x14ac:dyDescent="0.2">
      <c r="A9" s="271"/>
      <c r="B9" s="38"/>
      <c r="C9" s="40" t="s">
        <v>68</v>
      </c>
      <c r="D9" s="41" t="s">
        <v>69</v>
      </c>
      <c r="E9" s="40" t="s">
        <v>68</v>
      </c>
      <c r="F9" s="41" t="s">
        <v>69</v>
      </c>
      <c r="G9" s="38"/>
      <c r="H9" s="40" t="s">
        <v>68</v>
      </c>
      <c r="I9" s="41" t="s">
        <v>69</v>
      </c>
      <c r="J9" s="40" t="s">
        <v>68</v>
      </c>
      <c r="K9" s="41" t="s">
        <v>69</v>
      </c>
    </row>
    <row r="10" spans="1:16384" s="32" customFormat="1" ht="14.25" customHeight="1" x14ac:dyDescent="0.2">
      <c r="A10" s="272" t="s">
        <v>566</v>
      </c>
      <c r="B10" s="273"/>
      <c r="C10" s="273"/>
      <c r="D10" s="273"/>
      <c r="E10" s="273"/>
      <c r="F10" s="273"/>
      <c r="G10" s="273"/>
      <c r="H10" s="273"/>
      <c r="I10" s="273"/>
      <c r="J10" s="273"/>
      <c r="K10" s="273"/>
    </row>
    <row r="11" spans="1:16384" s="32" customFormat="1" ht="3" customHeight="1" x14ac:dyDescent="0.2">
      <c r="A11" s="125"/>
      <c r="B11" s="65"/>
      <c r="C11" s="65"/>
      <c r="D11" s="65"/>
      <c r="E11" s="95"/>
      <c r="F11" s="95"/>
      <c r="G11" s="95"/>
      <c r="H11" s="95"/>
      <c r="I11" s="95"/>
      <c r="J11" s="95"/>
      <c r="K11" s="95"/>
    </row>
    <row r="12" spans="1:16384" s="32" customFormat="1" ht="14.25" customHeight="1" x14ac:dyDescent="0.2">
      <c r="A12" s="280" t="s">
        <v>70</v>
      </c>
      <c r="B12" s="275">
        <v>94363</v>
      </c>
      <c r="C12" s="275">
        <v>-1032</v>
      </c>
      <c r="D12" s="276">
        <v>-1.0818177053304681</v>
      </c>
      <c r="E12" s="275">
        <v>-51313</v>
      </c>
      <c r="F12" s="276">
        <v>-35.224058870369859</v>
      </c>
      <c r="G12" s="275">
        <v>74674</v>
      </c>
      <c r="H12" s="275">
        <v>-732</v>
      </c>
      <c r="I12" s="276">
        <v>-0.97074503355170672</v>
      </c>
      <c r="J12" s="275">
        <v>-36054</v>
      </c>
      <c r="K12" s="277">
        <v>-32.560869879343976</v>
      </c>
    </row>
    <row r="13" spans="1:16384" s="32" customFormat="1" ht="3" customHeight="1" x14ac:dyDescent="0.2">
      <c r="A13" s="278"/>
      <c r="B13" s="278"/>
      <c r="C13" s="278"/>
      <c r="D13" s="278"/>
      <c r="E13" s="278"/>
      <c r="F13" s="278"/>
      <c r="G13" s="278"/>
      <c r="H13" s="278"/>
      <c r="I13" s="278"/>
      <c r="J13" s="278"/>
      <c r="K13" s="278"/>
    </row>
    <row r="14" spans="1:16384" s="32" customFormat="1" ht="14.25" customHeight="1" x14ac:dyDescent="0.2">
      <c r="A14" s="254" t="s">
        <v>85</v>
      </c>
      <c r="B14" s="292">
        <v>581</v>
      </c>
      <c r="C14" s="292">
        <v>-2</v>
      </c>
      <c r="D14" s="293">
        <v>-0.34305317324185247</v>
      </c>
      <c r="E14" s="292">
        <v>-284</v>
      </c>
      <c r="F14" s="293">
        <v>-32.832369942196529</v>
      </c>
      <c r="G14" s="292">
        <v>490</v>
      </c>
      <c r="H14" s="292">
        <v>3</v>
      </c>
      <c r="I14" s="293">
        <v>0.61601642710472282</v>
      </c>
      <c r="J14" s="292">
        <v>-225</v>
      </c>
      <c r="K14" s="294">
        <v>-31.46853146853147</v>
      </c>
    </row>
    <row r="15" spans="1:16384" ht="23.1" customHeight="1" x14ac:dyDescent="0.25">
      <c r="A15" s="255" t="s">
        <v>181</v>
      </c>
      <c r="B15" s="201">
        <v>490</v>
      </c>
      <c r="C15" s="201">
        <v>-2</v>
      </c>
      <c r="D15" s="279">
        <v>-0.4065040650406504</v>
      </c>
      <c r="E15" s="201">
        <v>-241</v>
      </c>
      <c r="F15" s="279">
        <v>-32.968536251709985</v>
      </c>
      <c r="G15" s="201">
        <v>416</v>
      </c>
      <c r="H15" s="201">
        <v>2</v>
      </c>
      <c r="I15" s="279">
        <v>0.48309178743961351</v>
      </c>
      <c r="J15" s="201">
        <v>-200</v>
      </c>
      <c r="K15" s="279">
        <v>-32.467532467532465</v>
      </c>
    </row>
    <row r="16" spans="1:16384" s="32" customFormat="1" ht="23.1" customHeight="1" x14ac:dyDescent="0.2">
      <c r="A16" s="256" t="s">
        <v>182</v>
      </c>
      <c r="B16" s="201">
        <v>82</v>
      </c>
      <c r="C16" s="201">
        <v>0</v>
      </c>
      <c r="D16" s="279">
        <v>0</v>
      </c>
      <c r="E16" s="201">
        <v>-41</v>
      </c>
      <c r="F16" s="279">
        <v>-33.333333333333336</v>
      </c>
      <c r="G16" s="201">
        <v>68</v>
      </c>
      <c r="H16" s="201">
        <v>1</v>
      </c>
      <c r="I16" s="279">
        <v>1.4925373134328359</v>
      </c>
      <c r="J16" s="201">
        <v>-22</v>
      </c>
      <c r="K16" s="279">
        <v>-24.444444444444443</v>
      </c>
    </row>
    <row r="17" spans="1:11" s="32" customFormat="1" ht="23.1" customHeight="1" x14ac:dyDescent="0.2">
      <c r="A17" s="256" t="s">
        <v>183</v>
      </c>
      <c r="B17" s="201">
        <v>9</v>
      </c>
      <c r="C17" s="201">
        <v>0</v>
      </c>
      <c r="D17" s="279">
        <v>0</v>
      </c>
      <c r="E17" s="201">
        <v>-2</v>
      </c>
      <c r="F17" s="279">
        <v>-18.181818181818183</v>
      </c>
      <c r="G17" s="201">
        <v>6</v>
      </c>
      <c r="H17" s="201">
        <v>0</v>
      </c>
      <c r="I17" s="279">
        <v>0</v>
      </c>
      <c r="J17" s="201">
        <v>-3</v>
      </c>
      <c r="K17" s="279">
        <v>-33.333333333333336</v>
      </c>
    </row>
    <row r="18" spans="1:11" ht="12.6" customHeight="1" x14ac:dyDescent="0.25">
      <c r="A18" s="257" t="s">
        <v>86</v>
      </c>
      <c r="B18" s="292">
        <v>5199</v>
      </c>
      <c r="C18" s="292">
        <v>-70</v>
      </c>
      <c r="D18" s="293">
        <v>-1.3285253368760677</v>
      </c>
      <c r="E18" s="292">
        <v>-2596</v>
      </c>
      <c r="F18" s="293">
        <v>-33.303399615137906</v>
      </c>
      <c r="G18" s="292">
        <v>4204</v>
      </c>
      <c r="H18" s="292">
        <v>-58</v>
      </c>
      <c r="I18" s="293">
        <v>-1.360863444392304</v>
      </c>
      <c r="J18" s="292">
        <v>-1786</v>
      </c>
      <c r="K18" s="294">
        <v>-29.816360601001669</v>
      </c>
    </row>
    <row r="19" spans="1:11" ht="23.1" customHeight="1" x14ac:dyDescent="0.25">
      <c r="A19" s="256" t="s">
        <v>184</v>
      </c>
      <c r="B19" s="201">
        <v>40</v>
      </c>
      <c r="C19" s="201">
        <v>1</v>
      </c>
      <c r="D19" s="279">
        <v>2.5641025641025643</v>
      </c>
      <c r="E19" s="201">
        <v>-10</v>
      </c>
      <c r="F19" s="279">
        <v>-20</v>
      </c>
      <c r="G19" s="201">
        <v>36</v>
      </c>
      <c r="H19" s="201">
        <v>1</v>
      </c>
      <c r="I19" s="279">
        <v>2.8571428571428572</v>
      </c>
      <c r="J19" s="201">
        <v>-10</v>
      </c>
      <c r="K19" s="279">
        <v>-21.739130434782609</v>
      </c>
    </row>
    <row r="20" spans="1:11" ht="23.1" customHeight="1" x14ac:dyDescent="0.25">
      <c r="A20" s="284" t="s">
        <v>185</v>
      </c>
      <c r="B20" s="65">
        <v>10</v>
      </c>
      <c r="C20" s="65">
        <v>-2</v>
      </c>
      <c r="D20" s="61">
        <v>-16.666666666666668</v>
      </c>
      <c r="E20" s="65">
        <v>-9</v>
      </c>
      <c r="F20" s="61">
        <v>-47.368421052631582</v>
      </c>
      <c r="G20" s="65">
        <v>5</v>
      </c>
      <c r="H20" s="65">
        <v>-1</v>
      </c>
      <c r="I20" s="61">
        <v>-16.666666666666668</v>
      </c>
      <c r="J20" s="65">
        <v>-4</v>
      </c>
      <c r="K20" s="295">
        <v>-44.444444444444443</v>
      </c>
    </row>
    <row r="21" spans="1:11" ht="23.1" customHeight="1" x14ac:dyDescent="0.25">
      <c r="A21" s="284" t="s">
        <v>186</v>
      </c>
      <c r="B21" s="65">
        <v>2</v>
      </c>
      <c r="C21" s="65">
        <v>0</v>
      </c>
      <c r="D21" s="61">
        <v>0</v>
      </c>
      <c r="E21" s="65">
        <v>-2</v>
      </c>
      <c r="F21" s="61">
        <v>-50</v>
      </c>
      <c r="G21" s="65">
        <v>2</v>
      </c>
      <c r="H21" s="65">
        <v>0</v>
      </c>
      <c r="I21" s="61">
        <v>0</v>
      </c>
      <c r="J21" s="65">
        <v>0</v>
      </c>
      <c r="K21" s="295">
        <v>0</v>
      </c>
    </row>
    <row r="22" spans="1:11" ht="23.1" customHeight="1" x14ac:dyDescent="0.25">
      <c r="A22" s="284" t="s">
        <v>187</v>
      </c>
      <c r="B22" s="65">
        <v>22</v>
      </c>
      <c r="C22" s="65">
        <v>0</v>
      </c>
      <c r="D22" s="61">
        <v>0</v>
      </c>
      <c r="E22" s="65">
        <v>-5</v>
      </c>
      <c r="F22" s="61">
        <v>-18.518518518518519</v>
      </c>
      <c r="G22" s="65">
        <v>17</v>
      </c>
      <c r="H22" s="65">
        <v>-1</v>
      </c>
      <c r="I22" s="61">
        <v>-5.5555555555555554</v>
      </c>
      <c r="J22" s="65">
        <v>-4</v>
      </c>
      <c r="K22" s="295">
        <v>-19.047619047619047</v>
      </c>
    </row>
    <row r="23" spans="1:11" ht="23.1" customHeight="1" x14ac:dyDescent="0.25">
      <c r="A23" s="286" t="s">
        <v>188</v>
      </c>
      <c r="B23" s="65">
        <v>12</v>
      </c>
      <c r="C23" s="65">
        <v>1</v>
      </c>
      <c r="D23" s="61">
        <v>9.0909090909090917</v>
      </c>
      <c r="E23" s="65">
        <v>0</v>
      </c>
      <c r="F23" s="61">
        <v>0</v>
      </c>
      <c r="G23" s="65">
        <v>8</v>
      </c>
      <c r="H23" s="65">
        <v>1</v>
      </c>
      <c r="I23" s="61">
        <v>14.285714285714286</v>
      </c>
      <c r="J23" s="65">
        <v>1</v>
      </c>
      <c r="K23" s="295">
        <v>14.285714285714286</v>
      </c>
    </row>
    <row r="24" spans="1:11" ht="23.1" customHeight="1" x14ac:dyDescent="0.25">
      <c r="A24" s="256" t="s">
        <v>189</v>
      </c>
      <c r="B24" s="201">
        <v>678</v>
      </c>
      <c r="C24" s="201">
        <v>-10</v>
      </c>
      <c r="D24" s="279">
        <v>-1.4534883720930232</v>
      </c>
      <c r="E24" s="201">
        <v>-379</v>
      </c>
      <c r="F24" s="279">
        <v>-35.856196783349098</v>
      </c>
      <c r="G24" s="201">
        <v>585</v>
      </c>
      <c r="H24" s="201">
        <v>-7</v>
      </c>
      <c r="I24" s="279">
        <v>-1.1824324324324325</v>
      </c>
      <c r="J24" s="201">
        <v>-283</v>
      </c>
      <c r="K24" s="279">
        <v>-32.603686635944698</v>
      </c>
    </row>
    <row r="25" spans="1:11" ht="23.1" customHeight="1" x14ac:dyDescent="0.25">
      <c r="A25" s="256" t="s">
        <v>190</v>
      </c>
      <c r="B25" s="201">
        <v>58</v>
      </c>
      <c r="C25" s="201">
        <v>0</v>
      </c>
      <c r="D25" s="279">
        <v>0</v>
      </c>
      <c r="E25" s="201">
        <v>-16</v>
      </c>
      <c r="F25" s="279">
        <v>-21.621621621621621</v>
      </c>
      <c r="G25" s="201">
        <v>37</v>
      </c>
      <c r="H25" s="201">
        <v>-1</v>
      </c>
      <c r="I25" s="279">
        <v>-2.6315789473684212</v>
      </c>
      <c r="J25" s="201">
        <v>-14</v>
      </c>
      <c r="K25" s="279">
        <v>-27.450980392156861</v>
      </c>
    </row>
    <row r="26" spans="1:11" ht="23.1" customHeight="1" x14ac:dyDescent="0.25">
      <c r="A26" s="256" t="s">
        <v>191</v>
      </c>
      <c r="B26" s="201">
        <v>30</v>
      </c>
      <c r="C26" s="201">
        <v>2</v>
      </c>
      <c r="D26" s="279">
        <v>7.1428571428571432</v>
      </c>
      <c r="E26" s="201">
        <v>-6</v>
      </c>
      <c r="F26" s="279">
        <v>-16.666666666666668</v>
      </c>
      <c r="G26" s="201">
        <v>11</v>
      </c>
      <c r="H26" s="201">
        <v>2</v>
      </c>
      <c r="I26" s="279">
        <v>22.222222222222221</v>
      </c>
      <c r="J26" s="201">
        <v>-3</v>
      </c>
      <c r="K26" s="279">
        <v>-21.428571428571427</v>
      </c>
    </row>
    <row r="27" spans="1:11" ht="23.1" customHeight="1" x14ac:dyDescent="0.25">
      <c r="A27" s="256" t="s">
        <v>192</v>
      </c>
      <c r="B27" s="201">
        <v>307</v>
      </c>
      <c r="C27" s="201">
        <v>1</v>
      </c>
      <c r="D27" s="279">
        <v>0.32679738562091504</v>
      </c>
      <c r="E27" s="201">
        <v>-131</v>
      </c>
      <c r="F27" s="279">
        <v>-29.908675799086758</v>
      </c>
      <c r="G27" s="201">
        <v>237</v>
      </c>
      <c r="H27" s="201">
        <v>-3</v>
      </c>
      <c r="I27" s="279">
        <v>-1.25</v>
      </c>
      <c r="J27" s="201">
        <v>-97</v>
      </c>
      <c r="K27" s="279">
        <v>-29.04191616766467</v>
      </c>
    </row>
    <row r="28" spans="1:11" ht="23.1" customHeight="1" x14ac:dyDescent="0.25">
      <c r="A28" s="256" t="s">
        <v>193</v>
      </c>
      <c r="B28" s="201">
        <v>515</v>
      </c>
      <c r="C28" s="201">
        <v>-14</v>
      </c>
      <c r="D28" s="279">
        <v>-2.6465028355387523</v>
      </c>
      <c r="E28" s="201">
        <v>-255</v>
      </c>
      <c r="F28" s="279">
        <v>-33.116883116883116</v>
      </c>
      <c r="G28" s="201">
        <v>428</v>
      </c>
      <c r="H28" s="201">
        <v>-11</v>
      </c>
      <c r="I28" s="279">
        <v>-2.5056947608200457</v>
      </c>
      <c r="J28" s="201">
        <v>-208</v>
      </c>
      <c r="K28" s="279">
        <v>-32.704402515723274</v>
      </c>
    </row>
    <row r="29" spans="1:11" ht="23.1" customHeight="1" x14ac:dyDescent="0.25">
      <c r="A29" s="256" t="s">
        <v>194</v>
      </c>
      <c r="B29" s="201">
        <v>93</v>
      </c>
      <c r="C29" s="201">
        <v>-3</v>
      </c>
      <c r="D29" s="279">
        <v>-3.125</v>
      </c>
      <c r="E29" s="201">
        <v>-28</v>
      </c>
      <c r="F29" s="279">
        <v>-23.140495867768596</v>
      </c>
      <c r="G29" s="201">
        <v>76</v>
      </c>
      <c r="H29" s="201">
        <v>-2</v>
      </c>
      <c r="I29" s="279">
        <v>-2.5641025641025643</v>
      </c>
      <c r="J29" s="201">
        <v>-20</v>
      </c>
      <c r="K29" s="279">
        <v>-20.833333333333332</v>
      </c>
    </row>
    <row r="30" spans="1:11" ht="23.1" customHeight="1" x14ac:dyDescent="0.25">
      <c r="A30" s="255" t="s">
        <v>195</v>
      </c>
      <c r="B30" s="201">
        <v>73</v>
      </c>
      <c r="C30" s="201">
        <v>-3</v>
      </c>
      <c r="D30" s="279">
        <v>-3.9473684210526314</v>
      </c>
      <c r="E30" s="201">
        <v>-27</v>
      </c>
      <c r="F30" s="279">
        <v>-27</v>
      </c>
      <c r="G30" s="201">
        <v>57</v>
      </c>
      <c r="H30" s="201">
        <v>-2</v>
      </c>
      <c r="I30" s="279">
        <v>-3.3898305084745761</v>
      </c>
      <c r="J30" s="201">
        <v>-21</v>
      </c>
      <c r="K30" s="279">
        <v>-26.923076923076923</v>
      </c>
    </row>
    <row r="31" spans="1:11" ht="23.1" customHeight="1" x14ac:dyDescent="0.25">
      <c r="A31" s="256" t="s">
        <v>196</v>
      </c>
      <c r="B31" s="201">
        <v>188</v>
      </c>
      <c r="C31" s="201">
        <v>-4</v>
      </c>
      <c r="D31" s="279">
        <v>-2.0833333333333335</v>
      </c>
      <c r="E31" s="201">
        <v>-77</v>
      </c>
      <c r="F31" s="279">
        <v>-29.056603773584907</v>
      </c>
      <c r="G31" s="201">
        <v>153</v>
      </c>
      <c r="H31" s="201">
        <v>-6</v>
      </c>
      <c r="I31" s="279">
        <v>-3.7735849056603774</v>
      </c>
      <c r="J31" s="201">
        <v>-72</v>
      </c>
      <c r="K31" s="279">
        <v>-32</v>
      </c>
    </row>
    <row r="32" spans="1:11" ht="23.1" customHeight="1" x14ac:dyDescent="0.25">
      <c r="A32" s="255" t="s">
        <v>197</v>
      </c>
      <c r="B32" s="201">
        <v>533</v>
      </c>
      <c r="C32" s="201">
        <v>4</v>
      </c>
      <c r="D32" s="279">
        <v>0.75614366729678639</v>
      </c>
      <c r="E32" s="201">
        <v>-275</v>
      </c>
      <c r="F32" s="279">
        <v>-34.034653465346537</v>
      </c>
      <c r="G32" s="201">
        <v>446</v>
      </c>
      <c r="H32" s="201">
        <v>3</v>
      </c>
      <c r="I32" s="279">
        <v>0.67720090293453727</v>
      </c>
      <c r="J32" s="201">
        <v>-211</v>
      </c>
      <c r="K32" s="279">
        <v>-32.115677321156774</v>
      </c>
    </row>
    <row r="33" spans="1:11" ht="23.1" customHeight="1" x14ac:dyDescent="0.25">
      <c r="A33" s="256" t="s">
        <v>198</v>
      </c>
      <c r="B33" s="201">
        <v>7</v>
      </c>
      <c r="C33" s="201">
        <v>0</v>
      </c>
      <c r="D33" s="279">
        <v>0</v>
      </c>
      <c r="E33" s="201">
        <v>-2</v>
      </c>
      <c r="F33" s="279">
        <v>-22.222222222222221</v>
      </c>
      <c r="G33" s="201">
        <v>4</v>
      </c>
      <c r="H33" s="201">
        <v>0</v>
      </c>
      <c r="I33" s="279">
        <v>0</v>
      </c>
      <c r="J33" s="201">
        <v>-2</v>
      </c>
      <c r="K33" s="279">
        <v>-33.333333333333336</v>
      </c>
    </row>
    <row r="34" spans="1:11" ht="23.1" customHeight="1" x14ac:dyDescent="0.25">
      <c r="A34" s="256" t="s">
        <v>199</v>
      </c>
      <c r="B34" s="201">
        <v>295</v>
      </c>
      <c r="C34" s="201">
        <v>-4</v>
      </c>
      <c r="D34" s="279">
        <v>-1.3377926421404682</v>
      </c>
      <c r="E34" s="201">
        <v>-119</v>
      </c>
      <c r="F34" s="279">
        <v>-28.743961352657006</v>
      </c>
      <c r="G34" s="201">
        <v>227</v>
      </c>
      <c r="H34" s="201">
        <v>-2</v>
      </c>
      <c r="I34" s="279">
        <v>-0.8733624454148472</v>
      </c>
      <c r="J34" s="201">
        <v>-87</v>
      </c>
      <c r="K34" s="279">
        <v>-27.70700636942675</v>
      </c>
    </row>
    <row r="35" spans="1:11" ht="23.1" customHeight="1" x14ac:dyDescent="0.25">
      <c r="A35" s="256" t="s">
        <v>200</v>
      </c>
      <c r="B35" s="201">
        <v>142</v>
      </c>
      <c r="C35" s="201">
        <v>-3</v>
      </c>
      <c r="D35" s="279">
        <v>-2.0689655172413794</v>
      </c>
      <c r="E35" s="201">
        <v>-69</v>
      </c>
      <c r="F35" s="279">
        <v>-32.70142180094787</v>
      </c>
      <c r="G35" s="201">
        <v>106</v>
      </c>
      <c r="H35" s="201">
        <v>-1</v>
      </c>
      <c r="I35" s="279">
        <v>-0.93457943925233644</v>
      </c>
      <c r="J35" s="201">
        <v>-54</v>
      </c>
      <c r="K35" s="279">
        <v>-33.75</v>
      </c>
    </row>
    <row r="36" spans="1:11" ht="23.1" customHeight="1" x14ac:dyDescent="0.25">
      <c r="A36" s="256" t="s">
        <v>201</v>
      </c>
      <c r="B36" s="201">
        <v>182</v>
      </c>
      <c r="C36" s="201">
        <v>-3</v>
      </c>
      <c r="D36" s="279">
        <v>-1.6216216216216217</v>
      </c>
      <c r="E36" s="201">
        <v>-60</v>
      </c>
      <c r="F36" s="279">
        <v>-24.793388429752067</v>
      </c>
      <c r="G36" s="201">
        <v>156</v>
      </c>
      <c r="H36" s="201">
        <v>-3</v>
      </c>
      <c r="I36" s="279">
        <v>-1.8867924528301887</v>
      </c>
      <c r="J36" s="201">
        <v>-43</v>
      </c>
      <c r="K36" s="279">
        <v>-21.608040201005025</v>
      </c>
    </row>
    <row r="37" spans="1:11" ht="23.1" customHeight="1" x14ac:dyDescent="0.25">
      <c r="A37" s="255" t="s">
        <v>202</v>
      </c>
      <c r="B37" s="201">
        <v>66</v>
      </c>
      <c r="C37" s="201">
        <v>-3</v>
      </c>
      <c r="D37" s="279">
        <v>-4.3478260869565215</v>
      </c>
      <c r="E37" s="201">
        <v>-57</v>
      </c>
      <c r="F37" s="279">
        <v>-46.341463414634148</v>
      </c>
      <c r="G37" s="201">
        <v>56</v>
      </c>
      <c r="H37" s="201">
        <v>-1</v>
      </c>
      <c r="I37" s="279">
        <v>-1.7543859649122806</v>
      </c>
      <c r="J37" s="201">
        <v>-35</v>
      </c>
      <c r="K37" s="279">
        <v>-38.46153846153846</v>
      </c>
    </row>
    <row r="38" spans="1:11" ht="23.1" customHeight="1" x14ac:dyDescent="0.25">
      <c r="A38" s="255" t="s">
        <v>203</v>
      </c>
      <c r="B38" s="201">
        <v>73</v>
      </c>
      <c r="C38" s="201">
        <v>-3</v>
      </c>
      <c r="D38" s="279">
        <v>-3.9473684210526314</v>
      </c>
      <c r="E38" s="201">
        <v>-38</v>
      </c>
      <c r="F38" s="279">
        <v>-34.234234234234236</v>
      </c>
      <c r="G38" s="201">
        <v>62</v>
      </c>
      <c r="H38" s="201">
        <v>-2</v>
      </c>
      <c r="I38" s="279">
        <v>-3.125</v>
      </c>
      <c r="J38" s="201">
        <v>-21</v>
      </c>
      <c r="K38" s="279">
        <v>-25.301204819277107</v>
      </c>
    </row>
    <row r="39" spans="1:11" ht="23.1" customHeight="1" x14ac:dyDescent="0.25">
      <c r="A39" s="255" t="s">
        <v>204</v>
      </c>
      <c r="B39" s="201">
        <v>257</v>
      </c>
      <c r="C39" s="201">
        <v>-4</v>
      </c>
      <c r="D39" s="279">
        <v>-1.5325670498084292</v>
      </c>
      <c r="E39" s="201">
        <v>-117</v>
      </c>
      <c r="F39" s="279">
        <v>-31.28342245989305</v>
      </c>
      <c r="G39" s="201">
        <v>204</v>
      </c>
      <c r="H39" s="201">
        <v>-2</v>
      </c>
      <c r="I39" s="279">
        <v>-0.970873786407767</v>
      </c>
      <c r="J39" s="201">
        <v>-90</v>
      </c>
      <c r="K39" s="279">
        <v>-30.612244897959183</v>
      </c>
    </row>
    <row r="40" spans="1:11" ht="23.1" customHeight="1" x14ac:dyDescent="0.25">
      <c r="A40" s="255" t="s">
        <v>205</v>
      </c>
      <c r="B40" s="201">
        <v>141</v>
      </c>
      <c r="C40" s="201">
        <v>-4</v>
      </c>
      <c r="D40" s="279">
        <v>-2.7586206896551726</v>
      </c>
      <c r="E40" s="201">
        <v>-68</v>
      </c>
      <c r="F40" s="279">
        <v>-32.535885167464116</v>
      </c>
      <c r="G40" s="201">
        <v>105</v>
      </c>
      <c r="H40" s="201">
        <v>-5</v>
      </c>
      <c r="I40" s="279">
        <v>-4.5454545454545459</v>
      </c>
      <c r="J40" s="201">
        <v>-66</v>
      </c>
      <c r="K40" s="279">
        <v>-38.596491228070178</v>
      </c>
    </row>
    <row r="41" spans="1:11" ht="23.1" customHeight="1" x14ac:dyDescent="0.25">
      <c r="A41" s="256" t="s">
        <v>206</v>
      </c>
      <c r="B41" s="201">
        <v>112</v>
      </c>
      <c r="C41" s="201">
        <v>-2</v>
      </c>
      <c r="D41" s="279">
        <v>-1.7543859649122806</v>
      </c>
      <c r="E41" s="201">
        <v>-74</v>
      </c>
      <c r="F41" s="279">
        <v>-39.784946236559136</v>
      </c>
      <c r="G41" s="201">
        <v>87</v>
      </c>
      <c r="H41" s="201">
        <v>0</v>
      </c>
      <c r="I41" s="279">
        <v>0</v>
      </c>
      <c r="J41" s="201">
        <v>-36</v>
      </c>
      <c r="K41" s="279">
        <v>-29.26829268292683</v>
      </c>
    </row>
    <row r="42" spans="1:11" ht="23.1" customHeight="1" x14ac:dyDescent="0.25">
      <c r="A42" s="256" t="s">
        <v>207</v>
      </c>
      <c r="B42" s="201">
        <v>146</v>
      </c>
      <c r="C42" s="201">
        <v>-1</v>
      </c>
      <c r="D42" s="279">
        <v>-0.68027210884353739</v>
      </c>
      <c r="E42" s="201">
        <v>-230</v>
      </c>
      <c r="F42" s="279">
        <v>-61.170212765957444</v>
      </c>
      <c r="G42" s="201">
        <v>122</v>
      </c>
      <c r="H42" s="201">
        <v>-2</v>
      </c>
      <c r="I42" s="279">
        <v>-1.6129032258064515</v>
      </c>
      <c r="J42" s="201">
        <v>-56</v>
      </c>
      <c r="K42" s="279">
        <v>-31.460674157303369</v>
      </c>
    </row>
    <row r="43" spans="1:11" ht="23.1" customHeight="1" x14ac:dyDescent="0.25">
      <c r="A43" s="255" t="s">
        <v>208</v>
      </c>
      <c r="B43" s="201">
        <v>162</v>
      </c>
      <c r="C43" s="201">
        <v>1</v>
      </c>
      <c r="D43" s="279">
        <v>0.6211180124223602</v>
      </c>
      <c r="E43" s="201">
        <v>-67</v>
      </c>
      <c r="F43" s="279">
        <v>-29.257641921397379</v>
      </c>
      <c r="G43" s="201">
        <v>138</v>
      </c>
      <c r="H43" s="201">
        <v>2</v>
      </c>
      <c r="I43" s="279">
        <v>1.4705882352941178</v>
      </c>
      <c r="J43" s="201">
        <v>-34</v>
      </c>
      <c r="K43" s="279">
        <v>-19.767441860465116</v>
      </c>
    </row>
    <row r="44" spans="1:11" ht="23.1" customHeight="1" x14ac:dyDescent="0.25">
      <c r="A44" s="256" t="s">
        <v>209</v>
      </c>
      <c r="B44" s="201">
        <v>47</v>
      </c>
      <c r="C44" s="201">
        <v>-2</v>
      </c>
      <c r="D44" s="279">
        <v>-4.0816326530612246</v>
      </c>
      <c r="E44" s="201">
        <v>-31</v>
      </c>
      <c r="F44" s="279">
        <v>-39.743589743589745</v>
      </c>
      <c r="G44" s="201">
        <v>34</v>
      </c>
      <c r="H44" s="201">
        <v>-2</v>
      </c>
      <c r="I44" s="279">
        <v>-5.5555555555555554</v>
      </c>
      <c r="J44" s="201">
        <v>-15</v>
      </c>
      <c r="K44" s="279">
        <v>-30.612244897959183</v>
      </c>
    </row>
    <row r="45" spans="1:11" ht="23.1" customHeight="1" x14ac:dyDescent="0.25">
      <c r="A45" s="256" t="s">
        <v>210</v>
      </c>
      <c r="B45" s="201">
        <v>134</v>
      </c>
      <c r="C45" s="201">
        <v>0</v>
      </c>
      <c r="D45" s="279">
        <v>0</v>
      </c>
      <c r="E45" s="201">
        <v>-58</v>
      </c>
      <c r="F45" s="279">
        <v>-30.208333333333332</v>
      </c>
      <c r="G45" s="201">
        <v>106</v>
      </c>
      <c r="H45" s="201">
        <v>1</v>
      </c>
      <c r="I45" s="279">
        <v>0.95238095238095233</v>
      </c>
      <c r="J45" s="201">
        <v>-41</v>
      </c>
      <c r="K45" s="279">
        <v>-27.891156462585034</v>
      </c>
    </row>
    <row r="46" spans="1:11" ht="23.1" customHeight="1" x14ac:dyDescent="0.25">
      <c r="A46" s="256" t="s">
        <v>211</v>
      </c>
      <c r="B46" s="201">
        <v>283</v>
      </c>
      <c r="C46" s="201">
        <v>-8</v>
      </c>
      <c r="D46" s="279">
        <v>-2.7491408934707904</v>
      </c>
      <c r="E46" s="201">
        <v>-160</v>
      </c>
      <c r="F46" s="279">
        <v>-36.117381489841989</v>
      </c>
      <c r="G46" s="201">
        <v>229</v>
      </c>
      <c r="H46" s="201">
        <v>-5</v>
      </c>
      <c r="I46" s="279">
        <v>-2.1367521367521367</v>
      </c>
      <c r="J46" s="201">
        <v>-96</v>
      </c>
      <c r="K46" s="279">
        <v>-29.53846153846154</v>
      </c>
    </row>
    <row r="47" spans="1:11" ht="23.1" customHeight="1" x14ac:dyDescent="0.25">
      <c r="A47" s="284" t="s">
        <v>212</v>
      </c>
      <c r="B47" s="65">
        <v>98</v>
      </c>
      <c r="C47" s="65">
        <v>-3</v>
      </c>
      <c r="D47" s="61">
        <v>-2.9702970297029703</v>
      </c>
      <c r="E47" s="65">
        <v>-43</v>
      </c>
      <c r="F47" s="61">
        <v>-30.49645390070922</v>
      </c>
      <c r="G47" s="65">
        <v>76</v>
      </c>
      <c r="H47" s="65">
        <v>-4</v>
      </c>
      <c r="I47" s="61">
        <v>-5</v>
      </c>
      <c r="J47" s="285">
        <v>-33</v>
      </c>
      <c r="K47" s="279">
        <v>-30.275229357798164</v>
      </c>
    </row>
    <row r="48" spans="1:11" ht="23.1" customHeight="1" x14ac:dyDescent="0.25">
      <c r="A48" s="286" t="s">
        <v>213</v>
      </c>
      <c r="B48" s="65">
        <v>35</v>
      </c>
      <c r="C48" s="65">
        <v>1</v>
      </c>
      <c r="D48" s="61">
        <v>2.9411764705882355</v>
      </c>
      <c r="E48" s="65">
        <v>-27</v>
      </c>
      <c r="F48" s="61">
        <v>-43.548387096774192</v>
      </c>
      <c r="G48" s="65">
        <v>29</v>
      </c>
      <c r="H48" s="65">
        <v>2</v>
      </c>
      <c r="I48" s="61">
        <v>7.4074074074074074</v>
      </c>
      <c r="J48" s="285">
        <v>-15</v>
      </c>
      <c r="K48" s="279">
        <v>-34.090909090909093</v>
      </c>
    </row>
    <row r="49" spans="1:11" ht="23.1" customHeight="1" x14ac:dyDescent="0.25">
      <c r="A49" s="284" t="s">
        <v>214</v>
      </c>
      <c r="B49" s="65">
        <v>40</v>
      </c>
      <c r="C49" s="65">
        <v>0</v>
      </c>
      <c r="D49" s="61">
        <v>0</v>
      </c>
      <c r="E49" s="65">
        <v>-17</v>
      </c>
      <c r="F49" s="61">
        <v>-29.82456140350877</v>
      </c>
      <c r="G49" s="65">
        <v>30</v>
      </c>
      <c r="H49" s="65">
        <v>0</v>
      </c>
      <c r="I49" s="61">
        <v>0</v>
      </c>
      <c r="J49" s="285">
        <v>-15</v>
      </c>
      <c r="K49" s="279">
        <v>-33.333333333333336</v>
      </c>
    </row>
    <row r="50" spans="1:11" ht="23.1" customHeight="1" x14ac:dyDescent="0.25">
      <c r="A50" s="256" t="s">
        <v>215</v>
      </c>
      <c r="B50" s="201">
        <v>6</v>
      </c>
      <c r="C50" s="201">
        <v>1</v>
      </c>
      <c r="D50" s="279">
        <v>20</v>
      </c>
      <c r="E50" s="201">
        <v>-1</v>
      </c>
      <c r="F50" s="279">
        <v>-14.285714285714286</v>
      </c>
      <c r="G50" s="201">
        <v>5</v>
      </c>
      <c r="H50" s="201">
        <v>0</v>
      </c>
      <c r="I50" s="279">
        <v>0</v>
      </c>
      <c r="J50" s="201">
        <v>0</v>
      </c>
      <c r="K50" s="279">
        <v>0</v>
      </c>
    </row>
    <row r="51" spans="1:11" ht="23.1" customHeight="1" x14ac:dyDescent="0.25">
      <c r="A51" s="255" t="s">
        <v>216</v>
      </c>
      <c r="B51" s="201">
        <v>410</v>
      </c>
      <c r="C51" s="201">
        <v>-6</v>
      </c>
      <c r="D51" s="279">
        <v>-1.4423076923076923</v>
      </c>
      <c r="E51" s="201">
        <v>-135</v>
      </c>
      <c r="F51" s="279">
        <v>-24.770642201834864</v>
      </c>
      <c r="G51" s="201">
        <v>329</v>
      </c>
      <c r="H51" s="201">
        <v>-7</v>
      </c>
      <c r="I51" s="279">
        <v>-2.0833333333333335</v>
      </c>
      <c r="J51" s="201">
        <v>-99</v>
      </c>
      <c r="K51" s="279">
        <v>-23.130841121495326</v>
      </c>
    </row>
    <row r="52" spans="1:11" ht="23.1" customHeight="1" x14ac:dyDescent="0.25">
      <c r="A52" s="255" t="s">
        <v>217</v>
      </c>
      <c r="B52" s="201">
        <v>2</v>
      </c>
      <c r="C52" s="201">
        <v>0</v>
      </c>
      <c r="D52" s="279">
        <v>0</v>
      </c>
      <c r="E52" s="201">
        <v>-3</v>
      </c>
      <c r="F52" s="279">
        <v>-60</v>
      </c>
      <c r="G52" s="201">
        <v>1</v>
      </c>
      <c r="H52" s="201">
        <v>0</v>
      </c>
      <c r="I52" s="279">
        <v>0</v>
      </c>
      <c r="J52" s="201">
        <v>-2</v>
      </c>
      <c r="K52" s="279">
        <v>-66.666666666666671</v>
      </c>
    </row>
    <row r="53" spans="1:11" ht="12.6" customHeight="1" x14ac:dyDescent="0.25">
      <c r="A53" s="287" t="s">
        <v>87</v>
      </c>
      <c r="B53" s="292">
        <v>2357</v>
      </c>
      <c r="C53" s="292">
        <v>-7</v>
      </c>
      <c r="D53" s="293">
        <v>-0.29610829103214892</v>
      </c>
      <c r="E53" s="292">
        <v>-1201</v>
      </c>
      <c r="F53" s="293">
        <v>-33.754918493535698</v>
      </c>
      <c r="G53" s="292">
        <v>1975</v>
      </c>
      <c r="H53" s="292">
        <v>-6</v>
      </c>
      <c r="I53" s="293">
        <v>-0.30287733467945482</v>
      </c>
      <c r="J53" s="292">
        <v>-901</v>
      </c>
      <c r="K53" s="294">
        <v>-31.328233657858135</v>
      </c>
    </row>
    <row r="54" spans="1:11" ht="23.1" customHeight="1" x14ac:dyDescent="0.25">
      <c r="A54" s="256" t="s">
        <v>219</v>
      </c>
      <c r="B54" s="201">
        <v>1031</v>
      </c>
      <c r="C54" s="201">
        <v>-7</v>
      </c>
      <c r="D54" s="279">
        <v>-0.67437379576107903</v>
      </c>
      <c r="E54" s="201">
        <v>-527</v>
      </c>
      <c r="F54" s="279">
        <v>-33.825417201540439</v>
      </c>
      <c r="G54" s="201">
        <v>848</v>
      </c>
      <c r="H54" s="201">
        <v>-11</v>
      </c>
      <c r="I54" s="279">
        <v>-1.280558789289872</v>
      </c>
      <c r="J54" s="201">
        <v>-424</v>
      </c>
      <c r="K54" s="279">
        <v>-33.333333333333336</v>
      </c>
    </row>
    <row r="55" spans="1:11" ht="23.1" customHeight="1" x14ac:dyDescent="0.25">
      <c r="A55" s="256" t="s">
        <v>220</v>
      </c>
      <c r="B55" s="201">
        <v>107</v>
      </c>
      <c r="C55" s="201">
        <v>-1</v>
      </c>
      <c r="D55" s="279">
        <v>-0.92592592592592593</v>
      </c>
      <c r="E55" s="201">
        <v>-56</v>
      </c>
      <c r="F55" s="279">
        <v>-34.355828220858896</v>
      </c>
      <c r="G55" s="201">
        <v>92</v>
      </c>
      <c r="H55" s="201">
        <v>-1</v>
      </c>
      <c r="I55" s="279">
        <v>-1.075268817204301</v>
      </c>
      <c r="J55" s="201">
        <v>-30</v>
      </c>
      <c r="K55" s="279">
        <v>-24.590163934426229</v>
      </c>
    </row>
    <row r="56" spans="1:11" ht="23.1" customHeight="1" x14ac:dyDescent="0.25">
      <c r="A56" s="256" t="s">
        <v>221</v>
      </c>
      <c r="B56" s="201">
        <v>1219</v>
      </c>
      <c r="C56" s="201">
        <v>1</v>
      </c>
      <c r="D56" s="279">
        <v>8.2101806239737271E-2</v>
      </c>
      <c r="E56" s="201">
        <v>-618</v>
      </c>
      <c r="F56" s="279">
        <v>-33.641807294501902</v>
      </c>
      <c r="G56" s="201">
        <v>1035</v>
      </c>
      <c r="H56" s="201">
        <v>6</v>
      </c>
      <c r="I56" s="279">
        <v>0.58309037900874638</v>
      </c>
      <c r="J56" s="201">
        <v>-447</v>
      </c>
      <c r="K56" s="279">
        <v>-30.161943319838056</v>
      </c>
    </row>
    <row r="57" spans="1:11" ht="12.6" customHeight="1" x14ac:dyDescent="0.25">
      <c r="A57" s="287" t="s">
        <v>88</v>
      </c>
      <c r="B57" s="292">
        <v>80073</v>
      </c>
      <c r="C57" s="292">
        <v>-928</v>
      </c>
      <c r="D57" s="293">
        <v>-1.1456648683349588</v>
      </c>
      <c r="E57" s="292">
        <v>-43271</v>
      </c>
      <c r="F57" s="293">
        <v>-35.081560513685304</v>
      </c>
      <c r="G57" s="292">
        <v>62876</v>
      </c>
      <c r="H57" s="292">
        <v>-654</v>
      </c>
      <c r="I57" s="293">
        <v>-1.0294349126396978</v>
      </c>
      <c r="J57" s="292">
        <v>-29836</v>
      </c>
      <c r="K57" s="294">
        <v>-32.181378893778586</v>
      </c>
    </row>
    <row r="58" spans="1:11" ht="23.1" customHeight="1" x14ac:dyDescent="0.25">
      <c r="A58" s="255" t="s">
        <v>222</v>
      </c>
      <c r="B58" s="201">
        <v>679</v>
      </c>
      <c r="C58" s="201">
        <v>-5</v>
      </c>
      <c r="D58" s="279">
        <v>-0.73099415204678364</v>
      </c>
      <c r="E58" s="201">
        <v>-366</v>
      </c>
      <c r="F58" s="279">
        <v>-35.023923444976077</v>
      </c>
      <c r="G58" s="201">
        <v>569</v>
      </c>
      <c r="H58" s="201">
        <v>-4</v>
      </c>
      <c r="I58" s="279">
        <v>-0.69808027923211169</v>
      </c>
      <c r="J58" s="201">
        <v>-250</v>
      </c>
      <c r="K58" s="279">
        <v>-30.525030525030527</v>
      </c>
    </row>
    <row r="59" spans="1:11" ht="34.5" customHeight="1" x14ac:dyDescent="0.25">
      <c r="A59" s="255" t="s">
        <v>223</v>
      </c>
      <c r="B59" s="201">
        <v>3000</v>
      </c>
      <c r="C59" s="201">
        <v>-16</v>
      </c>
      <c r="D59" s="279">
        <v>-0.5305039787798409</v>
      </c>
      <c r="E59" s="201">
        <v>-1687</v>
      </c>
      <c r="F59" s="279">
        <v>-35.993172605077874</v>
      </c>
      <c r="G59" s="201">
        <v>2481</v>
      </c>
      <c r="H59" s="201">
        <v>1</v>
      </c>
      <c r="I59" s="279">
        <v>4.0322580645161289E-2</v>
      </c>
      <c r="J59" s="201">
        <v>-1127</v>
      </c>
      <c r="K59" s="279">
        <v>-31.236141906873613</v>
      </c>
    </row>
    <row r="60" spans="1:11" ht="23.1" customHeight="1" x14ac:dyDescent="0.25">
      <c r="A60" s="255" t="s">
        <v>224</v>
      </c>
      <c r="B60" s="201">
        <v>9319</v>
      </c>
      <c r="C60" s="201">
        <v>-36</v>
      </c>
      <c r="D60" s="279">
        <v>-0.38482095136290756</v>
      </c>
      <c r="E60" s="201">
        <v>-5167</v>
      </c>
      <c r="F60" s="279">
        <v>-35.668921717520362</v>
      </c>
      <c r="G60" s="201">
        <v>7979</v>
      </c>
      <c r="H60" s="201">
        <v>-23</v>
      </c>
      <c r="I60" s="279">
        <v>-0.28742814296425895</v>
      </c>
      <c r="J60" s="201">
        <v>-3690</v>
      </c>
      <c r="K60" s="279">
        <v>-31.622246979175593</v>
      </c>
    </row>
    <row r="61" spans="1:11" ht="23.1" customHeight="1" x14ac:dyDescent="0.25">
      <c r="A61" s="256" t="s">
        <v>225</v>
      </c>
      <c r="B61" s="201">
        <v>596</v>
      </c>
      <c r="C61" s="201">
        <v>-12</v>
      </c>
      <c r="D61" s="279">
        <v>-1.9736842105263157</v>
      </c>
      <c r="E61" s="201">
        <v>-280</v>
      </c>
      <c r="F61" s="279">
        <v>-31.963470319634702</v>
      </c>
      <c r="G61" s="201">
        <v>460</v>
      </c>
      <c r="H61" s="201">
        <v>-8</v>
      </c>
      <c r="I61" s="279">
        <v>-1.7094017094017093</v>
      </c>
      <c r="J61" s="201">
        <v>-179</v>
      </c>
      <c r="K61" s="279">
        <v>-28.012519561815335</v>
      </c>
    </row>
    <row r="62" spans="1:11" ht="23.1" customHeight="1" x14ac:dyDescent="0.25">
      <c r="A62" s="255" t="s">
        <v>226</v>
      </c>
      <c r="B62" s="201">
        <v>280</v>
      </c>
      <c r="C62" s="201">
        <v>-5</v>
      </c>
      <c r="D62" s="279">
        <v>-1.7543859649122806</v>
      </c>
      <c r="E62" s="201">
        <v>-148</v>
      </c>
      <c r="F62" s="279">
        <v>-34.579439252336449</v>
      </c>
      <c r="G62" s="201">
        <v>230</v>
      </c>
      <c r="H62" s="201">
        <v>0</v>
      </c>
      <c r="I62" s="279">
        <v>0</v>
      </c>
      <c r="J62" s="201">
        <v>-110</v>
      </c>
      <c r="K62" s="279">
        <v>-32.352941176470587</v>
      </c>
    </row>
    <row r="63" spans="1:11" ht="23.1" customHeight="1" x14ac:dyDescent="0.25">
      <c r="A63" s="256" t="s">
        <v>227</v>
      </c>
      <c r="B63" s="201">
        <v>237</v>
      </c>
      <c r="C63" s="201">
        <v>-9</v>
      </c>
      <c r="D63" s="279">
        <v>-3.6585365853658538</v>
      </c>
      <c r="E63" s="201">
        <v>-325</v>
      </c>
      <c r="F63" s="279">
        <v>-57.829181494661924</v>
      </c>
      <c r="G63" s="201">
        <v>77</v>
      </c>
      <c r="H63" s="201">
        <v>-2</v>
      </c>
      <c r="I63" s="279">
        <v>-2.5316455696202533</v>
      </c>
      <c r="J63" s="201">
        <v>-80</v>
      </c>
      <c r="K63" s="279">
        <v>-50.955414012738856</v>
      </c>
    </row>
    <row r="64" spans="1:11" ht="23.1" customHeight="1" x14ac:dyDescent="0.25">
      <c r="A64" s="255" t="s">
        <v>228</v>
      </c>
      <c r="B64" s="201">
        <v>603</v>
      </c>
      <c r="C64" s="201">
        <v>-15</v>
      </c>
      <c r="D64" s="279">
        <v>-2.4271844660194173</v>
      </c>
      <c r="E64" s="201">
        <v>-346</v>
      </c>
      <c r="F64" s="279">
        <v>-36.459430979978926</v>
      </c>
      <c r="G64" s="201">
        <v>488</v>
      </c>
      <c r="H64" s="201">
        <v>-14</v>
      </c>
      <c r="I64" s="279">
        <v>-2.7888446215139444</v>
      </c>
      <c r="J64" s="201">
        <v>-249</v>
      </c>
      <c r="K64" s="279">
        <v>-33.785617367706919</v>
      </c>
    </row>
    <row r="65" spans="1:11" ht="23.1" customHeight="1" x14ac:dyDescent="0.25">
      <c r="A65" s="256" t="s">
        <v>229</v>
      </c>
      <c r="B65" s="201">
        <v>468</v>
      </c>
      <c r="C65" s="201">
        <v>21</v>
      </c>
      <c r="D65" s="279">
        <v>4.6979865771812079</v>
      </c>
      <c r="E65" s="201">
        <v>-176</v>
      </c>
      <c r="F65" s="279">
        <v>-27.329192546583851</v>
      </c>
      <c r="G65" s="201">
        <v>379</v>
      </c>
      <c r="H65" s="201">
        <v>20</v>
      </c>
      <c r="I65" s="279">
        <v>5.5710306406685239</v>
      </c>
      <c r="J65" s="201">
        <v>-117</v>
      </c>
      <c r="K65" s="279">
        <v>-23.588709677419356</v>
      </c>
    </row>
    <row r="66" spans="1:11" ht="23.1" customHeight="1" x14ac:dyDescent="0.25">
      <c r="A66" s="256" t="s">
        <v>230</v>
      </c>
      <c r="B66" s="201">
        <v>685</v>
      </c>
      <c r="C66" s="201">
        <v>-10</v>
      </c>
      <c r="D66" s="279">
        <v>-1.4388489208633093</v>
      </c>
      <c r="E66" s="201">
        <v>-560</v>
      </c>
      <c r="F66" s="279">
        <v>-44.979919678714857</v>
      </c>
      <c r="G66" s="201">
        <v>537</v>
      </c>
      <c r="H66" s="201">
        <v>-10</v>
      </c>
      <c r="I66" s="279">
        <v>-1.8281535648994516</v>
      </c>
      <c r="J66" s="201">
        <v>-304</v>
      </c>
      <c r="K66" s="279">
        <v>-36.1474435196195</v>
      </c>
    </row>
    <row r="67" spans="1:11" ht="23.1" customHeight="1" x14ac:dyDescent="0.25">
      <c r="A67" s="284" t="s">
        <v>231</v>
      </c>
      <c r="B67" s="65">
        <v>7271</v>
      </c>
      <c r="C67" s="65">
        <v>-59</v>
      </c>
      <c r="D67" s="61">
        <v>-0.80491132332878579</v>
      </c>
      <c r="E67" s="65">
        <v>-4399</v>
      </c>
      <c r="F67" s="61">
        <v>-37.694944301628105</v>
      </c>
      <c r="G67" s="65">
        <v>5654</v>
      </c>
      <c r="H67" s="65">
        <v>-58</v>
      </c>
      <c r="I67" s="61">
        <v>-1.0154061624649859</v>
      </c>
      <c r="J67" s="285">
        <v>-3227</v>
      </c>
      <c r="K67" s="279">
        <v>-36.335998198401079</v>
      </c>
    </row>
    <row r="68" spans="1:11" ht="23.1" customHeight="1" x14ac:dyDescent="0.25">
      <c r="A68" s="284" t="s">
        <v>232</v>
      </c>
      <c r="B68" s="65">
        <v>373</v>
      </c>
      <c r="C68" s="65">
        <v>-18</v>
      </c>
      <c r="D68" s="61">
        <v>-4.6035805626598467</v>
      </c>
      <c r="E68" s="65">
        <v>-256</v>
      </c>
      <c r="F68" s="61">
        <v>-40.69952305246423</v>
      </c>
      <c r="G68" s="65">
        <v>303</v>
      </c>
      <c r="H68" s="65">
        <v>-18</v>
      </c>
      <c r="I68" s="61">
        <v>-5.6074766355140184</v>
      </c>
      <c r="J68" s="285">
        <v>-151</v>
      </c>
      <c r="K68" s="279">
        <v>-33.259911894273131</v>
      </c>
    </row>
    <row r="69" spans="1:11" ht="32.25" customHeight="1" x14ac:dyDescent="0.25">
      <c r="A69" s="286" t="s">
        <v>233</v>
      </c>
      <c r="B69" s="65">
        <v>353</v>
      </c>
      <c r="C69" s="65">
        <v>-11</v>
      </c>
      <c r="D69" s="61">
        <v>-3.0219780219780219</v>
      </c>
      <c r="E69" s="65">
        <v>-222</v>
      </c>
      <c r="F69" s="61">
        <v>-38.608695652173914</v>
      </c>
      <c r="G69" s="65">
        <v>288</v>
      </c>
      <c r="H69" s="65">
        <v>-11</v>
      </c>
      <c r="I69" s="61">
        <v>-3.6789297658862878</v>
      </c>
      <c r="J69" s="285">
        <v>-180</v>
      </c>
      <c r="K69" s="279">
        <v>-38.46153846153846</v>
      </c>
    </row>
    <row r="70" spans="1:11" ht="23.1" customHeight="1" x14ac:dyDescent="0.25">
      <c r="A70" s="286" t="s">
        <v>234</v>
      </c>
      <c r="B70" s="65">
        <v>85</v>
      </c>
      <c r="C70" s="65">
        <v>0</v>
      </c>
      <c r="D70" s="61">
        <v>0</v>
      </c>
      <c r="E70" s="65">
        <v>-15</v>
      </c>
      <c r="F70" s="61">
        <v>-15</v>
      </c>
      <c r="G70" s="65">
        <v>71</v>
      </c>
      <c r="H70" s="65">
        <v>0</v>
      </c>
      <c r="I70" s="61">
        <v>0</v>
      </c>
      <c r="J70" s="285">
        <v>-7</v>
      </c>
      <c r="K70" s="279">
        <v>-8.9743589743589745</v>
      </c>
    </row>
    <row r="71" spans="1:11" ht="23.1" customHeight="1" x14ac:dyDescent="0.25">
      <c r="A71" s="284" t="s">
        <v>235</v>
      </c>
      <c r="B71" s="65">
        <v>628</v>
      </c>
      <c r="C71" s="65">
        <v>-13</v>
      </c>
      <c r="D71" s="61">
        <v>-2.0280811232449296</v>
      </c>
      <c r="E71" s="65">
        <v>-222</v>
      </c>
      <c r="F71" s="61">
        <v>-26.117647058823529</v>
      </c>
      <c r="G71" s="65">
        <v>421</v>
      </c>
      <c r="H71" s="65">
        <v>-3</v>
      </c>
      <c r="I71" s="61">
        <v>-0.70754716981132071</v>
      </c>
      <c r="J71" s="285">
        <v>-126</v>
      </c>
      <c r="K71" s="279">
        <v>-23.03473491773309</v>
      </c>
    </row>
    <row r="72" spans="1:11" ht="23.1" customHeight="1" x14ac:dyDescent="0.25">
      <c r="A72" s="286" t="s">
        <v>236</v>
      </c>
      <c r="B72" s="65">
        <v>1253</v>
      </c>
      <c r="C72" s="65">
        <v>-16</v>
      </c>
      <c r="D72" s="61">
        <v>-1.2608353033884949</v>
      </c>
      <c r="E72" s="65">
        <v>-675</v>
      </c>
      <c r="F72" s="61">
        <v>-35.010373443983404</v>
      </c>
      <c r="G72" s="65">
        <v>960</v>
      </c>
      <c r="H72" s="65">
        <v>-20</v>
      </c>
      <c r="I72" s="61">
        <v>-2.0408163265306123</v>
      </c>
      <c r="J72" s="285">
        <v>-498</v>
      </c>
      <c r="K72" s="279">
        <v>-34.156378600823047</v>
      </c>
    </row>
    <row r="73" spans="1:11" ht="23.1" customHeight="1" x14ac:dyDescent="0.25">
      <c r="A73" s="256" t="s">
        <v>237</v>
      </c>
      <c r="B73" s="201">
        <v>311</v>
      </c>
      <c r="C73" s="201">
        <v>-13</v>
      </c>
      <c r="D73" s="279">
        <v>-4.0123456790123457</v>
      </c>
      <c r="E73" s="201">
        <v>-190</v>
      </c>
      <c r="F73" s="279">
        <v>-37.924151696606785</v>
      </c>
      <c r="G73" s="201">
        <v>237</v>
      </c>
      <c r="H73" s="201">
        <v>-5</v>
      </c>
      <c r="I73" s="279">
        <v>-2.0661157024793386</v>
      </c>
      <c r="J73" s="201">
        <v>-113</v>
      </c>
      <c r="K73" s="279">
        <v>-32.285714285714285</v>
      </c>
    </row>
    <row r="74" spans="1:11" ht="23.1" customHeight="1" x14ac:dyDescent="0.25">
      <c r="A74" s="255" t="s">
        <v>238</v>
      </c>
      <c r="B74" s="201">
        <v>1326</v>
      </c>
      <c r="C74" s="201">
        <v>-10</v>
      </c>
      <c r="D74" s="279">
        <v>-0.74850299401197606</v>
      </c>
      <c r="E74" s="201">
        <v>105</v>
      </c>
      <c r="F74" s="279">
        <v>8.5995085995085994</v>
      </c>
      <c r="G74" s="201">
        <v>863</v>
      </c>
      <c r="H74" s="201">
        <v>-2</v>
      </c>
      <c r="I74" s="279">
        <v>-0.23121387283236994</v>
      </c>
      <c r="J74" s="201">
        <v>270</v>
      </c>
      <c r="K74" s="279">
        <v>45.531197301854974</v>
      </c>
    </row>
    <row r="75" spans="1:11" ht="23.1" customHeight="1" x14ac:dyDescent="0.25">
      <c r="A75" s="255" t="s">
        <v>239</v>
      </c>
      <c r="B75" s="201">
        <v>294</v>
      </c>
      <c r="C75" s="201">
        <v>-4</v>
      </c>
      <c r="D75" s="279">
        <v>-1.3422818791946309</v>
      </c>
      <c r="E75" s="201">
        <v>-94</v>
      </c>
      <c r="F75" s="279">
        <v>-24.226804123711339</v>
      </c>
      <c r="G75" s="201">
        <v>228</v>
      </c>
      <c r="H75" s="201">
        <v>-5</v>
      </c>
      <c r="I75" s="279">
        <v>-2.1459227467811157</v>
      </c>
      <c r="J75" s="201">
        <v>-66</v>
      </c>
      <c r="K75" s="279">
        <v>-22.448979591836736</v>
      </c>
    </row>
    <row r="76" spans="1:11" ht="23.1" customHeight="1" x14ac:dyDescent="0.25">
      <c r="A76" s="255" t="s">
        <v>240</v>
      </c>
      <c r="B76" s="201">
        <v>575</v>
      </c>
      <c r="C76" s="201">
        <v>-10</v>
      </c>
      <c r="D76" s="279">
        <v>-1.7094017094017093</v>
      </c>
      <c r="E76" s="201">
        <v>-214</v>
      </c>
      <c r="F76" s="279">
        <v>-27.122940430925222</v>
      </c>
      <c r="G76" s="201">
        <v>468</v>
      </c>
      <c r="H76" s="201">
        <v>-9</v>
      </c>
      <c r="I76" s="279">
        <v>-1.8867924528301887</v>
      </c>
      <c r="J76" s="201">
        <v>-163</v>
      </c>
      <c r="K76" s="279">
        <v>-25.832012678288432</v>
      </c>
    </row>
    <row r="77" spans="1:11" ht="23.1" customHeight="1" x14ac:dyDescent="0.25">
      <c r="A77" s="256" t="s">
        <v>241</v>
      </c>
      <c r="B77" s="201">
        <v>849</v>
      </c>
      <c r="C77" s="201">
        <v>-18</v>
      </c>
      <c r="D77" s="279">
        <v>-2.0761245674740483</v>
      </c>
      <c r="E77" s="201">
        <v>-489</v>
      </c>
      <c r="F77" s="279">
        <v>-36.54708520179372</v>
      </c>
      <c r="G77" s="201">
        <v>699</v>
      </c>
      <c r="H77" s="201">
        <v>-18</v>
      </c>
      <c r="I77" s="279">
        <v>-2.510460251046025</v>
      </c>
      <c r="J77" s="201">
        <v>-349</v>
      </c>
      <c r="K77" s="279">
        <v>-33.301526717557252</v>
      </c>
    </row>
    <row r="78" spans="1:11" ht="23.1" customHeight="1" x14ac:dyDescent="0.25">
      <c r="A78" s="256" t="s">
        <v>242</v>
      </c>
      <c r="B78" s="201">
        <v>1598</v>
      </c>
      <c r="C78" s="201">
        <v>-32</v>
      </c>
      <c r="D78" s="279">
        <v>-1.9631901840490797</v>
      </c>
      <c r="E78" s="201">
        <v>-725</v>
      </c>
      <c r="F78" s="279">
        <v>-31.209642703400775</v>
      </c>
      <c r="G78" s="201">
        <v>1215</v>
      </c>
      <c r="H78" s="201">
        <v>-24</v>
      </c>
      <c r="I78" s="279">
        <v>-1.937046004842615</v>
      </c>
      <c r="J78" s="201">
        <v>-500</v>
      </c>
      <c r="K78" s="279">
        <v>-29.154518950437318</v>
      </c>
    </row>
    <row r="79" spans="1:11" ht="23.1" customHeight="1" x14ac:dyDescent="0.25">
      <c r="A79" s="255" t="s">
        <v>243</v>
      </c>
      <c r="B79" s="201">
        <v>734</v>
      </c>
      <c r="C79" s="201">
        <v>-10</v>
      </c>
      <c r="D79" s="279">
        <v>-1.3440860215053763</v>
      </c>
      <c r="E79" s="201">
        <v>-397</v>
      </c>
      <c r="F79" s="279">
        <v>-35.101679929266133</v>
      </c>
      <c r="G79" s="201">
        <v>572</v>
      </c>
      <c r="H79" s="201">
        <v>-2</v>
      </c>
      <c r="I79" s="279">
        <v>-0.34843205574912894</v>
      </c>
      <c r="J79" s="201">
        <v>-241</v>
      </c>
      <c r="K79" s="279">
        <v>-29.64329643296433</v>
      </c>
    </row>
    <row r="80" spans="1:11" ht="23.1" customHeight="1" x14ac:dyDescent="0.25">
      <c r="A80" s="255" t="s">
        <v>244</v>
      </c>
      <c r="B80" s="201">
        <v>824</v>
      </c>
      <c r="C80" s="201">
        <v>-16</v>
      </c>
      <c r="D80" s="279">
        <v>-1.9047619047619047</v>
      </c>
      <c r="E80" s="201">
        <v>-564</v>
      </c>
      <c r="F80" s="279">
        <v>-40.634005763688762</v>
      </c>
      <c r="G80" s="201">
        <v>648</v>
      </c>
      <c r="H80" s="201">
        <v>-10</v>
      </c>
      <c r="I80" s="279">
        <v>-1.5197568389057752</v>
      </c>
      <c r="J80" s="201">
        <v>-426</v>
      </c>
      <c r="K80" s="279">
        <v>-39.66480446927374</v>
      </c>
    </row>
    <row r="81" spans="1:11" ht="23.1" customHeight="1" x14ac:dyDescent="0.25">
      <c r="A81" s="256" t="s">
        <v>245</v>
      </c>
      <c r="B81" s="201">
        <v>294</v>
      </c>
      <c r="C81" s="201">
        <v>-12</v>
      </c>
      <c r="D81" s="279">
        <v>-3.9215686274509802</v>
      </c>
      <c r="E81" s="201">
        <v>-196</v>
      </c>
      <c r="F81" s="279">
        <v>-40</v>
      </c>
      <c r="G81" s="201">
        <v>228</v>
      </c>
      <c r="H81" s="201">
        <v>-12</v>
      </c>
      <c r="I81" s="279">
        <v>-5</v>
      </c>
      <c r="J81" s="201">
        <v>-148</v>
      </c>
      <c r="K81" s="279">
        <v>-39.361702127659576</v>
      </c>
    </row>
    <row r="82" spans="1:11" ht="23.1" customHeight="1" x14ac:dyDescent="0.25">
      <c r="A82" s="256" t="s">
        <v>246</v>
      </c>
      <c r="B82" s="201">
        <v>1481</v>
      </c>
      <c r="C82" s="201">
        <v>-20</v>
      </c>
      <c r="D82" s="279">
        <v>-1.3324450366422385</v>
      </c>
      <c r="E82" s="201">
        <v>-910</v>
      </c>
      <c r="F82" s="279">
        <v>-38.059389376829778</v>
      </c>
      <c r="G82" s="201">
        <v>1201</v>
      </c>
      <c r="H82" s="201">
        <v>-15</v>
      </c>
      <c r="I82" s="279">
        <v>-1.2335526315789473</v>
      </c>
      <c r="J82" s="201">
        <v>-683</v>
      </c>
      <c r="K82" s="279">
        <v>-36.252653927813164</v>
      </c>
    </row>
    <row r="83" spans="1:11" ht="23.1" customHeight="1" x14ac:dyDescent="0.25">
      <c r="A83" s="255" t="s">
        <v>247</v>
      </c>
      <c r="B83" s="201">
        <v>7126</v>
      </c>
      <c r="C83" s="201">
        <v>-80</v>
      </c>
      <c r="D83" s="279">
        <v>-1.1101859561476548</v>
      </c>
      <c r="E83" s="201">
        <v>-3588</v>
      </c>
      <c r="F83" s="279">
        <v>-33.488893037147655</v>
      </c>
      <c r="G83" s="201">
        <v>5504</v>
      </c>
      <c r="H83" s="201">
        <v>-33</v>
      </c>
      <c r="I83" s="279">
        <v>-0.59599060863283371</v>
      </c>
      <c r="J83" s="201">
        <v>-2531</v>
      </c>
      <c r="K83" s="279">
        <v>-31.499688861232109</v>
      </c>
    </row>
    <row r="84" spans="1:11" ht="23.1" customHeight="1" x14ac:dyDescent="0.25">
      <c r="A84" s="256" t="s">
        <v>248</v>
      </c>
      <c r="B84" s="201">
        <v>69</v>
      </c>
      <c r="C84" s="201">
        <v>1</v>
      </c>
      <c r="D84" s="279">
        <v>1.4705882352941178</v>
      </c>
      <c r="E84" s="201">
        <v>-34</v>
      </c>
      <c r="F84" s="279">
        <v>-33.009708737864081</v>
      </c>
      <c r="G84" s="201">
        <v>57</v>
      </c>
      <c r="H84" s="201">
        <v>2</v>
      </c>
      <c r="I84" s="279">
        <v>3.6363636363636362</v>
      </c>
      <c r="J84" s="201">
        <v>-18</v>
      </c>
      <c r="K84" s="279">
        <v>-24</v>
      </c>
    </row>
    <row r="85" spans="1:11" ht="23.1" customHeight="1" x14ac:dyDescent="0.25">
      <c r="A85" s="256" t="s">
        <v>249</v>
      </c>
      <c r="B85" s="201">
        <v>588</v>
      </c>
      <c r="C85" s="201">
        <v>-13</v>
      </c>
      <c r="D85" s="279">
        <v>-2.1630615640599</v>
      </c>
      <c r="E85" s="201">
        <v>-337</v>
      </c>
      <c r="F85" s="279">
        <v>-36.432432432432435</v>
      </c>
      <c r="G85" s="201">
        <v>480</v>
      </c>
      <c r="H85" s="201">
        <v>-9</v>
      </c>
      <c r="I85" s="279">
        <v>-1.8404907975460123</v>
      </c>
      <c r="J85" s="201">
        <v>-243</v>
      </c>
      <c r="K85" s="279">
        <v>-33.609958506224068</v>
      </c>
    </row>
    <row r="86" spans="1:11" ht="23.1" customHeight="1" x14ac:dyDescent="0.25">
      <c r="A86" s="256" t="s">
        <v>250</v>
      </c>
      <c r="B86" s="201">
        <v>3709</v>
      </c>
      <c r="C86" s="201">
        <v>-37</v>
      </c>
      <c r="D86" s="279">
        <v>-0.98772023491724503</v>
      </c>
      <c r="E86" s="201">
        <v>-2197</v>
      </c>
      <c r="F86" s="279">
        <v>-37.19945817812394</v>
      </c>
      <c r="G86" s="201">
        <v>3129</v>
      </c>
      <c r="H86" s="201">
        <v>-42</v>
      </c>
      <c r="I86" s="279">
        <v>-1.3245033112582782</v>
      </c>
      <c r="J86" s="201">
        <v>-1842</v>
      </c>
      <c r="K86" s="279">
        <v>-37.054918527459265</v>
      </c>
    </row>
    <row r="87" spans="1:11" ht="37.5" customHeight="1" x14ac:dyDescent="0.25">
      <c r="A87" s="255" t="s">
        <v>251</v>
      </c>
      <c r="B87" s="201">
        <v>396</v>
      </c>
      <c r="C87" s="201">
        <v>-13</v>
      </c>
      <c r="D87" s="279">
        <v>-3.1784841075794623</v>
      </c>
      <c r="E87" s="201">
        <v>-392</v>
      </c>
      <c r="F87" s="279">
        <v>-49.746192893401016</v>
      </c>
      <c r="G87" s="201">
        <v>279</v>
      </c>
      <c r="H87" s="201">
        <v>-11</v>
      </c>
      <c r="I87" s="279">
        <v>-3.7931034482758621</v>
      </c>
      <c r="J87" s="201">
        <v>-234</v>
      </c>
      <c r="K87" s="279">
        <v>-45.614035087719301</v>
      </c>
    </row>
    <row r="88" spans="1:11" ht="23.1" customHeight="1" x14ac:dyDescent="0.25">
      <c r="A88" s="256" t="s">
        <v>252</v>
      </c>
      <c r="B88" s="201">
        <v>376</v>
      </c>
      <c r="C88" s="201">
        <v>5</v>
      </c>
      <c r="D88" s="279">
        <v>1.3477088948787062</v>
      </c>
      <c r="E88" s="201">
        <v>-194</v>
      </c>
      <c r="F88" s="279">
        <v>-34.035087719298247</v>
      </c>
      <c r="G88" s="201">
        <v>280</v>
      </c>
      <c r="H88" s="201">
        <v>2</v>
      </c>
      <c r="I88" s="279">
        <v>0.71942446043165464</v>
      </c>
      <c r="J88" s="201">
        <v>-125</v>
      </c>
      <c r="K88" s="279">
        <v>-30.864197530864196</v>
      </c>
    </row>
    <row r="89" spans="1:11" ht="23.1" customHeight="1" x14ac:dyDescent="0.25">
      <c r="A89" s="256" t="s">
        <v>253</v>
      </c>
      <c r="B89" s="201">
        <v>6831</v>
      </c>
      <c r="C89" s="201">
        <v>-56</v>
      </c>
      <c r="D89" s="279">
        <v>-0.81312617975896617</v>
      </c>
      <c r="E89" s="201">
        <v>-3446</v>
      </c>
      <c r="F89" s="279">
        <v>-33.531186143816292</v>
      </c>
      <c r="G89" s="201">
        <v>5313</v>
      </c>
      <c r="H89" s="201">
        <v>-20</v>
      </c>
      <c r="I89" s="279">
        <v>-0.37502343896493529</v>
      </c>
      <c r="J89" s="201">
        <v>-2624</v>
      </c>
      <c r="K89" s="279">
        <v>-33.060350258283989</v>
      </c>
    </row>
    <row r="90" spans="1:11" ht="23.1" customHeight="1" x14ac:dyDescent="0.25">
      <c r="A90" s="255" t="s">
        <v>254</v>
      </c>
      <c r="B90" s="201">
        <v>4020</v>
      </c>
      <c r="C90" s="201">
        <v>-39</v>
      </c>
      <c r="D90" s="279">
        <v>-0.96082779009608277</v>
      </c>
      <c r="E90" s="201">
        <v>-1925</v>
      </c>
      <c r="F90" s="279">
        <v>-32.380151387720773</v>
      </c>
      <c r="G90" s="201">
        <v>3190</v>
      </c>
      <c r="H90" s="201">
        <v>-25</v>
      </c>
      <c r="I90" s="279">
        <v>-0.77760497667185069</v>
      </c>
      <c r="J90" s="201">
        <v>-1387</v>
      </c>
      <c r="K90" s="279">
        <v>-30.303692374918068</v>
      </c>
    </row>
    <row r="91" spans="1:11" ht="23.1" customHeight="1" x14ac:dyDescent="0.25">
      <c r="A91" s="255" t="s">
        <v>255</v>
      </c>
      <c r="B91" s="201">
        <v>4668</v>
      </c>
      <c r="C91" s="201">
        <v>-94</v>
      </c>
      <c r="D91" s="279">
        <v>-1.9739605207895843</v>
      </c>
      <c r="E91" s="201">
        <v>-1693</v>
      </c>
      <c r="F91" s="279">
        <v>-26.615312057852538</v>
      </c>
      <c r="G91" s="201">
        <v>3717</v>
      </c>
      <c r="H91" s="201">
        <v>-69</v>
      </c>
      <c r="I91" s="279">
        <v>-1.8225039619651346</v>
      </c>
      <c r="J91" s="201">
        <v>-1243</v>
      </c>
      <c r="K91" s="279">
        <v>-25.06048387096774</v>
      </c>
    </row>
    <row r="92" spans="1:11" ht="23.1" customHeight="1" x14ac:dyDescent="0.25">
      <c r="A92" s="256" t="s">
        <v>256</v>
      </c>
      <c r="B92" s="201">
        <v>3933</v>
      </c>
      <c r="C92" s="201">
        <v>-78</v>
      </c>
      <c r="D92" s="279">
        <v>-1.9446522064323111</v>
      </c>
      <c r="E92" s="201">
        <v>-1792</v>
      </c>
      <c r="F92" s="279">
        <v>-31.301310043668121</v>
      </c>
      <c r="G92" s="201">
        <v>2906</v>
      </c>
      <c r="H92" s="201">
        <v>-71</v>
      </c>
      <c r="I92" s="279">
        <v>-2.3849512932482364</v>
      </c>
      <c r="J92" s="201">
        <v>-995</v>
      </c>
      <c r="K92" s="279">
        <v>-25.506280440912587</v>
      </c>
    </row>
    <row r="93" spans="1:11" ht="23.1" customHeight="1" x14ac:dyDescent="0.25">
      <c r="A93" s="256" t="s">
        <v>257</v>
      </c>
      <c r="B93" s="201">
        <v>1967</v>
      </c>
      <c r="C93" s="201">
        <v>-20</v>
      </c>
      <c r="D93" s="279">
        <v>-1.0065425264217414</v>
      </c>
      <c r="E93" s="201">
        <v>-1111</v>
      </c>
      <c r="F93" s="279">
        <v>-36.094866796621183</v>
      </c>
      <c r="G93" s="201">
        <v>1492</v>
      </c>
      <c r="H93" s="201">
        <v>-13</v>
      </c>
      <c r="I93" s="279">
        <v>-0.86378737541528239</v>
      </c>
      <c r="J93" s="201">
        <v>-597</v>
      </c>
      <c r="K93" s="279">
        <v>-28.578267113451414</v>
      </c>
    </row>
    <row r="94" spans="1:11" ht="23.1" customHeight="1" x14ac:dyDescent="0.25">
      <c r="A94" s="256" t="s">
        <v>258</v>
      </c>
      <c r="B94" s="201">
        <v>2352</v>
      </c>
      <c r="C94" s="201">
        <v>-54</v>
      </c>
      <c r="D94" s="279">
        <v>-2.2443890274314215</v>
      </c>
      <c r="E94" s="201">
        <v>-1566</v>
      </c>
      <c r="F94" s="279">
        <v>-39.969372128637062</v>
      </c>
      <c r="G94" s="201">
        <v>1766</v>
      </c>
      <c r="H94" s="201">
        <v>-43</v>
      </c>
      <c r="I94" s="279">
        <v>-2.3770038695411828</v>
      </c>
      <c r="J94" s="201">
        <v>-1007</v>
      </c>
      <c r="K94" s="279">
        <v>-36.314460872701048</v>
      </c>
    </row>
    <row r="95" spans="1:11" ht="23.1" customHeight="1" x14ac:dyDescent="0.25">
      <c r="A95" s="255" t="s">
        <v>259</v>
      </c>
      <c r="B95" s="201">
        <v>1365</v>
      </c>
      <c r="C95" s="201">
        <v>-24</v>
      </c>
      <c r="D95" s="279">
        <v>-1.7278617710583153</v>
      </c>
      <c r="E95" s="201">
        <v>-989</v>
      </c>
      <c r="F95" s="279">
        <v>-42.013593882752758</v>
      </c>
      <c r="G95" s="201">
        <v>1005</v>
      </c>
      <c r="H95" s="201">
        <v>-21</v>
      </c>
      <c r="I95" s="279">
        <v>-2.0467836257309941</v>
      </c>
      <c r="J95" s="201">
        <v>-573</v>
      </c>
      <c r="K95" s="279">
        <v>-36.311787072243348</v>
      </c>
    </row>
    <row r="96" spans="1:11" ht="23.1" customHeight="1" x14ac:dyDescent="0.25">
      <c r="A96" s="255" t="s">
        <v>260</v>
      </c>
      <c r="B96" s="201">
        <v>228</v>
      </c>
      <c r="C96" s="201">
        <v>-3</v>
      </c>
      <c r="D96" s="279">
        <v>-1.2987012987012987</v>
      </c>
      <c r="E96" s="201">
        <v>-166</v>
      </c>
      <c r="F96" s="279">
        <v>-42.131979695431475</v>
      </c>
      <c r="G96" s="201">
        <v>181</v>
      </c>
      <c r="H96" s="201">
        <v>-4</v>
      </c>
      <c r="I96" s="279">
        <v>-2.1621621621621623</v>
      </c>
      <c r="J96" s="201">
        <v>-122</v>
      </c>
      <c r="K96" s="279">
        <v>-40.264026402640262</v>
      </c>
    </row>
    <row r="97" spans="1:11" ht="23.1" customHeight="1" x14ac:dyDescent="0.25">
      <c r="A97" s="286" t="s">
        <v>261</v>
      </c>
      <c r="B97" s="65">
        <v>260</v>
      </c>
      <c r="C97" s="65">
        <v>-14</v>
      </c>
      <c r="D97" s="61">
        <v>-5.1094890510948909</v>
      </c>
      <c r="E97" s="65">
        <v>-179</v>
      </c>
      <c r="F97" s="61">
        <v>-40.774487471526193</v>
      </c>
      <c r="G97" s="65">
        <v>194</v>
      </c>
      <c r="H97" s="65">
        <v>-7</v>
      </c>
      <c r="I97" s="61">
        <v>-3.4825870646766171</v>
      </c>
      <c r="J97" s="285">
        <v>-121</v>
      </c>
      <c r="K97" s="279">
        <v>-38.412698412698411</v>
      </c>
    </row>
    <row r="98" spans="1:11" ht="23.1" customHeight="1" x14ac:dyDescent="0.25">
      <c r="A98" s="284" t="s">
        <v>262</v>
      </c>
      <c r="B98" s="65">
        <v>195</v>
      </c>
      <c r="C98" s="65">
        <v>0</v>
      </c>
      <c r="D98" s="61">
        <v>0</v>
      </c>
      <c r="E98" s="65">
        <v>-63</v>
      </c>
      <c r="F98" s="61">
        <v>-24.418604651162791</v>
      </c>
      <c r="G98" s="65">
        <v>166</v>
      </c>
      <c r="H98" s="65">
        <v>-1</v>
      </c>
      <c r="I98" s="61">
        <v>-0.59880239520958078</v>
      </c>
      <c r="J98" s="285">
        <v>-38</v>
      </c>
      <c r="K98" s="279">
        <v>-18.627450980392158</v>
      </c>
    </row>
    <row r="99" spans="1:11" ht="23.1" customHeight="1" x14ac:dyDescent="0.25">
      <c r="A99" s="286" t="s">
        <v>263</v>
      </c>
      <c r="B99" s="65">
        <v>743</v>
      </c>
      <c r="C99" s="65">
        <v>2</v>
      </c>
      <c r="D99" s="61">
        <v>0.26990553306342779</v>
      </c>
      <c r="E99" s="65">
        <v>-486</v>
      </c>
      <c r="F99" s="61">
        <v>-39.544344995931652</v>
      </c>
      <c r="G99" s="65">
        <v>562</v>
      </c>
      <c r="H99" s="65">
        <v>2</v>
      </c>
      <c r="I99" s="61">
        <v>0.35714285714285715</v>
      </c>
      <c r="J99" s="285">
        <v>-311</v>
      </c>
      <c r="K99" s="279">
        <v>-35.624284077892327</v>
      </c>
    </row>
    <row r="100" spans="1:11" ht="23.1" customHeight="1" x14ac:dyDescent="0.25">
      <c r="A100" s="284" t="s">
        <v>264</v>
      </c>
      <c r="B100" s="65">
        <v>633</v>
      </c>
      <c r="C100" s="65">
        <v>-22</v>
      </c>
      <c r="D100" s="61">
        <v>-3.3587786259541983</v>
      </c>
      <c r="E100" s="65">
        <v>-387</v>
      </c>
      <c r="F100" s="61">
        <v>-37.941176470588232</v>
      </c>
      <c r="G100" s="65">
        <v>466</v>
      </c>
      <c r="H100" s="65">
        <v>-9</v>
      </c>
      <c r="I100" s="61">
        <v>-1.8947368421052631</v>
      </c>
      <c r="J100" s="285">
        <v>-244</v>
      </c>
      <c r="K100" s="279">
        <v>-34.366197183098592</v>
      </c>
    </row>
    <row r="101" spans="1:11" ht="23.1" customHeight="1" x14ac:dyDescent="0.25">
      <c r="A101" s="286" t="s">
        <v>265</v>
      </c>
      <c r="B101" s="65">
        <v>183</v>
      </c>
      <c r="C101" s="65">
        <v>-9</v>
      </c>
      <c r="D101" s="61">
        <v>-4.6875</v>
      </c>
      <c r="E101" s="65">
        <v>-120</v>
      </c>
      <c r="F101" s="61">
        <v>-39.603960396039604</v>
      </c>
      <c r="G101" s="65">
        <v>145</v>
      </c>
      <c r="H101" s="65">
        <v>-4</v>
      </c>
      <c r="I101" s="61">
        <v>-2.6845637583892619</v>
      </c>
      <c r="J101" s="285">
        <v>-95</v>
      </c>
      <c r="K101" s="279">
        <v>-39.583333333333336</v>
      </c>
    </row>
    <row r="102" spans="1:11" ht="23.1" customHeight="1" x14ac:dyDescent="0.25">
      <c r="A102" s="284" t="s">
        <v>266</v>
      </c>
      <c r="B102" s="65">
        <v>2593</v>
      </c>
      <c r="C102" s="65">
        <v>-14</v>
      </c>
      <c r="D102" s="61">
        <v>-0.53701572688914456</v>
      </c>
      <c r="E102" s="65">
        <v>-1571</v>
      </c>
      <c r="F102" s="61">
        <v>-37.728146013448608</v>
      </c>
      <c r="G102" s="65">
        <v>2167</v>
      </c>
      <c r="H102" s="65">
        <v>-16</v>
      </c>
      <c r="I102" s="61">
        <v>-0.73293632615666515</v>
      </c>
      <c r="J102" s="285">
        <v>-1167</v>
      </c>
      <c r="K102" s="279">
        <v>-35.002999400119975</v>
      </c>
    </row>
    <row r="103" spans="1:11" ht="23.1" customHeight="1" x14ac:dyDescent="0.25">
      <c r="A103" s="255" t="s">
        <v>267</v>
      </c>
      <c r="B103" s="201">
        <v>3644</v>
      </c>
      <c r="C103" s="201">
        <v>-17</v>
      </c>
      <c r="D103" s="279">
        <v>-0.46435400163889645</v>
      </c>
      <c r="E103" s="201">
        <v>-2457</v>
      </c>
      <c r="F103" s="279">
        <v>-40.272086543189644</v>
      </c>
      <c r="G103" s="201">
        <v>2556</v>
      </c>
      <c r="H103" s="201">
        <v>-10</v>
      </c>
      <c r="I103" s="279">
        <v>-0.38971161340607952</v>
      </c>
      <c r="J103" s="201">
        <v>-1572</v>
      </c>
      <c r="K103" s="279">
        <v>-38.081395348837212</v>
      </c>
    </row>
    <row r="104" spans="1:11" ht="23.1" customHeight="1" x14ac:dyDescent="0.25">
      <c r="A104" s="255" t="s">
        <v>268</v>
      </c>
      <c r="B104" s="201">
        <v>28</v>
      </c>
      <c r="C104" s="201">
        <v>0</v>
      </c>
      <c r="D104" s="279">
        <v>0</v>
      </c>
      <c r="E104" s="201">
        <v>-18</v>
      </c>
      <c r="F104" s="279">
        <v>-39.130434782608695</v>
      </c>
      <c r="G104" s="201">
        <v>23</v>
      </c>
      <c r="H104" s="201">
        <v>0</v>
      </c>
      <c r="I104" s="279">
        <v>0</v>
      </c>
      <c r="J104" s="201">
        <v>-5</v>
      </c>
      <c r="K104" s="279">
        <v>-17.857142857142858</v>
      </c>
    </row>
    <row r="105" spans="1:11" ht="23.1" customHeight="1" x14ac:dyDescent="0.25">
      <c r="A105" s="255" t="s">
        <v>269</v>
      </c>
      <c r="B105" s="201">
        <v>50</v>
      </c>
      <c r="C105" s="201">
        <v>0</v>
      </c>
      <c r="D105" s="279">
        <v>0</v>
      </c>
      <c r="E105" s="201">
        <v>-42</v>
      </c>
      <c r="F105" s="279">
        <v>-45.652173913043477</v>
      </c>
      <c r="G105" s="201">
        <v>42</v>
      </c>
      <c r="H105" s="201">
        <v>0</v>
      </c>
      <c r="I105" s="279">
        <v>0</v>
      </c>
      <c r="J105" s="201">
        <v>-28</v>
      </c>
      <c r="K105" s="279">
        <v>-40</v>
      </c>
    </row>
    <row r="106" spans="1:11" ht="15.75" customHeight="1" x14ac:dyDescent="0.25">
      <c r="A106" s="296" t="s">
        <v>89</v>
      </c>
      <c r="B106" s="290">
        <v>6153</v>
      </c>
      <c r="C106" s="290">
        <v>-25</v>
      </c>
      <c r="D106" s="297">
        <v>-0.40466170281644548</v>
      </c>
      <c r="E106" s="290">
        <v>-3961</v>
      </c>
      <c r="F106" s="297">
        <v>-39.163535693098673</v>
      </c>
      <c r="G106" s="290">
        <v>5129</v>
      </c>
      <c r="H106" s="290">
        <v>-17</v>
      </c>
      <c r="I106" s="297">
        <v>-0.33035367275553829</v>
      </c>
      <c r="J106" s="290">
        <v>-3306</v>
      </c>
      <c r="K106" s="298">
        <v>-39.193835210432724</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0.5" customHeight="1" x14ac:dyDescent="0.25"/>
    <row r="130" spans="3:3" x14ac:dyDescent="0.25">
      <c r="C130" s="105"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XFD130"/>
  <sheetViews>
    <sheetView zoomScaleNormal="100" zoomScaleSheetLayoutView="100" workbookViewId="0"/>
  </sheetViews>
  <sheetFormatPr baseColWidth="10" defaultColWidth="11.42578125" defaultRowHeight="15" x14ac:dyDescent="0.25"/>
  <cols>
    <col min="1" max="1" width="39" style="214" customWidth="1"/>
    <col min="2" max="2" width="5.7109375" style="214" customWidth="1"/>
    <col min="3" max="3" width="6.140625" style="214" customWidth="1"/>
    <col min="4" max="4" width="4.28515625" style="214" customWidth="1"/>
    <col min="5" max="5" width="5.28515625" style="214" customWidth="1"/>
    <col min="6" max="6" width="5" style="214" customWidth="1"/>
    <col min="7" max="7" width="5.7109375" style="214" customWidth="1"/>
    <col min="8" max="8" width="5.28515625" style="214" customWidth="1"/>
    <col min="9" max="9" width="4.28515625" style="214" customWidth="1"/>
    <col min="10" max="10" width="5.28515625" style="214" customWidth="1"/>
    <col min="11" max="11" width="4.28515625" style="214" customWidth="1"/>
    <col min="12" max="16384" width="11.42578125" style="214"/>
  </cols>
  <sheetData>
    <row r="1" spans="1:16384" s="27" customFormat="1" x14ac:dyDescent="0.2">
      <c r="H1" s="28"/>
    </row>
    <row r="2" spans="1:16384" s="27" customFormat="1" ht="18" customHeight="1" x14ac:dyDescent="0.2">
      <c r="H2" s="29" t="s">
        <v>61</v>
      </c>
    </row>
    <row r="3" spans="1:16384" s="27" customFormat="1" ht="18.75" customHeight="1" x14ac:dyDescent="0.2"/>
    <row r="4" spans="1:16384" s="27" customFormat="1" ht="18" customHeight="1" x14ac:dyDescent="0.25">
      <c r="H4" s="30"/>
      <c r="K4" s="2" t="s">
        <v>653</v>
      </c>
    </row>
    <row r="5" spans="1:16384" s="32" customFormat="1" ht="89.25" customHeight="1" x14ac:dyDescent="0.2">
      <c r="A5" s="246" t="s">
        <v>574</v>
      </c>
      <c r="B5" s="246"/>
      <c r="C5" s="246"/>
      <c r="D5" s="246"/>
      <c r="E5" s="246"/>
      <c r="F5" s="246"/>
      <c r="G5" s="27"/>
      <c r="H5" s="27"/>
      <c r="I5" s="27"/>
      <c r="J5" s="27"/>
      <c r="K5" s="27"/>
    </row>
    <row r="6" spans="1:16384" s="32" customFormat="1" ht="20.25" customHeight="1" x14ac:dyDescent="0.2">
      <c r="A6" s="266"/>
      <c r="B6" s="267" t="s">
        <v>571</v>
      </c>
      <c r="C6" s="268"/>
      <c r="D6" s="268"/>
      <c r="E6" s="268"/>
      <c r="F6" s="268"/>
      <c r="G6" s="268"/>
      <c r="H6" s="268"/>
      <c r="I6" s="268"/>
      <c r="J6" s="268"/>
      <c r="K6" s="269"/>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c r="XFD6" s="27"/>
    </row>
    <row r="7" spans="1:16384" s="32" customFormat="1" ht="28.5" customHeight="1" x14ac:dyDescent="0.2">
      <c r="A7" s="270"/>
      <c r="B7" s="34" t="s">
        <v>150</v>
      </c>
      <c r="C7" s="35"/>
      <c r="D7" s="35"/>
      <c r="E7" s="35"/>
      <c r="F7" s="36"/>
      <c r="G7" s="34" t="s">
        <v>151</v>
      </c>
      <c r="H7" s="35"/>
      <c r="I7" s="35"/>
      <c r="J7" s="35"/>
      <c r="K7" s="36"/>
    </row>
    <row r="8" spans="1:16384" s="32" customFormat="1" ht="25.5" customHeight="1" x14ac:dyDescent="0.2">
      <c r="A8" s="270"/>
      <c r="B8" s="38" t="s">
        <v>65</v>
      </c>
      <c r="C8" s="39" t="s">
        <v>66</v>
      </c>
      <c r="D8" s="39"/>
      <c r="E8" s="39" t="s">
        <v>137</v>
      </c>
      <c r="F8" s="39"/>
      <c r="G8" s="38" t="s">
        <v>65</v>
      </c>
      <c r="H8" s="39" t="s">
        <v>66</v>
      </c>
      <c r="I8" s="39"/>
      <c r="J8" s="39" t="s">
        <v>137</v>
      </c>
      <c r="K8" s="39"/>
    </row>
    <row r="9" spans="1:16384" s="32" customFormat="1" ht="15" customHeight="1" x14ac:dyDescent="0.2">
      <c r="A9" s="271"/>
      <c r="B9" s="38"/>
      <c r="C9" s="40" t="s">
        <v>68</v>
      </c>
      <c r="D9" s="41" t="s">
        <v>69</v>
      </c>
      <c r="E9" s="40" t="s">
        <v>68</v>
      </c>
      <c r="F9" s="41" t="s">
        <v>69</v>
      </c>
      <c r="G9" s="38"/>
      <c r="H9" s="40" t="s">
        <v>68</v>
      </c>
      <c r="I9" s="41" t="s">
        <v>69</v>
      </c>
      <c r="J9" s="40" t="s">
        <v>68</v>
      </c>
      <c r="K9" s="41" t="s">
        <v>69</v>
      </c>
      <c r="N9" s="93"/>
    </row>
    <row r="10" spans="1:16384" s="32" customFormat="1" ht="14.25" customHeight="1" x14ac:dyDescent="0.2">
      <c r="A10" s="299" t="s">
        <v>567</v>
      </c>
      <c r="B10" s="300"/>
      <c r="C10" s="300"/>
      <c r="D10" s="300"/>
      <c r="E10" s="300"/>
      <c r="F10" s="300"/>
      <c r="G10" s="300"/>
      <c r="H10" s="300"/>
      <c r="I10" s="300"/>
      <c r="J10" s="300"/>
      <c r="K10" s="300"/>
    </row>
    <row r="11" spans="1:16384" s="32" customFormat="1" ht="3" customHeight="1" x14ac:dyDescent="0.2">
      <c r="A11" s="125"/>
      <c r="B11" s="65"/>
      <c r="C11" s="65"/>
      <c r="D11" s="65"/>
      <c r="E11" s="95"/>
      <c r="F11" s="95"/>
      <c r="G11" s="95"/>
      <c r="H11" s="95"/>
      <c r="I11" s="95"/>
      <c r="J11" s="95"/>
      <c r="K11" s="95"/>
    </row>
    <row r="12" spans="1:16384" s="32" customFormat="1" ht="14.25" customHeight="1" x14ac:dyDescent="0.2">
      <c r="A12" s="254" t="s">
        <v>70</v>
      </c>
      <c r="B12" s="292">
        <v>53128</v>
      </c>
      <c r="C12" s="292">
        <v>-463</v>
      </c>
      <c r="D12" s="293">
        <v>-0.86395103655464534</v>
      </c>
      <c r="E12" s="292">
        <v>-32738</v>
      </c>
      <c r="F12" s="293">
        <v>-38.126848810937972</v>
      </c>
      <c r="G12" s="292">
        <v>41085</v>
      </c>
      <c r="H12" s="292">
        <v>-193</v>
      </c>
      <c r="I12" s="293">
        <v>-0.46756141285915015</v>
      </c>
      <c r="J12" s="292">
        <v>-19937</v>
      </c>
      <c r="K12" s="294">
        <v>-32.671823276850972</v>
      </c>
    </row>
    <row r="13" spans="1:16384" s="32" customFormat="1" ht="4.5" customHeight="1" x14ac:dyDescent="0.2">
      <c r="A13" s="125"/>
      <c r="B13" s="65"/>
      <c r="C13" s="65"/>
      <c r="D13" s="65"/>
      <c r="E13" s="95"/>
      <c r="F13" s="95"/>
      <c r="G13" s="95"/>
      <c r="H13" s="95"/>
      <c r="I13" s="95"/>
      <c r="J13" s="95"/>
      <c r="K13" s="95"/>
    </row>
    <row r="14" spans="1:16384" s="32" customFormat="1" ht="14.25" customHeight="1" x14ac:dyDescent="0.2">
      <c r="A14" s="254" t="s">
        <v>85</v>
      </c>
      <c r="B14" s="292">
        <v>621</v>
      </c>
      <c r="C14" s="292">
        <v>-7</v>
      </c>
      <c r="D14" s="293">
        <v>-1.1146496815286624</v>
      </c>
      <c r="E14" s="292">
        <v>-256</v>
      </c>
      <c r="F14" s="293">
        <v>-29.190421892816421</v>
      </c>
      <c r="G14" s="292">
        <v>513</v>
      </c>
      <c r="H14" s="292">
        <v>-4</v>
      </c>
      <c r="I14" s="293">
        <v>-0.77369439071566726</v>
      </c>
      <c r="J14" s="292">
        <v>-195</v>
      </c>
      <c r="K14" s="294">
        <v>-27.542372881355931</v>
      </c>
    </row>
    <row r="15" spans="1:16384" ht="24.75" customHeight="1" x14ac:dyDescent="0.25">
      <c r="A15" s="255" t="s">
        <v>181</v>
      </c>
      <c r="B15" s="201">
        <v>542</v>
      </c>
      <c r="C15" s="201">
        <v>-3</v>
      </c>
      <c r="D15" s="279">
        <v>-0.55045871559633031</v>
      </c>
      <c r="E15" s="201">
        <v>-199</v>
      </c>
      <c r="F15" s="279">
        <v>-26.855600539811068</v>
      </c>
      <c r="G15" s="201">
        <v>459</v>
      </c>
      <c r="H15" s="201">
        <v>-3</v>
      </c>
      <c r="I15" s="279">
        <v>-0.64935064935064934</v>
      </c>
      <c r="J15" s="201">
        <v>-160</v>
      </c>
      <c r="K15" s="279">
        <v>-25.848142164781905</v>
      </c>
    </row>
    <row r="16" spans="1:16384" s="32" customFormat="1" ht="24.75" customHeight="1" x14ac:dyDescent="0.2">
      <c r="A16" s="255" t="s">
        <v>182</v>
      </c>
      <c r="B16" s="201">
        <v>77</v>
      </c>
      <c r="C16" s="201">
        <v>-3</v>
      </c>
      <c r="D16" s="279">
        <v>-3.75</v>
      </c>
      <c r="E16" s="201">
        <v>-52</v>
      </c>
      <c r="F16" s="279">
        <v>-40.310077519379846</v>
      </c>
      <c r="G16" s="201">
        <v>52</v>
      </c>
      <c r="H16" s="201">
        <v>-1</v>
      </c>
      <c r="I16" s="279">
        <v>-1.8867924528301887</v>
      </c>
      <c r="J16" s="201">
        <v>-32</v>
      </c>
      <c r="K16" s="279">
        <v>-38.095238095238095</v>
      </c>
    </row>
    <row r="17" spans="1:11" s="32" customFormat="1" ht="24.75" customHeight="1" x14ac:dyDescent="0.2">
      <c r="A17" s="255" t="s">
        <v>183</v>
      </c>
      <c r="B17" s="201">
        <v>2</v>
      </c>
      <c r="C17" s="201">
        <v>-1</v>
      </c>
      <c r="D17" s="279">
        <v>-33.333333333333336</v>
      </c>
      <c r="E17" s="201">
        <v>-5</v>
      </c>
      <c r="F17" s="279">
        <v>-71.428571428571431</v>
      </c>
      <c r="G17" s="201">
        <v>2</v>
      </c>
      <c r="H17" s="201">
        <v>0</v>
      </c>
      <c r="I17" s="279">
        <v>0</v>
      </c>
      <c r="J17" s="201">
        <v>-3</v>
      </c>
      <c r="K17" s="279">
        <v>-60</v>
      </c>
    </row>
    <row r="18" spans="1:11" ht="12.6" customHeight="1" x14ac:dyDescent="0.25">
      <c r="A18" s="257" t="s">
        <v>86</v>
      </c>
      <c r="B18" s="288">
        <v>4672</v>
      </c>
      <c r="C18" s="288">
        <v>-45</v>
      </c>
      <c r="D18" s="301">
        <v>-0.95399618401526398</v>
      </c>
      <c r="E18" s="288">
        <v>-3153</v>
      </c>
      <c r="F18" s="301">
        <v>-40.293929712460063</v>
      </c>
      <c r="G18" s="288">
        <v>3477</v>
      </c>
      <c r="H18" s="288">
        <v>-40</v>
      </c>
      <c r="I18" s="293">
        <v>-1.1373329542223487</v>
      </c>
      <c r="J18" s="292">
        <v>-1523</v>
      </c>
      <c r="K18" s="294">
        <v>-30.46</v>
      </c>
    </row>
    <row r="19" spans="1:11" ht="29.25" customHeight="1" x14ac:dyDescent="0.25">
      <c r="A19" s="286" t="s">
        <v>184</v>
      </c>
      <c r="B19" s="65">
        <v>18</v>
      </c>
      <c r="C19" s="65">
        <v>2</v>
      </c>
      <c r="D19" s="61">
        <v>12.5</v>
      </c>
      <c r="E19" s="65">
        <v>-5</v>
      </c>
      <c r="F19" s="61">
        <v>-21.739130434782609</v>
      </c>
      <c r="G19" s="65">
        <v>11</v>
      </c>
      <c r="H19" s="65">
        <v>2</v>
      </c>
      <c r="I19" s="295">
        <v>22.222222222222221</v>
      </c>
      <c r="J19" s="201">
        <v>0</v>
      </c>
      <c r="K19" s="279">
        <v>0</v>
      </c>
    </row>
    <row r="20" spans="1:11" ht="29.25" customHeight="1" x14ac:dyDescent="0.25">
      <c r="A20" s="286" t="s">
        <v>185</v>
      </c>
      <c r="B20" s="65">
        <v>7</v>
      </c>
      <c r="C20" s="65">
        <v>1</v>
      </c>
      <c r="D20" s="61">
        <v>16.666666666666668</v>
      </c>
      <c r="E20" s="65">
        <v>-4</v>
      </c>
      <c r="F20" s="61">
        <v>-36.363636363636367</v>
      </c>
      <c r="G20" s="65">
        <v>4</v>
      </c>
      <c r="H20" s="65">
        <v>1</v>
      </c>
      <c r="I20" s="295">
        <v>33.333333333333336</v>
      </c>
      <c r="J20" s="201">
        <v>2</v>
      </c>
      <c r="K20" s="279">
        <v>100</v>
      </c>
    </row>
    <row r="21" spans="1:11" ht="29.25" customHeight="1" x14ac:dyDescent="0.25">
      <c r="A21" s="286" t="s">
        <v>186</v>
      </c>
      <c r="B21" s="65">
        <v>3</v>
      </c>
      <c r="C21" s="65">
        <v>0</v>
      </c>
      <c r="D21" s="61">
        <v>0</v>
      </c>
      <c r="E21" s="65">
        <v>-2</v>
      </c>
      <c r="F21" s="61">
        <v>-40</v>
      </c>
      <c r="G21" s="65">
        <v>2</v>
      </c>
      <c r="H21" s="65">
        <v>0</v>
      </c>
      <c r="I21" s="295">
        <v>0</v>
      </c>
      <c r="J21" s="201">
        <v>-1</v>
      </c>
      <c r="K21" s="279">
        <v>-33.333333333333336</v>
      </c>
    </row>
    <row r="22" spans="1:11" ht="29.25" customHeight="1" x14ac:dyDescent="0.25">
      <c r="A22" s="286" t="s">
        <v>187</v>
      </c>
      <c r="B22" s="65">
        <v>24</v>
      </c>
      <c r="C22" s="65">
        <v>1</v>
      </c>
      <c r="D22" s="61">
        <v>4.3478260869565215</v>
      </c>
      <c r="E22" s="65">
        <v>-14</v>
      </c>
      <c r="F22" s="61">
        <v>-36.842105263157897</v>
      </c>
      <c r="G22" s="65">
        <v>20</v>
      </c>
      <c r="H22" s="65">
        <v>0</v>
      </c>
      <c r="I22" s="295">
        <v>0</v>
      </c>
      <c r="J22" s="201">
        <v>-9</v>
      </c>
      <c r="K22" s="279">
        <v>-31.03448275862069</v>
      </c>
    </row>
    <row r="23" spans="1:11" ht="29.25" customHeight="1" x14ac:dyDescent="0.25">
      <c r="A23" s="286" t="s">
        <v>188</v>
      </c>
      <c r="B23" s="65">
        <v>12</v>
      </c>
      <c r="C23" s="65">
        <v>-1</v>
      </c>
      <c r="D23" s="61">
        <v>-7.6923076923076925</v>
      </c>
      <c r="E23" s="65">
        <v>-6</v>
      </c>
      <c r="F23" s="61">
        <v>-33.333333333333336</v>
      </c>
      <c r="G23" s="65">
        <v>10</v>
      </c>
      <c r="H23" s="65">
        <v>-1</v>
      </c>
      <c r="I23" s="295">
        <v>-9.0909090909090917</v>
      </c>
      <c r="J23" s="201">
        <v>4</v>
      </c>
      <c r="K23" s="279">
        <v>66.666666666666671</v>
      </c>
    </row>
    <row r="24" spans="1:11" ht="29.25" customHeight="1" x14ac:dyDescent="0.25">
      <c r="A24" s="286" t="s">
        <v>189</v>
      </c>
      <c r="B24" s="65">
        <v>442</v>
      </c>
      <c r="C24" s="65">
        <v>-8</v>
      </c>
      <c r="D24" s="61">
        <v>-1.7777777777777777</v>
      </c>
      <c r="E24" s="65">
        <v>-272</v>
      </c>
      <c r="F24" s="61">
        <v>-38.095238095238095</v>
      </c>
      <c r="G24" s="65">
        <v>349</v>
      </c>
      <c r="H24" s="65">
        <v>-7</v>
      </c>
      <c r="I24" s="295">
        <v>-1.9662921348314606</v>
      </c>
      <c r="J24" s="201">
        <v>-176</v>
      </c>
      <c r="K24" s="279">
        <v>-33.523809523809526</v>
      </c>
    </row>
    <row r="25" spans="1:11" ht="29.25" customHeight="1" x14ac:dyDescent="0.25">
      <c r="A25" s="286" t="s">
        <v>190</v>
      </c>
      <c r="B25" s="65">
        <v>171</v>
      </c>
      <c r="C25" s="65">
        <v>4</v>
      </c>
      <c r="D25" s="61">
        <v>2.3952095808383231</v>
      </c>
      <c r="E25" s="65">
        <v>-30</v>
      </c>
      <c r="F25" s="61">
        <v>-14.925373134328359</v>
      </c>
      <c r="G25" s="65">
        <v>70</v>
      </c>
      <c r="H25" s="65">
        <v>-1</v>
      </c>
      <c r="I25" s="295">
        <v>-1.408450704225352</v>
      </c>
      <c r="J25" s="201">
        <v>-36</v>
      </c>
      <c r="K25" s="279">
        <v>-33.962264150943398</v>
      </c>
    </row>
    <row r="26" spans="1:11" ht="29.25" customHeight="1" x14ac:dyDescent="0.25">
      <c r="A26" s="286" t="s">
        <v>191</v>
      </c>
      <c r="B26" s="65">
        <v>29</v>
      </c>
      <c r="C26" s="65">
        <v>-1</v>
      </c>
      <c r="D26" s="61">
        <v>-3.3333333333333335</v>
      </c>
      <c r="E26" s="65">
        <v>-5</v>
      </c>
      <c r="F26" s="61">
        <v>-14.705882352941176</v>
      </c>
      <c r="G26" s="65">
        <v>10</v>
      </c>
      <c r="H26" s="65">
        <v>0</v>
      </c>
      <c r="I26" s="295">
        <v>0</v>
      </c>
      <c r="J26" s="201">
        <v>2</v>
      </c>
      <c r="K26" s="279">
        <v>25</v>
      </c>
    </row>
    <row r="27" spans="1:11" ht="29.25" customHeight="1" x14ac:dyDescent="0.25">
      <c r="A27" s="286" t="s">
        <v>192</v>
      </c>
      <c r="B27" s="65">
        <v>48</v>
      </c>
      <c r="C27" s="65">
        <v>1</v>
      </c>
      <c r="D27" s="61">
        <v>2.1276595744680851</v>
      </c>
      <c r="E27" s="65">
        <v>-40</v>
      </c>
      <c r="F27" s="61">
        <v>-45.454545454545453</v>
      </c>
      <c r="G27" s="65">
        <v>33</v>
      </c>
      <c r="H27" s="65">
        <v>2</v>
      </c>
      <c r="I27" s="295">
        <v>6.4516129032258061</v>
      </c>
      <c r="J27" s="201">
        <v>-30</v>
      </c>
      <c r="K27" s="279">
        <v>-47.61904761904762</v>
      </c>
    </row>
    <row r="28" spans="1:11" ht="29.25" customHeight="1" x14ac:dyDescent="0.25">
      <c r="A28" s="286" t="s">
        <v>193</v>
      </c>
      <c r="B28" s="65">
        <v>77</v>
      </c>
      <c r="C28" s="65">
        <v>-5</v>
      </c>
      <c r="D28" s="61">
        <v>-6.0975609756097562</v>
      </c>
      <c r="E28" s="65">
        <v>-47</v>
      </c>
      <c r="F28" s="61">
        <v>-37.903225806451616</v>
      </c>
      <c r="G28" s="65">
        <v>64</v>
      </c>
      <c r="H28" s="65">
        <v>-2</v>
      </c>
      <c r="I28" s="295">
        <v>-3.0303030303030303</v>
      </c>
      <c r="J28" s="201">
        <v>-31</v>
      </c>
      <c r="K28" s="279">
        <v>-32.631578947368418</v>
      </c>
    </row>
    <row r="29" spans="1:11" ht="29.25" customHeight="1" x14ac:dyDescent="0.25">
      <c r="A29" s="255" t="s">
        <v>194</v>
      </c>
      <c r="B29" s="201">
        <v>26</v>
      </c>
      <c r="C29" s="201">
        <v>0</v>
      </c>
      <c r="D29" s="279">
        <v>0</v>
      </c>
      <c r="E29" s="201">
        <v>-7</v>
      </c>
      <c r="F29" s="279">
        <v>-21.212121212121211</v>
      </c>
      <c r="G29" s="201">
        <v>18</v>
      </c>
      <c r="H29" s="201">
        <v>-1</v>
      </c>
      <c r="I29" s="279">
        <v>-5.2631578947368425</v>
      </c>
      <c r="J29" s="201">
        <v>-10</v>
      </c>
      <c r="K29" s="279">
        <v>-35.714285714285715</v>
      </c>
    </row>
    <row r="30" spans="1:11" ht="29.25" customHeight="1" x14ac:dyDescent="0.25">
      <c r="A30" s="255" t="s">
        <v>195</v>
      </c>
      <c r="B30" s="201">
        <v>115</v>
      </c>
      <c r="C30" s="201">
        <v>3</v>
      </c>
      <c r="D30" s="279">
        <v>2.6785714285714284</v>
      </c>
      <c r="E30" s="201">
        <v>-75</v>
      </c>
      <c r="F30" s="279">
        <v>-39.473684210526315</v>
      </c>
      <c r="G30" s="201">
        <v>99</v>
      </c>
      <c r="H30" s="201">
        <v>2</v>
      </c>
      <c r="I30" s="279">
        <v>2.0618556701030926</v>
      </c>
      <c r="J30" s="201">
        <v>-49</v>
      </c>
      <c r="K30" s="279">
        <v>-33.108108108108105</v>
      </c>
    </row>
    <row r="31" spans="1:11" ht="29.25" customHeight="1" x14ac:dyDescent="0.25">
      <c r="A31" s="255" t="s">
        <v>196</v>
      </c>
      <c r="B31" s="201">
        <v>97</v>
      </c>
      <c r="C31" s="201">
        <v>-5</v>
      </c>
      <c r="D31" s="279">
        <v>-4.9019607843137258</v>
      </c>
      <c r="E31" s="201">
        <v>-54</v>
      </c>
      <c r="F31" s="279">
        <v>-35.76158940397351</v>
      </c>
      <c r="G31" s="201">
        <v>80</v>
      </c>
      <c r="H31" s="201">
        <v>-2</v>
      </c>
      <c r="I31" s="279">
        <v>-2.4390243902439024</v>
      </c>
      <c r="J31" s="201">
        <v>-25</v>
      </c>
      <c r="K31" s="279">
        <v>-23.80952380952381</v>
      </c>
    </row>
    <row r="32" spans="1:11" ht="29.25" customHeight="1" x14ac:dyDescent="0.25">
      <c r="A32" s="255" t="s">
        <v>197</v>
      </c>
      <c r="B32" s="201">
        <v>523</v>
      </c>
      <c r="C32" s="201">
        <v>-5</v>
      </c>
      <c r="D32" s="279">
        <v>-0.94696969696969702</v>
      </c>
      <c r="E32" s="201">
        <v>-239</v>
      </c>
      <c r="F32" s="279">
        <v>-31.364829396325458</v>
      </c>
      <c r="G32" s="201">
        <v>415</v>
      </c>
      <c r="H32" s="201">
        <v>-12</v>
      </c>
      <c r="I32" s="279">
        <v>-2.810304449648712</v>
      </c>
      <c r="J32" s="201">
        <v>-151</v>
      </c>
      <c r="K32" s="279">
        <v>-26.67844522968198</v>
      </c>
    </row>
    <row r="33" spans="1:11" ht="29.25" customHeight="1" x14ac:dyDescent="0.25">
      <c r="A33" s="255" t="s">
        <v>198</v>
      </c>
      <c r="B33" s="201">
        <v>8</v>
      </c>
      <c r="C33" s="201">
        <v>-1</v>
      </c>
      <c r="D33" s="279">
        <v>-11.111111111111111</v>
      </c>
      <c r="E33" s="201">
        <v>-2</v>
      </c>
      <c r="F33" s="279">
        <v>-20</v>
      </c>
      <c r="G33" s="201">
        <v>5</v>
      </c>
      <c r="H33" s="201">
        <v>0</v>
      </c>
      <c r="I33" s="279">
        <v>0</v>
      </c>
      <c r="J33" s="201">
        <v>3</v>
      </c>
      <c r="K33" s="279">
        <v>150</v>
      </c>
    </row>
    <row r="34" spans="1:11" ht="29.25" customHeight="1" x14ac:dyDescent="0.25">
      <c r="A34" s="255" t="s">
        <v>199</v>
      </c>
      <c r="B34" s="201">
        <v>132</v>
      </c>
      <c r="C34" s="201">
        <v>-1</v>
      </c>
      <c r="D34" s="279">
        <v>-0.75187969924812026</v>
      </c>
      <c r="E34" s="201">
        <v>-74</v>
      </c>
      <c r="F34" s="279">
        <v>-35.922330097087375</v>
      </c>
      <c r="G34" s="201">
        <v>89</v>
      </c>
      <c r="H34" s="201">
        <v>-4</v>
      </c>
      <c r="I34" s="279">
        <v>-4.301075268817204</v>
      </c>
      <c r="J34" s="201">
        <v>-41</v>
      </c>
      <c r="K34" s="279">
        <v>-31.53846153846154</v>
      </c>
    </row>
    <row r="35" spans="1:11" ht="29.25" customHeight="1" x14ac:dyDescent="0.25">
      <c r="A35" s="255" t="s">
        <v>200</v>
      </c>
      <c r="B35" s="201">
        <v>101</v>
      </c>
      <c r="C35" s="201">
        <v>2</v>
      </c>
      <c r="D35" s="279">
        <v>2.0202020202020203</v>
      </c>
      <c r="E35" s="201">
        <v>-43</v>
      </c>
      <c r="F35" s="279">
        <v>-29.861111111111111</v>
      </c>
      <c r="G35" s="201">
        <v>70</v>
      </c>
      <c r="H35" s="201">
        <v>4</v>
      </c>
      <c r="I35" s="279">
        <v>6.0606060606060606</v>
      </c>
      <c r="J35" s="201">
        <v>-17</v>
      </c>
      <c r="K35" s="279">
        <v>-19.540229885057471</v>
      </c>
    </row>
    <row r="36" spans="1:11" ht="29.25" customHeight="1" x14ac:dyDescent="0.25">
      <c r="A36" s="255" t="s">
        <v>201</v>
      </c>
      <c r="B36" s="201">
        <v>135</v>
      </c>
      <c r="C36" s="201">
        <v>-10</v>
      </c>
      <c r="D36" s="279">
        <v>-6.8965517241379306</v>
      </c>
      <c r="E36" s="201">
        <v>-88</v>
      </c>
      <c r="F36" s="279">
        <v>-39.461883408071749</v>
      </c>
      <c r="G36" s="201">
        <v>107</v>
      </c>
      <c r="H36" s="201">
        <v>-5</v>
      </c>
      <c r="I36" s="279">
        <v>-4.4642857142857144</v>
      </c>
      <c r="J36" s="201">
        <v>-49</v>
      </c>
      <c r="K36" s="279">
        <v>-31.410256410256409</v>
      </c>
    </row>
    <row r="37" spans="1:11" ht="29.25" customHeight="1" x14ac:dyDescent="0.25">
      <c r="A37" s="255" t="s">
        <v>202</v>
      </c>
      <c r="B37" s="201">
        <v>116</v>
      </c>
      <c r="C37" s="201">
        <v>-1</v>
      </c>
      <c r="D37" s="279">
        <v>-0.85470085470085466</v>
      </c>
      <c r="E37" s="201">
        <v>-91</v>
      </c>
      <c r="F37" s="279">
        <v>-43.961352657004831</v>
      </c>
      <c r="G37" s="201">
        <v>94</v>
      </c>
      <c r="H37" s="201">
        <v>-2</v>
      </c>
      <c r="I37" s="279">
        <v>-2.0833333333333335</v>
      </c>
      <c r="J37" s="201">
        <v>-58</v>
      </c>
      <c r="K37" s="279">
        <v>-38.157894736842103</v>
      </c>
    </row>
    <row r="38" spans="1:11" ht="29.25" customHeight="1" x14ac:dyDescent="0.25">
      <c r="A38" s="255" t="s">
        <v>203</v>
      </c>
      <c r="B38" s="201">
        <v>146</v>
      </c>
      <c r="C38" s="201">
        <v>-2</v>
      </c>
      <c r="D38" s="279">
        <v>-1.3513513513513513</v>
      </c>
      <c r="E38" s="201">
        <v>-99</v>
      </c>
      <c r="F38" s="279">
        <v>-40.408163265306122</v>
      </c>
      <c r="G38" s="201">
        <v>111</v>
      </c>
      <c r="H38" s="201">
        <v>1</v>
      </c>
      <c r="I38" s="279">
        <v>0.90909090909090906</v>
      </c>
      <c r="J38" s="201">
        <v>-46</v>
      </c>
      <c r="K38" s="279">
        <v>-29.29936305732484</v>
      </c>
    </row>
    <row r="39" spans="1:11" ht="29.25" customHeight="1" x14ac:dyDescent="0.25">
      <c r="A39" s="255" t="s">
        <v>204</v>
      </c>
      <c r="B39" s="201">
        <v>533</v>
      </c>
      <c r="C39" s="201">
        <v>-8</v>
      </c>
      <c r="D39" s="279">
        <v>-1.478743068391867</v>
      </c>
      <c r="E39" s="201">
        <v>-337</v>
      </c>
      <c r="F39" s="279">
        <v>-38.735632183908045</v>
      </c>
      <c r="G39" s="201">
        <v>425</v>
      </c>
      <c r="H39" s="201">
        <v>-4</v>
      </c>
      <c r="I39" s="279">
        <v>-0.93240093240093236</v>
      </c>
      <c r="J39" s="201">
        <v>-164</v>
      </c>
      <c r="K39" s="279">
        <v>-27.843803056027166</v>
      </c>
    </row>
    <row r="40" spans="1:11" ht="29.25" customHeight="1" x14ac:dyDescent="0.25">
      <c r="A40" s="255" t="s">
        <v>205</v>
      </c>
      <c r="B40" s="201">
        <v>129</v>
      </c>
      <c r="C40" s="201">
        <v>-6</v>
      </c>
      <c r="D40" s="279">
        <v>-4.4444444444444446</v>
      </c>
      <c r="E40" s="201">
        <v>-112</v>
      </c>
      <c r="F40" s="279">
        <v>-46.473029045643152</v>
      </c>
      <c r="G40" s="201">
        <v>84</v>
      </c>
      <c r="H40" s="201">
        <v>-3</v>
      </c>
      <c r="I40" s="279">
        <v>-3.4482758620689653</v>
      </c>
      <c r="J40" s="201">
        <v>-62</v>
      </c>
      <c r="K40" s="279">
        <v>-42.465753424657535</v>
      </c>
    </row>
    <row r="41" spans="1:11" ht="29.25" customHeight="1" x14ac:dyDescent="0.25">
      <c r="A41" s="255" t="s">
        <v>206</v>
      </c>
      <c r="B41" s="201">
        <v>108</v>
      </c>
      <c r="C41" s="201">
        <v>1</v>
      </c>
      <c r="D41" s="279">
        <v>0.93457943925233644</v>
      </c>
      <c r="E41" s="201">
        <v>-118</v>
      </c>
      <c r="F41" s="279">
        <v>-52.212389380530972</v>
      </c>
      <c r="G41" s="201">
        <v>84</v>
      </c>
      <c r="H41" s="201">
        <v>1</v>
      </c>
      <c r="I41" s="279">
        <v>1.2048192771084338</v>
      </c>
      <c r="J41" s="201">
        <v>-46</v>
      </c>
      <c r="K41" s="279">
        <v>-35.384615384615387</v>
      </c>
    </row>
    <row r="42" spans="1:11" ht="29.25" customHeight="1" x14ac:dyDescent="0.25">
      <c r="A42" s="255" t="s">
        <v>207</v>
      </c>
      <c r="B42" s="201">
        <v>190</v>
      </c>
      <c r="C42" s="201">
        <v>-7</v>
      </c>
      <c r="D42" s="279">
        <v>-3.5532994923857868</v>
      </c>
      <c r="E42" s="201">
        <v>-552</v>
      </c>
      <c r="F42" s="279">
        <v>-74.39353099730458</v>
      </c>
      <c r="G42" s="201">
        <v>134</v>
      </c>
      <c r="H42" s="201">
        <v>-8</v>
      </c>
      <c r="I42" s="279">
        <v>-5.6338028169014081</v>
      </c>
      <c r="J42" s="201">
        <v>-88</v>
      </c>
      <c r="K42" s="279">
        <v>-39.63963963963964</v>
      </c>
    </row>
    <row r="43" spans="1:11" ht="29.25" customHeight="1" x14ac:dyDescent="0.25">
      <c r="A43" s="286" t="s">
        <v>208</v>
      </c>
      <c r="B43" s="65">
        <v>210</v>
      </c>
      <c r="C43" s="65">
        <v>11</v>
      </c>
      <c r="D43" s="61">
        <v>5.5276381909547743</v>
      </c>
      <c r="E43" s="65">
        <v>-124</v>
      </c>
      <c r="F43" s="61">
        <v>-37.125748502994014</v>
      </c>
      <c r="G43" s="65">
        <v>135</v>
      </c>
      <c r="H43" s="65">
        <v>11</v>
      </c>
      <c r="I43" s="61">
        <v>8.870967741935484</v>
      </c>
      <c r="J43" s="65">
        <v>-40</v>
      </c>
      <c r="K43" s="61">
        <v>-22.857142857142858</v>
      </c>
    </row>
    <row r="44" spans="1:11" ht="29.25" customHeight="1" x14ac:dyDescent="0.25">
      <c r="A44" s="286" t="s">
        <v>209</v>
      </c>
      <c r="B44" s="65">
        <v>119</v>
      </c>
      <c r="C44" s="65">
        <v>-3</v>
      </c>
      <c r="D44" s="61">
        <v>-2.459016393442623</v>
      </c>
      <c r="E44" s="65">
        <v>-72</v>
      </c>
      <c r="F44" s="61">
        <v>-37.696335078534034</v>
      </c>
      <c r="G44" s="65">
        <v>62</v>
      </c>
      <c r="H44" s="65">
        <v>-3</v>
      </c>
      <c r="I44" s="61">
        <v>-4.615384615384615</v>
      </c>
      <c r="J44" s="65">
        <v>-22</v>
      </c>
      <c r="K44" s="61">
        <v>-26.19047619047619</v>
      </c>
    </row>
    <row r="45" spans="1:11" ht="29.25" customHeight="1" x14ac:dyDescent="0.25">
      <c r="A45" s="286" t="s">
        <v>210</v>
      </c>
      <c r="B45" s="65">
        <v>199</v>
      </c>
      <c r="C45" s="65">
        <v>-1</v>
      </c>
      <c r="D45" s="61">
        <v>-0.5</v>
      </c>
      <c r="E45" s="65">
        <v>-83</v>
      </c>
      <c r="F45" s="61">
        <v>-29.432624113475178</v>
      </c>
      <c r="G45" s="65">
        <v>152</v>
      </c>
      <c r="H45" s="65">
        <v>-1</v>
      </c>
      <c r="I45" s="61">
        <v>-0.65359477124183007</v>
      </c>
      <c r="J45" s="65">
        <v>-60</v>
      </c>
      <c r="K45" s="61">
        <v>-28.30188679245283</v>
      </c>
    </row>
    <row r="46" spans="1:11" ht="29.25" customHeight="1" x14ac:dyDescent="0.25">
      <c r="A46" s="286" t="s">
        <v>211</v>
      </c>
      <c r="B46" s="65">
        <v>212</v>
      </c>
      <c r="C46" s="65">
        <v>-3</v>
      </c>
      <c r="D46" s="61">
        <v>-1.3953488372093024</v>
      </c>
      <c r="E46" s="65">
        <v>-155</v>
      </c>
      <c r="F46" s="61">
        <v>-42.234332425068118</v>
      </c>
      <c r="G46" s="65">
        <v>137</v>
      </c>
      <c r="H46" s="65">
        <v>-2</v>
      </c>
      <c r="I46" s="61">
        <v>-1.4388489208633093</v>
      </c>
      <c r="J46" s="65">
        <v>-87</v>
      </c>
      <c r="K46" s="61">
        <v>-38.839285714285715</v>
      </c>
    </row>
    <row r="47" spans="1:11" ht="29.25" customHeight="1" x14ac:dyDescent="0.25">
      <c r="A47" s="286" t="s">
        <v>212</v>
      </c>
      <c r="B47" s="65">
        <v>212</v>
      </c>
      <c r="C47" s="65">
        <v>-3</v>
      </c>
      <c r="D47" s="61">
        <v>-1.3953488372093024</v>
      </c>
      <c r="E47" s="65">
        <v>-138</v>
      </c>
      <c r="F47" s="61">
        <v>-39.428571428571431</v>
      </c>
      <c r="G47" s="65">
        <v>157</v>
      </c>
      <c r="H47" s="65">
        <v>-1</v>
      </c>
      <c r="I47" s="61">
        <v>-0.63291139240506333</v>
      </c>
      <c r="J47" s="65">
        <v>-57</v>
      </c>
      <c r="K47" s="61">
        <v>-26.635514018691588</v>
      </c>
    </row>
    <row r="48" spans="1:11" ht="29.25" customHeight="1" x14ac:dyDescent="0.25">
      <c r="A48" s="286" t="s">
        <v>213</v>
      </c>
      <c r="B48" s="65">
        <v>36</v>
      </c>
      <c r="C48" s="65">
        <v>0</v>
      </c>
      <c r="D48" s="61">
        <v>0</v>
      </c>
      <c r="E48" s="65">
        <v>-16</v>
      </c>
      <c r="F48" s="61">
        <v>-30.76923076923077</v>
      </c>
      <c r="G48" s="65">
        <v>26</v>
      </c>
      <c r="H48" s="65">
        <v>-2</v>
      </c>
      <c r="I48" s="61">
        <v>-7.1428571428571432</v>
      </c>
      <c r="J48" s="65">
        <v>-1</v>
      </c>
      <c r="K48" s="61">
        <v>-3.7037037037037037</v>
      </c>
    </row>
    <row r="49" spans="1:11" ht="29.25" customHeight="1" x14ac:dyDescent="0.25">
      <c r="A49" s="286" t="s">
        <v>214</v>
      </c>
      <c r="B49" s="65">
        <v>21</v>
      </c>
      <c r="C49" s="65">
        <v>-1</v>
      </c>
      <c r="D49" s="61">
        <v>-4.5454545454545459</v>
      </c>
      <c r="E49" s="65">
        <v>-29</v>
      </c>
      <c r="F49" s="61">
        <v>-58</v>
      </c>
      <c r="G49" s="65">
        <v>15</v>
      </c>
      <c r="H49" s="65">
        <v>-3</v>
      </c>
      <c r="I49" s="61">
        <v>-16.666666666666668</v>
      </c>
      <c r="J49" s="65">
        <v>-23</v>
      </c>
      <c r="K49" s="61">
        <v>-60.526315789473685</v>
      </c>
    </row>
    <row r="50" spans="1:11" ht="29.25" customHeight="1" x14ac:dyDescent="0.25">
      <c r="A50" s="286" t="s">
        <v>215</v>
      </c>
      <c r="B50" s="65">
        <v>7</v>
      </c>
      <c r="C50" s="65">
        <v>1</v>
      </c>
      <c r="D50" s="61">
        <v>16.666666666666668</v>
      </c>
      <c r="E50" s="65">
        <v>-10</v>
      </c>
      <c r="F50" s="61">
        <v>-58.823529411764703</v>
      </c>
      <c r="G50" s="65">
        <v>6</v>
      </c>
      <c r="H50" s="65">
        <v>0</v>
      </c>
      <c r="I50" s="61">
        <v>0</v>
      </c>
      <c r="J50" s="65">
        <v>-7</v>
      </c>
      <c r="K50" s="61">
        <v>-53.846153846153847</v>
      </c>
    </row>
    <row r="51" spans="1:11" ht="29.25" customHeight="1" x14ac:dyDescent="0.25">
      <c r="A51" s="286" t="s">
        <v>216</v>
      </c>
      <c r="B51" s="65">
        <v>459</v>
      </c>
      <c r="C51" s="65">
        <v>-2</v>
      </c>
      <c r="D51" s="61">
        <v>-0.43383947939262474</v>
      </c>
      <c r="E51" s="65">
        <v>-209</v>
      </c>
      <c r="F51" s="61">
        <v>-31.287425149700599</v>
      </c>
      <c r="G51" s="65">
        <v>394</v>
      </c>
      <c r="H51" s="65">
        <v>-2</v>
      </c>
      <c r="I51" s="61">
        <v>-0.50505050505050508</v>
      </c>
      <c r="J51" s="65">
        <v>-148</v>
      </c>
      <c r="K51" s="61">
        <v>-27.306273062730629</v>
      </c>
    </row>
    <row r="52" spans="1:11" ht="29.25" customHeight="1" x14ac:dyDescent="0.25">
      <c r="A52" s="286" t="s">
        <v>217</v>
      </c>
      <c r="B52" s="65">
        <v>7</v>
      </c>
      <c r="C52" s="65">
        <v>2</v>
      </c>
      <c r="D52" s="61">
        <v>40</v>
      </c>
      <c r="E52" s="65">
        <v>-1</v>
      </c>
      <c r="F52" s="61">
        <v>-12.5</v>
      </c>
      <c r="G52" s="65">
        <v>5</v>
      </c>
      <c r="H52" s="65">
        <v>2</v>
      </c>
      <c r="I52" s="61">
        <v>66.666666666666671</v>
      </c>
      <c r="J52" s="65">
        <v>0</v>
      </c>
      <c r="K52" s="61">
        <v>0</v>
      </c>
    </row>
    <row r="53" spans="1:11" ht="12.6" customHeight="1" x14ac:dyDescent="0.25">
      <c r="A53" s="254" t="s">
        <v>87</v>
      </c>
      <c r="B53" s="292">
        <v>7316</v>
      </c>
      <c r="C53" s="292">
        <v>-84</v>
      </c>
      <c r="D53" s="293">
        <v>-1.1351351351351351</v>
      </c>
      <c r="E53" s="292">
        <v>-4128</v>
      </c>
      <c r="F53" s="293">
        <v>-36.071303739951063</v>
      </c>
      <c r="G53" s="292">
        <v>6151</v>
      </c>
      <c r="H53" s="292">
        <v>-63</v>
      </c>
      <c r="I53" s="293">
        <v>-1.0138397167685871</v>
      </c>
      <c r="J53" s="292">
        <v>-2962</v>
      </c>
      <c r="K53" s="294">
        <v>-32.503017667069024</v>
      </c>
    </row>
    <row r="54" spans="1:11" ht="15.75" customHeight="1" x14ac:dyDescent="0.25">
      <c r="A54" s="135" t="s">
        <v>219</v>
      </c>
      <c r="B54" s="201">
        <v>2919</v>
      </c>
      <c r="C54" s="201">
        <v>-53</v>
      </c>
      <c r="D54" s="279">
        <v>-1.7833109017496636</v>
      </c>
      <c r="E54" s="201">
        <v>-1538</v>
      </c>
      <c r="F54" s="279">
        <v>-34.507516266547007</v>
      </c>
      <c r="G54" s="201">
        <v>2472</v>
      </c>
      <c r="H54" s="201">
        <v>-50</v>
      </c>
      <c r="I54" s="279">
        <v>-1.9825535289452816</v>
      </c>
      <c r="J54" s="201">
        <v>-1165</v>
      </c>
      <c r="K54" s="279">
        <v>-32.031894418476767</v>
      </c>
    </row>
    <row r="55" spans="1:11" ht="15.75" customHeight="1" x14ac:dyDescent="0.25">
      <c r="A55" s="135" t="s">
        <v>220</v>
      </c>
      <c r="B55" s="201">
        <v>407</v>
      </c>
      <c r="C55" s="201">
        <v>-2</v>
      </c>
      <c r="D55" s="279">
        <v>-0.48899755501222492</v>
      </c>
      <c r="E55" s="201">
        <v>-204</v>
      </c>
      <c r="F55" s="279">
        <v>-33.387888707037646</v>
      </c>
      <c r="G55" s="201">
        <v>327</v>
      </c>
      <c r="H55" s="201">
        <v>3</v>
      </c>
      <c r="I55" s="279">
        <v>0.92592592592592593</v>
      </c>
      <c r="J55" s="201">
        <v>-133</v>
      </c>
      <c r="K55" s="279">
        <v>-28.913043478260871</v>
      </c>
    </row>
    <row r="56" spans="1:11" ht="15.75" customHeight="1" x14ac:dyDescent="0.25">
      <c r="A56" s="139" t="s">
        <v>221</v>
      </c>
      <c r="B56" s="201">
        <v>3990</v>
      </c>
      <c r="C56" s="201">
        <v>-29</v>
      </c>
      <c r="D56" s="279">
        <v>-0.72157253048021897</v>
      </c>
      <c r="E56" s="201">
        <v>-2386</v>
      </c>
      <c r="F56" s="279">
        <v>-37.421580928481809</v>
      </c>
      <c r="G56" s="201">
        <v>3352</v>
      </c>
      <c r="H56" s="201">
        <v>-16</v>
      </c>
      <c r="I56" s="279">
        <v>-0.47505938242280282</v>
      </c>
      <c r="J56" s="201">
        <v>-1664</v>
      </c>
      <c r="K56" s="279">
        <v>-33.173843700159487</v>
      </c>
    </row>
    <row r="57" spans="1:11" ht="12.6" customHeight="1" x14ac:dyDescent="0.25">
      <c r="A57" s="254" t="s">
        <v>88</v>
      </c>
      <c r="B57" s="292">
        <v>38032</v>
      </c>
      <c r="C57" s="292">
        <v>-347</v>
      </c>
      <c r="D57" s="293">
        <v>-0.90414028505172095</v>
      </c>
      <c r="E57" s="292">
        <v>-23366</v>
      </c>
      <c r="F57" s="293">
        <v>-38.056614221961624</v>
      </c>
      <c r="G57" s="292">
        <v>28963</v>
      </c>
      <c r="H57" s="292">
        <v>-102</v>
      </c>
      <c r="I57" s="293">
        <v>-0.35093755375881647</v>
      </c>
      <c r="J57" s="292">
        <v>-13826</v>
      </c>
      <c r="K57" s="294">
        <v>-32.312042814742107</v>
      </c>
    </row>
    <row r="58" spans="1:11" ht="31.5" customHeight="1" x14ac:dyDescent="0.25">
      <c r="A58" s="255" t="s">
        <v>222</v>
      </c>
      <c r="B58" s="201">
        <v>1017</v>
      </c>
      <c r="C58" s="201">
        <v>-4</v>
      </c>
      <c r="D58" s="279">
        <v>-0.39177277179236042</v>
      </c>
      <c r="E58" s="201">
        <v>-743</v>
      </c>
      <c r="F58" s="279">
        <v>-42.215909090909093</v>
      </c>
      <c r="G58" s="201">
        <v>807</v>
      </c>
      <c r="H58" s="201">
        <v>5</v>
      </c>
      <c r="I58" s="279">
        <v>0.62344139650872821</v>
      </c>
      <c r="J58" s="201">
        <v>-353</v>
      </c>
      <c r="K58" s="279">
        <v>-30.431034482758619</v>
      </c>
    </row>
    <row r="59" spans="1:11" ht="31.5" customHeight="1" x14ac:dyDescent="0.25">
      <c r="A59" s="255" t="s">
        <v>223</v>
      </c>
      <c r="B59" s="201">
        <v>2237</v>
      </c>
      <c r="C59" s="201">
        <v>-28</v>
      </c>
      <c r="D59" s="279">
        <v>-1.2362030905077264</v>
      </c>
      <c r="E59" s="201">
        <v>-1547</v>
      </c>
      <c r="F59" s="279">
        <v>-40.88266384778013</v>
      </c>
      <c r="G59" s="201">
        <v>1782</v>
      </c>
      <c r="H59" s="201">
        <v>-13</v>
      </c>
      <c r="I59" s="279">
        <v>-0.72423398328690802</v>
      </c>
      <c r="J59" s="201">
        <v>-814</v>
      </c>
      <c r="K59" s="279">
        <v>-31.35593220338983</v>
      </c>
    </row>
    <row r="60" spans="1:11" ht="31.5" customHeight="1" x14ac:dyDescent="0.25">
      <c r="A60" s="255" t="s">
        <v>224</v>
      </c>
      <c r="B60" s="201">
        <v>3290</v>
      </c>
      <c r="C60" s="201">
        <v>-62</v>
      </c>
      <c r="D60" s="279">
        <v>-1.8496420047732698</v>
      </c>
      <c r="E60" s="201">
        <v>-2037</v>
      </c>
      <c r="F60" s="279">
        <v>-38.239159001314057</v>
      </c>
      <c r="G60" s="201">
        <v>2716</v>
      </c>
      <c r="H60" s="201">
        <v>-42</v>
      </c>
      <c r="I60" s="279">
        <v>-1.5228426395939085</v>
      </c>
      <c r="J60" s="201">
        <v>-1245</v>
      </c>
      <c r="K60" s="279">
        <v>-31.431456702852817</v>
      </c>
    </row>
    <row r="61" spans="1:11" ht="31.5" customHeight="1" x14ac:dyDescent="0.25">
      <c r="A61" s="255" t="s">
        <v>225</v>
      </c>
      <c r="B61" s="201">
        <v>1531</v>
      </c>
      <c r="C61" s="201">
        <v>20</v>
      </c>
      <c r="D61" s="279">
        <v>1.3236267372600927</v>
      </c>
      <c r="E61" s="201">
        <v>-1182</v>
      </c>
      <c r="F61" s="279">
        <v>-43.568005897530412</v>
      </c>
      <c r="G61" s="201">
        <v>1218</v>
      </c>
      <c r="H61" s="201">
        <v>27</v>
      </c>
      <c r="I61" s="279">
        <v>2.2670025188916876</v>
      </c>
      <c r="J61" s="201">
        <v>-680</v>
      </c>
      <c r="K61" s="279">
        <v>-35.827186512118018</v>
      </c>
    </row>
    <row r="62" spans="1:11" ht="31.5" customHeight="1" x14ac:dyDescent="0.25">
      <c r="A62" s="255" t="s">
        <v>226</v>
      </c>
      <c r="B62" s="201">
        <v>191</v>
      </c>
      <c r="C62" s="201">
        <v>-2</v>
      </c>
      <c r="D62" s="279">
        <v>-1.0362694300518134</v>
      </c>
      <c r="E62" s="201">
        <v>-100</v>
      </c>
      <c r="F62" s="279">
        <v>-34.364261168384878</v>
      </c>
      <c r="G62" s="201">
        <v>136</v>
      </c>
      <c r="H62" s="201">
        <v>3</v>
      </c>
      <c r="I62" s="279">
        <v>2.255639097744361</v>
      </c>
      <c r="J62" s="201">
        <v>-56</v>
      </c>
      <c r="K62" s="279">
        <v>-29.166666666666668</v>
      </c>
    </row>
    <row r="63" spans="1:11" ht="31.5" customHeight="1" x14ac:dyDescent="0.25">
      <c r="A63" s="255" t="s">
        <v>227</v>
      </c>
      <c r="B63" s="201">
        <v>209</v>
      </c>
      <c r="C63" s="201">
        <v>-1</v>
      </c>
      <c r="D63" s="279">
        <v>-0.47619047619047616</v>
      </c>
      <c r="E63" s="201">
        <v>-306</v>
      </c>
      <c r="F63" s="279">
        <v>-59.417475728155338</v>
      </c>
      <c r="G63" s="201">
        <v>63</v>
      </c>
      <c r="H63" s="201">
        <v>-3</v>
      </c>
      <c r="I63" s="279">
        <v>-4.5454545454545459</v>
      </c>
      <c r="J63" s="201">
        <v>-67</v>
      </c>
      <c r="K63" s="279">
        <v>-51.53846153846154</v>
      </c>
    </row>
    <row r="64" spans="1:11" ht="31.5" customHeight="1" x14ac:dyDescent="0.25">
      <c r="A64" s="255" t="s">
        <v>228</v>
      </c>
      <c r="B64" s="201">
        <v>610</v>
      </c>
      <c r="C64" s="201">
        <v>0</v>
      </c>
      <c r="D64" s="279">
        <v>0</v>
      </c>
      <c r="E64" s="201">
        <v>-437</v>
      </c>
      <c r="F64" s="279">
        <v>-41.738299904489018</v>
      </c>
      <c r="G64" s="201">
        <v>485</v>
      </c>
      <c r="H64" s="201">
        <v>0</v>
      </c>
      <c r="I64" s="279">
        <v>0</v>
      </c>
      <c r="J64" s="201">
        <v>-280</v>
      </c>
      <c r="K64" s="279">
        <v>-36.601307189542482</v>
      </c>
    </row>
    <row r="65" spans="1:11" ht="31.5" customHeight="1" x14ac:dyDescent="0.25">
      <c r="A65" s="255" t="s">
        <v>229</v>
      </c>
      <c r="B65" s="201">
        <v>399</v>
      </c>
      <c r="C65" s="201">
        <v>3</v>
      </c>
      <c r="D65" s="279">
        <v>0.75757575757575757</v>
      </c>
      <c r="E65" s="201">
        <v>-229</v>
      </c>
      <c r="F65" s="279">
        <v>-36.464968152866241</v>
      </c>
      <c r="G65" s="201">
        <v>343</v>
      </c>
      <c r="H65" s="201">
        <v>5</v>
      </c>
      <c r="I65" s="279">
        <v>1.4792899408284024</v>
      </c>
      <c r="J65" s="201">
        <v>-161</v>
      </c>
      <c r="K65" s="279">
        <v>-31.944444444444443</v>
      </c>
    </row>
    <row r="66" spans="1:11" ht="31.5" customHeight="1" x14ac:dyDescent="0.25">
      <c r="A66" s="255" t="s">
        <v>230</v>
      </c>
      <c r="B66" s="201">
        <v>284</v>
      </c>
      <c r="C66" s="201">
        <v>3</v>
      </c>
      <c r="D66" s="279">
        <v>1.0676156583629892</v>
      </c>
      <c r="E66" s="201">
        <v>-221</v>
      </c>
      <c r="F66" s="279">
        <v>-43.762376237623762</v>
      </c>
      <c r="G66" s="201">
        <v>210</v>
      </c>
      <c r="H66" s="201">
        <v>0</v>
      </c>
      <c r="I66" s="279">
        <v>0</v>
      </c>
      <c r="J66" s="201">
        <v>-113</v>
      </c>
      <c r="K66" s="279">
        <v>-34.984520123839012</v>
      </c>
    </row>
    <row r="67" spans="1:11" ht="31.5" customHeight="1" x14ac:dyDescent="0.25">
      <c r="A67" s="255" t="s">
        <v>231</v>
      </c>
      <c r="B67" s="201">
        <v>2824</v>
      </c>
      <c r="C67" s="201">
        <v>-15</v>
      </c>
      <c r="D67" s="279">
        <v>-0.52835505459668897</v>
      </c>
      <c r="E67" s="201">
        <v>-2180</v>
      </c>
      <c r="F67" s="279">
        <v>-43.565147881694642</v>
      </c>
      <c r="G67" s="201">
        <v>2370</v>
      </c>
      <c r="H67" s="201">
        <v>4</v>
      </c>
      <c r="I67" s="279">
        <v>0.16906170752324598</v>
      </c>
      <c r="J67" s="201">
        <v>-1393</v>
      </c>
      <c r="K67" s="279">
        <v>-37.018336433696518</v>
      </c>
    </row>
    <row r="68" spans="1:11" ht="31.5" customHeight="1" x14ac:dyDescent="0.25">
      <c r="A68" s="255" t="s">
        <v>232</v>
      </c>
      <c r="B68" s="201">
        <v>241</v>
      </c>
      <c r="C68" s="201">
        <v>-6</v>
      </c>
      <c r="D68" s="279">
        <v>-2.42914979757085</v>
      </c>
      <c r="E68" s="201">
        <v>-118</v>
      </c>
      <c r="F68" s="279">
        <v>-32.869080779944291</v>
      </c>
      <c r="G68" s="201">
        <v>185</v>
      </c>
      <c r="H68" s="201">
        <v>-4</v>
      </c>
      <c r="I68" s="279">
        <v>-2.1164021164021163</v>
      </c>
      <c r="J68" s="201">
        <v>-74</v>
      </c>
      <c r="K68" s="279">
        <v>-28.571428571428573</v>
      </c>
    </row>
    <row r="69" spans="1:11" ht="31.5" customHeight="1" x14ac:dyDescent="0.25">
      <c r="A69" s="255" t="s">
        <v>233</v>
      </c>
      <c r="B69" s="201">
        <v>302</v>
      </c>
      <c r="C69" s="201">
        <v>-2</v>
      </c>
      <c r="D69" s="279">
        <v>-0.65789473684210531</v>
      </c>
      <c r="E69" s="201">
        <v>-220</v>
      </c>
      <c r="F69" s="279">
        <v>-42.145593869731798</v>
      </c>
      <c r="G69" s="201">
        <v>251</v>
      </c>
      <c r="H69" s="201">
        <v>1</v>
      </c>
      <c r="I69" s="279">
        <v>0.4</v>
      </c>
      <c r="J69" s="201">
        <v>-150</v>
      </c>
      <c r="K69" s="279">
        <v>-37.406483790523694</v>
      </c>
    </row>
    <row r="70" spans="1:11" ht="31.5" customHeight="1" x14ac:dyDescent="0.25">
      <c r="A70" s="255" t="s">
        <v>234</v>
      </c>
      <c r="B70" s="201">
        <v>88</v>
      </c>
      <c r="C70" s="201">
        <v>0</v>
      </c>
      <c r="D70" s="279">
        <v>0</v>
      </c>
      <c r="E70" s="201">
        <v>-24</v>
      </c>
      <c r="F70" s="279">
        <v>-21.428571428571427</v>
      </c>
      <c r="G70" s="201">
        <v>73</v>
      </c>
      <c r="H70" s="201">
        <v>-1</v>
      </c>
      <c r="I70" s="279">
        <v>-1.3513513513513513</v>
      </c>
      <c r="J70" s="201">
        <v>-4</v>
      </c>
      <c r="K70" s="279">
        <v>-5.1948051948051948</v>
      </c>
    </row>
    <row r="71" spans="1:11" ht="31.5" customHeight="1" x14ac:dyDescent="0.25">
      <c r="A71" s="255" t="s">
        <v>235</v>
      </c>
      <c r="B71" s="201">
        <v>633</v>
      </c>
      <c r="C71" s="201">
        <v>-20</v>
      </c>
      <c r="D71" s="279">
        <v>-3.0627871362940278</v>
      </c>
      <c r="E71" s="201">
        <v>-337</v>
      </c>
      <c r="F71" s="279">
        <v>-34.742268041237111</v>
      </c>
      <c r="G71" s="201">
        <v>305</v>
      </c>
      <c r="H71" s="201">
        <v>-8</v>
      </c>
      <c r="I71" s="279">
        <v>-2.5559105431309903</v>
      </c>
      <c r="J71" s="201">
        <v>-74</v>
      </c>
      <c r="K71" s="279">
        <v>-19.525065963060687</v>
      </c>
    </row>
    <row r="72" spans="1:11" ht="31.5" customHeight="1" x14ac:dyDescent="0.25">
      <c r="A72" s="255" t="s">
        <v>236</v>
      </c>
      <c r="B72" s="201">
        <v>1070</v>
      </c>
      <c r="C72" s="201">
        <v>-11</v>
      </c>
      <c r="D72" s="279">
        <v>-1.0175763182238668</v>
      </c>
      <c r="E72" s="201">
        <v>-706</v>
      </c>
      <c r="F72" s="279">
        <v>-39.752252252252255</v>
      </c>
      <c r="G72" s="201">
        <v>798</v>
      </c>
      <c r="H72" s="201">
        <v>-15</v>
      </c>
      <c r="I72" s="279">
        <v>-1.8450184501845019</v>
      </c>
      <c r="J72" s="201">
        <v>-475</v>
      </c>
      <c r="K72" s="279">
        <v>-37.313432835820898</v>
      </c>
    </row>
    <row r="73" spans="1:11" ht="31.5" customHeight="1" x14ac:dyDescent="0.25">
      <c r="A73" s="255" t="s">
        <v>237</v>
      </c>
      <c r="B73" s="201">
        <v>214</v>
      </c>
      <c r="C73" s="201">
        <v>-3</v>
      </c>
      <c r="D73" s="279">
        <v>-1.3824884792626728</v>
      </c>
      <c r="E73" s="201">
        <v>-137</v>
      </c>
      <c r="F73" s="279">
        <v>-39.03133903133903</v>
      </c>
      <c r="G73" s="201">
        <v>154</v>
      </c>
      <c r="H73" s="201">
        <v>-2</v>
      </c>
      <c r="I73" s="279">
        <v>-1.2820512820512822</v>
      </c>
      <c r="J73" s="201">
        <v>-70</v>
      </c>
      <c r="K73" s="279">
        <v>-31.25</v>
      </c>
    </row>
    <row r="74" spans="1:11" ht="31.5" customHeight="1" x14ac:dyDescent="0.25">
      <c r="A74" s="255" t="s">
        <v>238</v>
      </c>
      <c r="B74" s="201">
        <v>1358</v>
      </c>
      <c r="C74" s="201">
        <v>-3</v>
      </c>
      <c r="D74" s="279">
        <v>-0.2204261572373255</v>
      </c>
      <c r="E74" s="201">
        <v>62</v>
      </c>
      <c r="F74" s="279">
        <v>4.783950617283951</v>
      </c>
      <c r="G74" s="201">
        <v>741</v>
      </c>
      <c r="H74" s="201">
        <v>14</v>
      </c>
      <c r="I74" s="279">
        <v>1.9257221458046767</v>
      </c>
      <c r="J74" s="201">
        <v>329</v>
      </c>
      <c r="K74" s="279">
        <v>79.854368932038838</v>
      </c>
    </row>
    <row r="75" spans="1:11" ht="31.5" customHeight="1" x14ac:dyDescent="0.25">
      <c r="A75" s="255" t="s">
        <v>239</v>
      </c>
      <c r="B75" s="201">
        <v>163</v>
      </c>
      <c r="C75" s="201">
        <v>-3</v>
      </c>
      <c r="D75" s="279">
        <v>-1.8072289156626506</v>
      </c>
      <c r="E75" s="201">
        <v>-75</v>
      </c>
      <c r="F75" s="279">
        <v>-31.512605042016808</v>
      </c>
      <c r="G75" s="201">
        <v>111</v>
      </c>
      <c r="H75" s="201">
        <v>-4</v>
      </c>
      <c r="I75" s="279">
        <v>-3.4782608695652173</v>
      </c>
      <c r="J75" s="201">
        <v>-47</v>
      </c>
      <c r="K75" s="279">
        <v>-29.746835443037973</v>
      </c>
    </row>
    <row r="76" spans="1:11" ht="31.5" customHeight="1" x14ac:dyDescent="0.25">
      <c r="A76" s="255" t="s">
        <v>240</v>
      </c>
      <c r="B76" s="201">
        <v>247</v>
      </c>
      <c r="C76" s="201">
        <v>-11</v>
      </c>
      <c r="D76" s="279">
        <v>-4.2635658914728678</v>
      </c>
      <c r="E76" s="201">
        <v>-151</v>
      </c>
      <c r="F76" s="279">
        <v>-37.939698492462313</v>
      </c>
      <c r="G76" s="201">
        <v>189</v>
      </c>
      <c r="H76" s="201">
        <v>-5</v>
      </c>
      <c r="I76" s="279">
        <v>-2.5773195876288661</v>
      </c>
      <c r="J76" s="201">
        <v>-88</v>
      </c>
      <c r="K76" s="279">
        <v>-31.768953068592058</v>
      </c>
    </row>
    <row r="77" spans="1:11" ht="31.5" customHeight="1" x14ac:dyDescent="0.25">
      <c r="A77" s="255" t="s">
        <v>241</v>
      </c>
      <c r="B77" s="201">
        <v>438</v>
      </c>
      <c r="C77" s="201">
        <v>-6</v>
      </c>
      <c r="D77" s="279">
        <v>-1.3513513513513513</v>
      </c>
      <c r="E77" s="201">
        <v>-250</v>
      </c>
      <c r="F77" s="279">
        <v>-36.337209302325583</v>
      </c>
      <c r="G77" s="201">
        <v>349</v>
      </c>
      <c r="H77" s="201">
        <v>2</v>
      </c>
      <c r="I77" s="279">
        <v>0.57636887608069165</v>
      </c>
      <c r="J77" s="201">
        <v>-169</v>
      </c>
      <c r="K77" s="279">
        <v>-32.625482625482626</v>
      </c>
    </row>
    <row r="78" spans="1:11" ht="31.5" customHeight="1" x14ac:dyDescent="0.25">
      <c r="A78" s="255" t="s">
        <v>242</v>
      </c>
      <c r="B78" s="201">
        <v>498</v>
      </c>
      <c r="C78" s="201">
        <v>-18</v>
      </c>
      <c r="D78" s="279">
        <v>-3.4883720930232558</v>
      </c>
      <c r="E78" s="201">
        <v>-310</v>
      </c>
      <c r="F78" s="279">
        <v>-38.366336633663366</v>
      </c>
      <c r="G78" s="201">
        <v>373</v>
      </c>
      <c r="H78" s="201">
        <v>-14</v>
      </c>
      <c r="I78" s="279">
        <v>-3.6175710594315245</v>
      </c>
      <c r="J78" s="201">
        <v>-222</v>
      </c>
      <c r="K78" s="279">
        <v>-37.310924369747902</v>
      </c>
    </row>
    <row r="79" spans="1:11" ht="31.5" customHeight="1" x14ac:dyDescent="0.25">
      <c r="A79" s="255" t="s">
        <v>243</v>
      </c>
      <c r="B79" s="201">
        <v>346</v>
      </c>
      <c r="C79" s="201">
        <v>-3</v>
      </c>
      <c r="D79" s="279">
        <v>-0.85959885386819479</v>
      </c>
      <c r="E79" s="201">
        <v>-264</v>
      </c>
      <c r="F79" s="279">
        <v>-43.278688524590166</v>
      </c>
      <c r="G79" s="201">
        <v>230</v>
      </c>
      <c r="H79" s="201">
        <v>2</v>
      </c>
      <c r="I79" s="279">
        <v>0.8771929824561403</v>
      </c>
      <c r="J79" s="201">
        <v>-126</v>
      </c>
      <c r="K79" s="279">
        <v>-35.393258426966291</v>
      </c>
    </row>
    <row r="80" spans="1:11" ht="31.5" customHeight="1" x14ac:dyDescent="0.25">
      <c r="A80" s="255" t="s">
        <v>244</v>
      </c>
      <c r="B80" s="201">
        <v>593</v>
      </c>
      <c r="C80" s="201">
        <v>-7</v>
      </c>
      <c r="D80" s="279">
        <v>-1.1666666666666667</v>
      </c>
      <c r="E80" s="201">
        <v>-545</v>
      </c>
      <c r="F80" s="279">
        <v>-47.891036906854133</v>
      </c>
      <c r="G80" s="201">
        <v>453</v>
      </c>
      <c r="H80" s="201">
        <v>6</v>
      </c>
      <c r="I80" s="279">
        <v>1.3422818791946309</v>
      </c>
      <c r="J80" s="201">
        <v>-334</v>
      </c>
      <c r="K80" s="279">
        <v>-42.439644218551464</v>
      </c>
    </row>
    <row r="81" spans="1:11" ht="31.5" customHeight="1" x14ac:dyDescent="0.25">
      <c r="A81" s="255" t="s">
        <v>245</v>
      </c>
      <c r="B81" s="201">
        <v>137</v>
      </c>
      <c r="C81" s="201">
        <v>-1</v>
      </c>
      <c r="D81" s="279">
        <v>-0.72463768115942029</v>
      </c>
      <c r="E81" s="201">
        <v>-98</v>
      </c>
      <c r="F81" s="279">
        <v>-41.702127659574465</v>
      </c>
      <c r="G81" s="201">
        <v>98</v>
      </c>
      <c r="H81" s="201">
        <v>0</v>
      </c>
      <c r="I81" s="279">
        <v>0</v>
      </c>
      <c r="J81" s="201">
        <v>-68</v>
      </c>
      <c r="K81" s="279">
        <v>-40.963855421686745</v>
      </c>
    </row>
    <row r="82" spans="1:11" ht="31.5" customHeight="1" x14ac:dyDescent="0.25">
      <c r="A82" s="255" t="s">
        <v>246</v>
      </c>
      <c r="B82" s="201">
        <v>578</v>
      </c>
      <c r="C82" s="201">
        <v>-11</v>
      </c>
      <c r="D82" s="279">
        <v>-1.8675721561969441</v>
      </c>
      <c r="E82" s="201">
        <v>-437</v>
      </c>
      <c r="F82" s="279">
        <v>-43.054187192118228</v>
      </c>
      <c r="G82" s="201">
        <v>471</v>
      </c>
      <c r="H82" s="201">
        <v>-3</v>
      </c>
      <c r="I82" s="279">
        <v>-0.63291139240506333</v>
      </c>
      <c r="J82" s="201">
        <v>-322</v>
      </c>
      <c r="K82" s="279">
        <v>-40.605296343001264</v>
      </c>
    </row>
    <row r="83" spans="1:11" ht="31.5" customHeight="1" x14ac:dyDescent="0.25">
      <c r="A83" s="255" t="s">
        <v>247</v>
      </c>
      <c r="B83" s="201">
        <v>3921</v>
      </c>
      <c r="C83" s="201">
        <v>-80</v>
      </c>
      <c r="D83" s="279">
        <v>-1.9995001249687578</v>
      </c>
      <c r="E83" s="201">
        <v>-2293</v>
      </c>
      <c r="F83" s="279">
        <v>-36.90054715159318</v>
      </c>
      <c r="G83" s="201">
        <v>2658</v>
      </c>
      <c r="H83" s="201">
        <v>-29</v>
      </c>
      <c r="I83" s="279">
        <v>-1.0792705619650167</v>
      </c>
      <c r="J83" s="201">
        <v>-1219</v>
      </c>
      <c r="K83" s="279">
        <v>-31.441836471498583</v>
      </c>
    </row>
    <row r="84" spans="1:11" ht="31.5" customHeight="1" x14ac:dyDescent="0.25">
      <c r="A84" s="255" t="s">
        <v>248</v>
      </c>
      <c r="B84" s="201">
        <v>18</v>
      </c>
      <c r="C84" s="201">
        <v>-2</v>
      </c>
      <c r="D84" s="279">
        <v>-10</v>
      </c>
      <c r="E84" s="201">
        <v>-18</v>
      </c>
      <c r="F84" s="279">
        <v>-50</v>
      </c>
      <c r="G84" s="201">
        <v>16</v>
      </c>
      <c r="H84" s="201">
        <v>-1</v>
      </c>
      <c r="I84" s="279">
        <v>-5.882352941176471</v>
      </c>
      <c r="J84" s="201">
        <v>-7</v>
      </c>
      <c r="K84" s="279">
        <v>-30.434782608695652</v>
      </c>
    </row>
    <row r="85" spans="1:11" ht="31.5" customHeight="1" x14ac:dyDescent="0.25">
      <c r="A85" s="255" t="s">
        <v>249</v>
      </c>
      <c r="B85" s="201">
        <v>413</v>
      </c>
      <c r="C85" s="201">
        <v>-3</v>
      </c>
      <c r="D85" s="279">
        <v>-0.72115384615384615</v>
      </c>
      <c r="E85" s="201">
        <v>-301</v>
      </c>
      <c r="F85" s="279">
        <v>-42.156862745098039</v>
      </c>
      <c r="G85" s="201">
        <v>334</v>
      </c>
      <c r="H85" s="201">
        <v>-2</v>
      </c>
      <c r="I85" s="279">
        <v>-0.59523809523809523</v>
      </c>
      <c r="J85" s="201">
        <v>-199</v>
      </c>
      <c r="K85" s="279">
        <v>-37.335834896810503</v>
      </c>
    </row>
    <row r="86" spans="1:11" ht="31.5" customHeight="1" x14ac:dyDescent="0.25">
      <c r="A86" s="255" t="s">
        <v>250</v>
      </c>
      <c r="B86" s="201">
        <v>2253</v>
      </c>
      <c r="C86" s="201">
        <v>8</v>
      </c>
      <c r="D86" s="279">
        <v>0.35634743875278396</v>
      </c>
      <c r="E86" s="201">
        <v>-1315</v>
      </c>
      <c r="F86" s="279">
        <v>-36.855381165919283</v>
      </c>
      <c r="G86" s="201">
        <v>1888</v>
      </c>
      <c r="H86" s="201">
        <v>8</v>
      </c>
      <c r="I86" s="279">
        <v>0.42553191489361702</v>
      </c>
      <c r="J86" s="201">
        <v>-1071</v>
      </c>
      <c r="K86" s="279">
        <v>-36.194660358229129</v>
      </c>
    </row>
    <row r="87" spans="1:11" ht="31.5" customHeight="1" x14ac:dyDescent="0.25">
      <c r="A87" s="255" t="s">
        <v>251</v>
      </c>
      <c r="B87" s="201">
        <v>134</v>
      </c>
      <c r="C87" s="201">
        <v>-7</v>
      </c>
      <c r="D87" s="279">
        <v>-4.9645390070921982</v>
      </c>
      <c r="E87" s="201">
        <v>-131</v>
      </c>
      <c r="F87" s="279">
        <v>-49.433962264150942</v>
      </c>
      <c r="G87" s="201">
        <v>86</v>
      </c>
      <c r="H87" s="201">
        <v>-6</v>
      </c>
      <c r="I87" s="279">
        <v>-6.5217391304347823</v>
      </c>
      <c r="J87" s="201">
        <v>-86</v>
      </c>
      <c r="K87" s="279">
        <v>-50</v>
      </c>
    </row>
    <row r="88" spans="1:11" ht="31.5" customHeight="1" x14ac:dyDescent="0.25">
      <c r="A88" s="255" t="s">
        <v>252</v>
      </c>
      <c r="B88" s="201">
        <v>626</v>
      </c>
      <c r="C88" s="201">
        <v>-8</v>
      </c>
      <c r="D88" s="279">
        <v>-1.2618296529968454</v>
      </c>
      <c r="E88" s="201">
        <v>-402</v>
      </c>
      <c r="F88" s="279">
        <v>-39.105058365758758</v>
      </c>
      <c r="G88" s="201">
        <v>476</v>
      </c>
      <c r="H88" s="201">
        <v>-6</v>
      </c>
      <c r="I88" s="279">
        <v>-1.2448132780082988</v>
      </c>
      <c r="J88" s="201">
        <v>-192</v>
      </c>
      <c r="K88" s="279">
        <v>-28.742514970059879</v>
      </c>
    </row>
    <row r="89" spans="1:11" ht="31.5" customHeight="1" x14ac:dyDescent="0.25">
      <c r="A89" s="255" t="s">
        <v>253</v>
      </c>
      <c r="B89" s="201">
        <v>2058</v>
      </c>
      <c r="C89" s="201">
        <v>21</v>
      </c>
      <c r="D89" s="279">
        <v>1.0309278350515463</v>
      </c>
      <c r="E89" s="201">
        <v>-1135</v>
      </c>
      <c r="F89" s="279">
        <v>-35.546507986219858</v>
      </c>
      <c r="G89" s="201">
        <v>1599</v>
      </c>
      <c r="H89" s="201">
        <v>22</v>
      </c>
      <c r="I89" s="279">
        <v>1.3950538998097655</v>
      </c>
      <c r="J89" s="201">
        <v>-734</v>
      </c>
      <c r="K89" s="279">
        <v>-31.46163737676811</v>
      </c>
    </row>
    <row r="90" spans="1:11" ht="31.5" customHeight="1" x14ac:dyDescent="0.25">
      <c r="A90" s="255" t="s">
        <v>254</v>
      </c>
      <c r="B90" s="201">
        <v>2017</v>
      </c>
      <c r="C90" s="201">
        <v>-12</v>
      </c>
      <c r="D90" s="279">
        <v>-0.59142434696895019</v>
      </c>
      <c r="E90" s="201">
        <v>-1092</v>
      </c>
      <c r="F90" s="279">
        <v>-35.123834030234804</v>
      </c>
      <c r="G90" s="201">
        <v>1547</v>
      </c>
      <c r="H90" s="201">
        <v>3</v>
      </c>
      <c r="I90" s="279">
        <v>0.19430051813471502</v>
      </c>
      <c r="J90" s="201">
        <v>-691</v>
      </c>
      <c r="K90" s="279">
        <v>-30.875781948168008</v>
      </c>
    </row>
    <row r="91" spans="1:11" ht="31.5" customHeight="1" x14ac:dyDescent="0.25">
      <c r="A91" s="255" t="s">
        <v>255</v>
      </c>
      <c r="B91" s="201">
        <v>2385</v>
      </c>
      <c r="C91" s="201">
        <v>-34</v>
      </c>
      <c r="D91" s="279">
        <v>-1.4055394791236049</v>
      </c>
      <c r="E91" s="201">
        <v>-965</v>
      </c>
      <c r="F91" s="279">
        <v>-28.805970149253731</v>
      </c>
      <c r="G91" s="201">
        <v>1947</v>
      </c>
      <c r="H91" s="201">
        <v>-33</v>
      </c>
      <c r="I91" s="279">
        <v>-1.6666666666666667</v>
      </c>
      <c r="J91" s="201">
        <v>-723</v>
      </c>
      <c r="K91" s="279">
        <v>-27.078651685393258</v>
      </c>
    </row>
    <row r="92" spans="1:11" ht="31.5" customHeight="1" x14ac:dyDescent="0.25">
      <c r="A92" s="255" t="s">
        <v>256</v>
      </c>
      <c r="B92" s="201">
        <v>1066</v>
      </c>
      <c r="C92" s="201">
        <v>-29</v>
      </c>
      <c r="D92" s="279">
        <v>-2.6484018264840183</v>
      </c>
      <c r="E92" s="201">
        <v>-645</v>
      </c>
      <c r="F92" s="279">
        <v>-37.697253068381066</v>
      </c>
      <c r="G92" s="201">
        <v>756</v>
      </c>
      <c r="H92" s="201">
        <v>-22</v>
      </c>
      <c r="I92" s="279">
        <v>-2.8277634961439588</v>
      </c>
      <c r="J92" s="201">
        <v>-343</v>
      </c>
      <c r="K92" s="279">
        <v>-31.210191082802549</v>
      </c>
    </row>
    <row r="93" spans="1:11" ht="31.5" customHeight="1" x14ac:dyDescent="0.25">
      <c r="A93" s="255" t="s">
        <v>257</v>
      </c>
      <c r="B93" s="201">
        <v>294</v>
      </c>
      <c r="C93" s="201">
        <v>6</v>
      </c>
      <c r="D93" s="279">
        <v>2.0833333333333335</v>
      </c>
      <c r="E93" s="201">
        <v>-251</v>
      </c>
      <c r="F93" s="279">
        <v>-46.055045871559635</v>
      </c>
      <c r="G93" s="201">
        <v>211</v>
      </c>
      <c r="H93" s="201">
        <v>8</v>
      </c>
      <c r="I93" s="279">
        <v>3.9408866995073892</v>
      </c>
      <c r="J93" s="201">
        <v>-113</v>
      </c>
      <c r="K93" s="279">
        <v>-34.876543209876544</v>
      </c>
    </row>
    <row r="94" spans="1:11" ht="31.5" customHeight="1" x14ac:dyDescent="0.25">
      <c r="A94" s="255" t="s">
        <v>258</v>
      </c>
      <c r="B94" s="201">
        <v>350</v>
      </c>
      <c r="C94" s="201">
        <v>-6</v>
      </c>
      <c r="D94" s="279">
        <v>-1.6853932584269662</v>
      </c>
      <c r="E94" s="201">
        <v>-238</v>
      </c>
      <c r="F94" s="279">
        <v>-40.476190476190474</v>
      </c>
      <c r="G94" s="201">
        <v>251</v>
      </c>
      <c r="H94" s="201">
        <v>-9</v>
      </c>
      <c r="I94" s="279">
        <v>-3.4615384615384617</v>
      </c>
      <c r="J94" s="201">
        <v>-137</v>
      </c>
      <c r="K94" s="279">
        <v>-35.309278350515463</v>
      </c>
    </row>
    <row r="95" spans="1:11" ht="31.5" customHeight="1" x14ac:dyDescent="0.25">
      <c r="A95" s="255" t="s">
        <v>259</v>
      </c>
      <c r="B95" s="201">
        <v>346</v>
      </c>
      <c r="C95" s="201">
        <v>3</v>
      </c>
      <c r="D95" s="279">
        <v>0.87463556851311952</v>
      </c>
      <c r="E95" s="201">
        <v>-240</v>
      </c>
      <c r="F95" s="279">
        <v>-40.955631399317404</v>
      </c>
      <c r="G95" s="201">
        <v>238</v>
      </c>
      <c r="H95" s="201">
        <v>3</v>
      </c>
      <c r="I95" s="279">
        <v>1.2765957446808511</v>
      </c>
      <c r="J95" s="201">
        <v>-123</v>
      </c>
      <c r="K95" s="279">
        <v>-34.072022160664822</v>
      </c>
    </row>
    <row r="96" spans="1:11" ht="31.5" customHeight="1" x14ac:dyDescent="0.25">
      <c r="A96" s="255" t="s">
        <v>260</v>
      </c>
      <c r="B96" s="201">
        <v>230</v>
      </c>
      <c r="C96" s="201">
        <v>2</v>
      </c>
      <c r="D96" s="279">
        <v>0.8771929824561403</v>
      </c>
      <c r="E96" s="201">
        <v>-145</v>
      </c>
      <c r="F96" s="279">
        <v>-38.666666666666664</v>
      </c>
      <c r="G96" s="201">
        <v>185</v>
      </c>
      <c r="H96" s="201">
        <v>-2</v>
      </c>
      <c r="I96" s="279">
        <v>-1.0695187165775402</v>
      </c>
      <c r="J96" s="201">
        <v>-106</v>
      </c>
      <c r="K96" s="279">
        <v>-36.426116838487971</v>
      </c>
    </row>
    <row r="97" spans="1:11" ht="31.5" customHeight="1" x14ac:dyDescent="0.25">
      <c r="A97" s="255" t="s">
        <v>261</v>
      </c>
      <c r="B97" s="201">
        <v>103</v>
      </c>
      <c r="C97" s="201">
        <v>-2</v>
      </c>
      <c r="D97" s="279">
        <v>-1.9047619047619047</v>
      </c>
      <c r="E97" s="201">
        <v>-47</v>
      </c>
      <c r="F97" s="279">
        <v>-31.333333333333332</v>
      </c>
      <c r="G97" s="201">
        <v>74</v>
      </c>
      <c r="H97" s="201">
        <v>0</v>
      </c>
      <c r="I97" s="279">
        <v>0</v>
      </c>
      <c r="J97" s="201">
        <v>-40</v>
      </c>
      <c r="K97" s="279">
        <v>-35.087719298245617</v>
      </c>
    </row>
    <row r="98" spans="1:11" ht="31.5" customHeight="1" x14ac:dyDescent="0.25">
      <c r="A98" s="255" t="s">
        <v>262</v>
      </c>
      <c r="B98" s="201">
        <v>90</v>
      </c>
      <c r="C98" s="201">
        <v>-3</v>
      </c>
      <c r="D98" s="279">
        <v>-3.225806451612903</v>
      </c>
      <c r="E98" s="201">
        <v>-55</v>
      </c>
      <c r="F98" s="279">
        <v>-37.931034482758619</v>
      </c>
      <c r="G98" s="201">
        <v>68</v>
      </c>
      <c r="H98" s="201">
        <v>-1</v>
      </c>
      <c r="I98" s="279">
        <v>-1.4492753623188406</v>
      </c>
      <c r="J98" s="201">
        <v>-30</v>
      </c>
      <c r="K98" s="279">
        <v>-30.612244897959183</v>
      </c>
    </row>
    <row r="99" spans="1:11" ht="31.5" customHeight="1" x14ac:dyDescent="0.25">
      <c r="A99" s="255" t="s">
        <v>263</v>
      </c>
      <c r="B99" s="201">
        <v>472</v>
      </c>
      <c r="C99" s="201">
        <v>-2</v>
      </c>
      <c r="D99" s="279">
        <v>-0.4219409282700422</v>
      </c>
      <c r="E99" s="201">
        <v>-387</v>
      </c>
      <c r="F99" s="279">
        <v>-45.052386495925496</v>
      </c>
      <c r="G99" s="201">
        <v>361</v>
      </c>
      <c r="H99" s="201">
        <v>2</v>
      </c>
      <c r="I99" s="279">
        <v>0.55710306406685239</v>
      </c>
      <c r="J99" s="201">
        <v>-216</v>
      </c>
      <c r="K99" s="279">
        <v>-37.435008665511262</v>
      </c>
    </row>
    <row r="100" spans="1:11" ht="31.5" customHeight="1" x14ac:dyDescent="0.25">
      <c r="A100" s="255" t="s">
        <v>264</v>
      </c>
      <c r="B100" s="201">
        <v>244</v>
      </c>
      <c r="C100" s="201">
        <v>-13</v>
      </c>
      <c r="D100" s="279">
        <v>-5.0583657587548636</v>
      </c>
      <c r="E100" s="201">
        <v>-176</v>
      </c>
      <c r="F100" s="279">
        <v>-41.904761904761905</v>
      </c>
      <c r="G100" s="201">
        <v>179</v>
      </c>
      <c r="H100" s="201">
        <v>-5</v>
      </c>
      <c r="I100" s="279">
        <v>-2.7173913043478262</v>
      </c>
      <c r="J100" s="201">
        <v>-118</v>
      </c>
      <c r="K100" s="279">
        <v>-39.73063973063973</v>
      </c>
    </row>
    <row r="101" spans="1:11" ht="31.5" customHeight="1" x14ac:dyDescent="0.25">
      <c r="A101" s="255" t="s">
        <v>265</v>
      </c>
      <c r="B101" s="201">
        <v>174</v>
      </c>
      <c r="C101" s="201">
        <v>-5</v>
      </c>
      <c r="D101" s="279">
        <v>-2.7932960893854748</v>
      </c>
      <c r="E101" s="201">
        <v>-143</v>
      </c>
      <c r="F101" s="279">
        <v>-45.110410094637224</v>
      </c>
      <c r="G101" s="201">
        <v>132</v>
      </c>
      <c r="H101" s="201">
        <v>-6</v>
      </c>
      <c r="I101" s="279">
        <v>-4.3478260869565215</v>
      </c>
      <c r="J101" s="201">
        <v>-97</v>
      </c>
      <c r="K101" s="279">
        <v>-42.35807860262009</v>
      </c>
    </row>
    <row r="102" spans="1:11" ht="31.5" customHeight="1" x14ac:dyDescent="0.25">
      <c r="A102" s="255" t="s">
        <v>266</v>
      </c>
      <c r="B102" s="201">
        <v>713</v>
      </c>
      <c r="C102" s="201">
        <v>9</v>
      </c>
      <c r="D102" s="279">
        <v>1.2784090909090908</v>
      </c>
      <c r="E102" s="201">
        <v>-475</v>
      </c>
      <c r="F102" s="279">
        <v>-39.983164983164983</v>
      </c>
      <c r="G102" s="201">
        <v>563</v>
      </c>
      <c r="H102" s="201">
        <v>14</v>
      </c>
      <c r="I102" s="279">
        <v>2.5500910746812386</v>
      </c>
      <c r="J102" s="201">
        <v>-301</v>
      </c>
      <c r="K102" s="279">
        <v>-34.837962962962962</v>
      </c>
    </row>
    <row r="103" spans="1:11" ht="31.5" customHeight="1" x14ac:dyDescent="0.25">
      <c r="A103" s="255" t="s">
        <v>267</v>
      </c>
      <c r="B103" s="201">
        <v>604</v>
      </c>
      <c r="C103" s="201">
        <v>-1</v>
      </c>
      <c r="D103" s="279">
        <v>-0.16528925619834711</v>
      </c>
      <c r="E103" s="201">
        <v>-298</v>
      </c>
      <c r="F103" s="279">
        <v>-33.037694013303771</v>
      </c>
      <c r="G103" s="201">
        <v>467</v>
      </c>
      <c r="H103" s="201">
        <v>3</v>
      </c>
      <c r="I103" s="279">
        <v>0.64655172413793105</v>
      </c>
      <c r="J103" s="201">
        <v>-210</v>
      </c>
      <c r="K103" s="279">
        <v>-31.0192023633678</v>
      </c>
    </row>
    <row r="104" spans="1:11" ht="31.5" customHeight="1" x14ac:dyDescent="0.25">
      <c r="A104" s="255" t="s">
        <v>268</v>
      </c>
      <c r="B104" s="201">
        <v>6</v>
      </c>
      <c r="C104" s="201">
        <v>1</v>
      </c>
      <c r="D104" s="279">
        <v>20</v>
      </c>
      <c r="E104" s="201">
        <v>1</v>
      </c>
      <c r="F104" s="279">
        <v>20</v>
      </c>
      <c r="G104" s="201">
        <v>5</v>
      </c>
      <c r="H104" s="201">
        <v>1</v>
      </c>
      <c r="I104" s="279">
        <v>25</v>
      </c>
      <c r="J104" s="201">
        <v>2</v>
      </c>
      <c r="K104" s="279">
        <v>66.666666666666671</v>
      </c>
    </row>
    <row r="105" spans="1:11" ht="31.5" customHeight="1" x14ac:dyDescent="0.25">
      <c r="A105" s="255" t="s">
        <v>269</v>
      </c>
      <c r="B105" s="201">
        <v>17</v>
      </c>
      <c r="C105" s="201">
        <v>1</v>
      </c>
      <c r="D105" s="279">
        <v>6.25</v>
      </c>
      <c r="E105" s="201">
        <v>-23</v>
      </c>
      <c r="F105" s="279">
        <v>-57.5</v>
      </c>
      <c r="G105" s="201">
        <v>11</v>
      </c>
      <c r="H105" s="201">
        <v>1</v>
      </c>
      <c r="I105" s="279">
        <v>10</v>
      </c>
      <c r="J105" s="201">
        <v>-16</v>
      </c>
      <c r="K105" s="279">
        <v>-59.25925925925926</v>
      </c>
    </row>
    <row r="106" spans="1:11" ht="15.75" customHeight="1" x14ac:dyDescent="0.25">
      <c r="A106" s="254" t="s">
        <v>89</v>
      </c>
      <c r="B106" s="292">
        <v>2487</v>
      </c>
      <c r="C106" s="292">
        <v>20</v>
      </c>
      <c r="D106" s="293">
        <v>0.81070125658694769</v>
      </c>
      <c r="E106" s="292">
        <v>-1835</v>
      </c>
      <c r="F106" s="293">
        <v>-42.457195742711704</v>
      </c>
      <c r="G106" s="292">
        <v>1981</v>
      </c>
      <c r="H106" s="292">
        <v>16</v>
      </c>
      <c r="I106" s="293">
        <v>0.81424936386768443</v>
      </c>
      <c r="J106" s="292">
        <v>-1431</v>
      </c>
      <c r="K106" s="294">
        <v>-41.940211019929663</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A110" s="29"/>
    </row>
    <row r="130" spans="2:2" x14ac:dyDescent="0.25">
      <c r="B130" s="105"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XFD85"/>
  <sheetViews>
    <sheetView zoomScaleNormal="100" zoomScaleSheetLayoutView="100" workbookViewId="0"/>
  </sheetViews>
  <sheetFormatPr baseColWidth="10" defaultColWidth="11.42578125" defaultRowHeight="15" x14ac:dyDescent="0.25"/>
  <cols>
    <col min="1" max="1" width="25.28515625" style="214" customWidth="1"/>
    <col min="2" max="2" width="6.7109375" style="214" customWidth="1"/>
    <col min="3" max="3" width="7.7109375" style="214" customWidth="1"/>
    <col min="4" max="4" width="4.7109375" style="214" customWidth="1"/>
    <col min="5" max="5" width="7.7109375" style="214" customWidth="1"/>
    <col min="6" max="6" width="4.7109375" style="214" customWidth="1"/>
    <col min="7" max="7" width="6.7109375" style="214" customWidth="1"/>
    <col min="8" max="8" width="7.7109375" style="214" customWidth="1"/>
    <col min="9" max="9" width="4.7109375" style="214" customWidth="1"/>
    <col min="10" max="10" width="7.7109375" style="214" customWidth="1"/>
    <col min="11" max="11" width="4.7109375" style="214" customWidth="1"/>
    <col min="12" max="16384" width="11.42578125" style="214"/>
  </cols>
  <sheetData>
    <row r="1" spans="1:16384" s="27" customFormat="1" x14ac:dyDescent="0.2">
      <c r="H1" s="28"/>
    </row>
    <row r="2" spans="1:16384" s="27" customFormat="1" ht="18" customHeight="1" x14ac:dyDescent="0.2">
      <c r="H2" s="29" t="s">
        <v>61</v>
      </c>
    </row>
    <row r="3" spans="1:16384" s="27" customFormat="1" ht="18.75" customHeight="1" x14ac:dyDescent="0.25">
      <c r="I3" s="121"/>
    </row>
    <row r="4" spans="1:16384" s="27" customFormat="1" ht="19.5" customHeight="1" x14ac:dyDescent="0.25">
      <c r="H4" s="30"/>
      <c r="K4" s="2" t="s">
        <v>653</v>
      </c>
    </row>
    <row r="5" spans="1:16384" s="32" customFormat="1" ht="79.5" customHeight="1" x14ac:dyDescent="0.2">
      <c r="A5" s="246" t="s">
        <v>575</v>
      </c>
      <c r="B5" s="246"/>
      <c r="C5" s="246"/>
      <c r="D5" s="246"/>
      <c r="E5" s="246"/>
      <c r="F5" s="246"/>
      <c r="G5" s="27"/>
      <c r="H5" s="27"/>
      <c r="I5" s="27"/>
      <c r="J5" s="27"/>
      <c r="K5" s="27"/>
    </row>
    <row r="6" spans="1:16384" s="32" customFormat="1" ht="20.25" customHeight="1" x14ac:dyDescent="0.2">
      <c r="A6" s="266"/>
      <c r="B6" s="267" t="s">
        <v>571</v>
      </c>
      <c r="C6" s="268"/>
      <c r="D6" s="268"/>
      <c r="E6" s="268"/>
      <c r="F6" s="268"/>
      <c r="G6" s="268"/>
      <c r="H6" s="268"/>
      <c r="I6" s="268"/>
      <c r="J6" s="268"/>
      <c r="K6" s="269"/>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c r="XFD6" s="27"/>
    </row>
    <row r="7" spans="1:16384" s="32" customFormat="1" ht="21.75" customHeight="1" x14ac:dyDescent="0.2">
      <c r="A7" s="270"/>
      <c r="B7" s="34" t="s">
        <v>150</v>
      </c>
      <c r="C7" s="35"/>
      <c r="D7" s="35"/>
      <c r="E7" s="35"/>
      <c r="F7" s="36"/>
      <c r="G7" s="34" t="s">
        <v>151</v>
      </c>
      <c r="H7" s="35"/>
      <c r="I7" s="35"/>
      <c r="J7" s="35"/>
      <c r="K7" s="36"/>
    </row>
    <row r="8" spans="1:16384" s="32" customFormat="1" ht="25.5" customHeight="1" x14ac:dyDescent="0.2">
      <c r="A8" s="270"/>
      <c r="B8" s="38" t="s">
        <v>65</v>
      </c>
      <c r="C8" s="39" t="s">
        <v>66</v>
      </c>
      <c r="D8" s="39"/>
      <c r="E8" s="39" t="s">
        <v>137</v>
      </c>
      <c r="F8" s="39"/>
      <c r="G8" s="38" t="s">
        <v>65</v>
      </c>
      <c r="H8" s="39" t="s">
        <v>66</v>
      </c>
      <c r="I8" s="39"/>
      <c r="J8" s="39" t="s">
        <v>137</v>
      </c>
      <c r="K8" s="39"/>
    </row>
    <row r="9" spans="1:16384" s="32" customFormat="1" ht="15" customHeight="1" x14ac:dyDescent="0.2">
      <c r="A9" s="271"/>
      <c r="B9" s="38"/>
      <c r="C9" s="40" t="s">
        <v>152</v>
      </c>
      <c r="D9" s="41" t="s">
        <v>69</v>
      </c>
      <c r="E9" s="40" t="s">
        <v>152</v>
      </c>
      <c r="F9" s="41" t="s">
        <v>69</v>
      </c>
      <c r="G9" s="38"/>
      <c r="H9" s="40" t="s">
        <v>152</v>
      </c>
      <c r="I9" s="41" t="s">
        <v>69</v>
      </c>
      <c r="J9" s="40" t="s">
        <v>152</v>
      </c>
      <c r="K9" s="41" t="s">
        <v>69</v>
      </c>
      <c r="N9" s="93"/>
    </row>
    <row r="10" spans="1:16384" s="32" customFormat="1" ht="15.75" customHeight="1" x14ac:dyDescent="0.2">
      <c r="A10" s="302" t="s">
        <v>271</v>
      </c>
      <c r="B10" s="303">
        <v>147491</v>
      </c>
      <c r="C10" s="303">
        <v>-1495</v>
      </c>
      <c r="D10" s="304">
        <v>-1.0034499885895318</v>
      </c>
      <c r="E10" s="303">
        <v>-84051</v>
      </c>
      <c r="F10" s="304">
        <v>-36.300541586407647</v>
      </c>
      <c r="G10" s="303">
        <v>115759</v>
      </c>
      <c r="H10" s="303">
        <v>-925</v>
      </c>
      <c r="I10" s="304">
        <v>-0.79273936443728366</v>
      </c>
      <c r="J10" s="303">
        <v>-55991</v>
      </c>
      <c r="K10" s="305">
        <v>-32.600291120815136</v>
      </c>
    </row>
    <row r="11" spans="1:16384" s="32" customFormat="1" ht="15.75" customHeight="1" x14ac:dyDescent="0.2">
      <c r="A11" s="46" t="s">
        <v>154</v>
      </c>
      <c r="B11" s="47">
        <v>462</v>
      </c>
      <c r="C11" s="47">
        <v>-1</v>
      </c>
      <c r="D11" s="48">
        <v>-0.21598272138228941</v>
      </c>
      <c r="E11" s="47">
        <v>-522</v>
      </c>
      <c r="F11" s="48">
        <v>-53.048780487804876</v>
      </c>
      <c r="G11" s="47">
        <v>348</v>
      </c>
      <c r="H11" s="47">
        <v>-5</v>
      </c>
      <c r="I11" s="48">
        <v>-1.4164305949008498</v>
      </c>
      <c r="J11" s="47">
        <v>-406</v>
      </c>
      <c r="K11" s="48">
        <v>-53.846153846153847</v>
      </c>
    </row>
    <row r="12" spans="1:16384" s="32" customFormat="1" ht="15.75" customHeight="1" x14ac:dyDescent="0.2">
      <c r="A12" s="49" t="s">
        <v>155</v>
      </c>
      <c r="B12" s="50">
        <v>2274</v>
      </c>
      <c r="C12" s="50">
        <v>66</v>
      </c>
      <c r="D12" s="51">
        <v>2.9891304347826089</v>
      </c>
      <c r="E12" s="50">
        <v>-3123</v>
      </c>
      <c r="F12" s="51">
        <v>-57.865480822679267</v>
      </c>
      <c r="G12" s="50">
        <v>1749</v>
      </c>
      <c r="H12" s="50">
        <v>73</v>
      </c>
      <c r="I12" s="51">
        <v>4.3556085918854412</v>
      </c>
      <c r="J12" s="50">
        <v>-2077</v>
      </c>
      <c r="K12" s="51">
        <v>-54.286461055933088</v>
      </c>
    </row>
    <row r="13" spans="1:16384" s="32" customFormat="1" ht="15.75" customHeight="1" x14ac:dyDescent="0.2">
      <c r="A13" s="46" t="s">
        <v>156</v>
      </c>
      <c r="B13" s="47">
        <v>3476</v>
      </c>
      <c r="C13" s="47">
        <v>-15</v>
      </c>
      <c r="D13" s="48">
        <v>-0.42967631051274707</v>
      </c>
      <c r="E13" s="47">
        <v>-5030</v>
      </c>
      <c r="F13" s="48">
        <v>-59.134728426992709</v>
      </c>
      <c r="G13" s="47">
        <v>3119</v>
      </c>
      <c r="H13" s="47">
        <v>-4</v>
      </c>
      <c r="I13" s="48">
        <v>-0.12808197246237593</v>
      </c>
      <c r="J13" s="47">
        <v>-3646</v>
      </c>
      <c r="K13" s="48">
        <v>-53.895048041389508</v>
      </c>
    </row>
    <row r="14" spans="1:16384" s="32" customFormat="1" ht="15.75" customHeight="1" x14ac:dyDescent="0.2">
      <c r="A14" s="49" t="s">
        <v>157</v>
      </c>
      <c r="B14" s="50">
        <v>5784</v>
      </c>
      <c r="C14" s="50">
        <v>-76</v>
      </c>
      <c r="D14" s="51">
        <v>-1.2969283276450512</v>
      </c>
      <c r="E14" s="50">
        <v>-7500</v>
      </c>
      <c r="F14" s="51">
        <v>-56.458897922312559</v>
      </c>
      <c r="G14" s="50">
        <v>5178</v>
      </c>
      <c r="H14" s="50">
        <v>-37</v>
      </c>
      <c r="I14" s="51">
        <v>-0.7094918504314478</v>
      </c>
      <c r="J14" s="50">
        <v>-5266</v>
      </c>
      <c r="K14" s="51">
        <v>-50.421294523171198</v>
      </c>
    </row>
    <row r="15" spans="1:16384" s="32" customFormat="1" ht="15.75" customHeight="1" x14ac:dyDescent="0.2">
      <c r="A15" s="46" t="s">
        <v>158</v>
      </c>
      <c r="B15" s="47">
        <v>8391</v>
      </c>
      <c r="C15" s="47">
        <v>-70</v>
      </c>
      <c r="D15" s="48">
        <v>-0.82732537525115235</v>
      </c>
      <c r="E15" s="47">
        <v>-9882</v>
      </c>
      <c r="F15" s="48">
        <v>-54.079789853882779</v>
      </c>
      <c r="G15" s="47">
        <v>7346</v>
      </c>
      <c r="H15" s="47">
        <v>-43</v>
      </c>
      <c r="I15" s="48">
        <v>-0.58194613614832857</v>
      </c>
      <c r="J15" s="47">
        <v>-6706</v>
      </c>
      <c r="K15" s="48">
        <v>-47.722744093367496</v>
      </c>
    </row>
    <row r="16" spans="1:16384" s="32" customFormat="1" ht="15.75" customHeight="1" x14ac:dyDescent="0.2">
      <c r="A16" s="49" t="s">
        <v>159</v>
      </c>
      <c r="B16" s="50">
        <v>11264</v>
      </c>
      <c r="C16" s="50">
        <v>-233</v>
      </c>
      <c r="D16" s="51">
        <v>-2.026615638862312</v>
      </c>
      <c r="E16" s="50">
        <v>-12086</v>
      </c>
      <c r="F16" s="51">
        <v>-51.760171306209848</v>
      </c>
      <c r="G16" s="50">
        <v>9699</v>
      </c>
      <c r="H16" s="50">
        <v>-203</v>
      </c>
      <c r="I16" s="51">
        <v>-2.0500908907291455</v>
      </c>
      <c r="J16" s="50">
        <v>-7984</v>
      </c>
      <c r="K16" s="51">
        <v>-45.150709721201153</v>
      </c>
    </row>
    <row r="17" spans="1:11" s="32" customFormat="1" ht="15.75" customHeight="1" x14ac:dyDescent="0.2">
      <c r="A17" s="46" t="s">
        <v>160</v>
      </c>
      <c r="B17" s="47">
        <v>16042</v>
      </c>
      <c r="C17" s="47">
        <v>-262</v>
      </c>
      <c r="D17" s="48">
        <v>-1.6069676153091266</v>
      </c>
      <c r="E17" s="47">
        <v>-12576</v>
      </c>
      <c r="F17" s="48">
        <v>-43.944370675798446</v>
      </c>
      <c r="G17" s="47">
        <v>13609</v>
      </c>
      <c r="H17" s="47">
        <v>-195</v>
      </c>
      <c r="I17" s="48">
        <v>-1.4126340191248914</v>
      </c>
      <c r="J17" s="47">
        <v>-8632</v>
      </c>
      <c r="K17" s="48">
        <v>-38.811204532170315</v>
      </c>
    </row>
    <row r="18" spans="1:11" s="32" customFormat="1" ht="15.75" customHeight="1" x14ac:dyDescent="0.2">
      <c r="A18" s="49" t="s">
        <v>161</v>
      </c>
      <c r="B18" s="50">
        <v>21267</v>
      </c>
      <c r="C18" s="50">
        <v>-259</v>
      </c>
      <c r="D18" s="51">
        <v>-1.2031961349066245</v>
      </c>
      <c r="E18" s="50">
        <v>-11924</v>
      </c>
      <c r="F18" s="51">
        <v>-35.92540146425236</v>
      </c>
      <c r="G18" s="50">
        <v>18136</v>
      </c>
      <c r="H18" s="50">
        <v>-179</v>
      </c>
      <c r="I18" s="51">
        <v>-0.97734097734097736</v>
      </c>
      <c r="J18" s="50">
        <v>-8531</v>
      </c>
      <c r="K18" s="51">
        <v>-31.990850114373572</v>
      </c>
    </row>
    <row r="19" spans="1:11" s="32" customFormat="1" ht="15.75" customHeight="1" x14ac:dyDescent="0.2">
      <c r="A19" s="46" t="s">
        <v>162</v>
      </c>
      <c r="B19" s="47">
        <v>31877</v>
      </c>
      <c r="C19" s="47">
        <v>-275</v>
      </c>
      <c r="D19" s="48">
        <v>-0.85531226673301819</v>
      </c>
      <c r="E19" s="47">
        <v>-9899</v>
      </c>
      <c r="F19" s="48">
        <v>-23.695423209498276</v>
      </c>
      <c r="G19" s="47">
        <v>26408</v>
      </c>
      <c r="H19" s="47">
        <v>-227</v>
      </c>
      <c r="I19" s="48">
        <v>-0.85226206119767223</v>
      </c>
      <c r="J19" s="47">
        <v>-6703</v>
      </c>
      <c r="K19" s="48">
        <v>-20.244027664522363</v>
      </c>
    </row>
    <row r="20" spans="1:11" s="32" customFormat="1" ht="15.75" customHeight="1" x14ac:dyDescent="0.2">
      <c r="A20" s="49" t="s">
        <v>163</v>
      </c>
      <c r="B20" s="50">
        <v>38287</v>
      </c>
      <c r="C20" s="50">
        <v>-363</v>
      </c>
      <c r="D20" s="51">
        <v>-0.93919793014230268</v>
      </c>
      <c r="E20" s="50">
        <v>-9554</v>
      </c>
      <c r="F20" s="51">
        <v>-19.970318346188417</v>
      </c>
      <c r="G20" s="50">
        <v>30167</v>
      </c>
      <c r="H20" s="50">
        <v>-105</v>
      </c>
      <c r="I20" s="51">
        <v>-0.34685517970401691</v>
      </c>
      <c r="J20" s="50">
        <v>-6040</v>
      </c>
      <c r="K20" s="51">
        <v>-16.681857099455907</v>
      </c>
    </row>
    <row r="21" spans="1:11" s="32" customFormat="1" ht="15.75" customHeight="1" x14ac:dyDescent="0.2">
      <c r="A21" s="122" t="s">
        <v>164</v>
      </c>
      <c r="B21" s="123">
        <v>8367</v>
      </c>
      <c r="C21" s="123">
        <v>-7</v>
      </c>
      <c r="D21" s="124">
        <v>-8.3592070695008361E-2</v>
      </c>
      <c r="E21" s="123">
        <v>-1955</v>
      </c>
      <c r="F21" s="124">
        <v>-18.940127882193373</v>
      </c>
      <c r="G21" s="123">
        <v>0</v>
      </c>
      <c r="H21" s="123">
        <v>0</v>
      </c>
      <c r="I21" s="124" t="s">
        <v>654</v>
      </c>
      <c r="J21" s="123">
        <v>0</v>
      </c>
      <c r="K21" s="124" t="s">
        <v>654</v>
      </c>
    </row>
    <row r="22" spans="1:11" s="32" customFormat="1" ht="15.75" customHeight="1" x14ac:dyDescent="0.2">
      <c r="A22" s="158" t="s">
        <v>71</v>
      </c>
      <c r="B22" s="199">
        <v>2736</v>
      </c>
      <c r="C22" s="199">
        <v>65</v>
      </c>
      <c r="D22" s="306">
        <v>2.4335454885810557</v>
      </c>
      <c r="E22" s="199">
        <v>-3645</v>
      </c>
      <c r="F22" s="306">
        <v>-57.122708039492245</v>
      </c>
      <c r="G22" s="199">
        <v>2097</v>
      </c>
      <c r="H22" s="199">
        <v>68</v>
      </c>
      <c r="I22" s="306">
        <v>3.3514046328240514</v>
      </c>
      <c r="J22" s="199">
        <v>-2483</v>
      </c>
      <c r="K22" s="306">
        <v>-54.213973799126634</v>
      </c>
    </row>
    <row r="23" spans="1:11" s="32" customFormat="1" ht="15.75" customHeight="1" x14ac:dyDescent="0.2">
      <c r="A23" s="49" t="s">
        <v>72</v>
      </c>
      <c r="B23" s="50">
        <v>6212</v>
      </c>
      <c r="C23" s="50">
        <v>50</v>
      </c>
      <c r="D23" s="51">
        <v>0.81142486205777342</v>
      </c>
      <c r="E23" s="50">
        <v>-8675</v>
      </c>
      <c r="F23" s="51">
        <v>-58.272318129912001</v>
      </c>
      <c r="G23" s="50">
        <v>5216</v>
      </c>
      <c r="H23" s="50">
        <v>64</v>
      </c>
      <c r="I23" s="51">
        <v>1.2422360248447204</v>
      </c>
      <c r="J23" s="50">
        <v>-6129</v>
      </c>
      <c r="K23" s="51">
        <v>-54.023799030409869</v>
      </c>
    </row>
    <row r="24" spans="1:11" s="32" customFormat="1" ht="15.75" customHeight="1" x14ac:dyDescent="0.2">
      <c r="A24" s="46" t="s">
        <v>73</v>
      </c>
      <c r="B24" s="47">
        <v>62748</v>
      </c>
      <c r="C24" s="47">
        <v>-900</v>
      </c>
      <c r="D24" s="48">
        <v>-1.4140271493212671</v>
      </c>
      <c r="E24" s="47">
        <v>-53968</v>
      </c>
      <c r="F24" s="48">
        <v>-46.238733335618079</v>
      </c>
      <c r="G24" s="47">
        <v>53968</v>
      </c>
      <c r="H24" s="47">
        <v>-657</v>
      </c>
      <c r="I24" s="48">
        <v>-1.202745995423341</v>
      </c>
      <c r="J24" s="47">
        <v>-37119</v>
      </c>
      <c r="K24" s="48">
        <v>-40.751149999451073</v>
      </c>
    </row>
    <row r="25" spans="1:11" s="32" customFormat="1" ht="15.75" customHeight="1" x14ac:dyDescent="0.2">
      <c r="A25" s="49" t="s">
        <v>74</v>
      </c>
      <c r="B25" s="50">
        <v>70164</v>
      </c>
      <c r="C25" s="50">
        <v>-638</v>
      </c>
      <c r="D25" s="51">
        <v>-0.90110448857376912</v>
      </c>
      <c r="E25" s="50">
        <v>-19453</v>
      </c>
      <c r="F25" s="51">
        <v>-21.706819018712967</v>
      </c>
      <c r="G25" s="50">
        <v>56575</v>
      </c>
      <c r="H25" s="50">
        <v>-332</v>
      </c>
      <c r="I25" s="51">
        <v>-0.58340801658846886</v>
      </c>
      <c r="J25" s="50">
        <v>-12743</v>
      </c>
      <c r="K25" s="51">
        <v>-18.383392481029457</v>
      </c>
    </row>
    <row r="26" spans="1:11" s="32" customFormat="1" ht="15.75" customHeight="1" x14ac:dyDescent="0.2">
      <c r="A26" s="46" t="s">
        <v>75</v>
      </c>
      <c r="B26" s="47">
        <v>139124</v>
      </c>
      <c r="C26" s="47">
        <v>-1488</v>
      </c>
      <c r="D26" s="48">
        <v>-1.0582311609250989</v>
      </c>
      <c r="E26" s="47">
        <v>-82096</v>
      </c>
      <c r="F26" s="48">
        <v>-37.110568664677693</v>
      </c>
      <c r="G26" s="47">
        <v>115759</v>
      </c>
      <c r="H26" s="47">
        <v>-925</v>
      </c>
      <c r="I26" s="48">
        <v>-0.79273936443728366</v>
      </c>
      <c r="J26" s="47">
        <v>-55991</v>
      </c>
      <c r="K26" s="48">
        <v>-32.600291120815136</v>
      </c>
    </row>
    <row r="27" spans="1:11" s="32" customFormat="1" ht="15.75" customHeight="1" x14ac:dyDescent="0.2">
      <c r="A27" s="115" t="s">
        <v>76</v>
      </c>
      <c r="B27" s="116">
        <v>147491</v>
      </c>
      <c r="C27" s="116">
        <v>-1495</v>
      </c>
      <c r="D27" s="117">
        <v>-1.0034499885895318</v>
      </c>
      <c r="E27" s="116">
        <v>-84051</v>
      </c>
      <c r="F27" s="117">
        <v>-36.300541586407647</v>
      </c>
      <c r="G27" s="116">
        <v>115759</v>
      </c>
      <c r="H27" s="116">
        <v>-925</v>
      </c>
      <c r="I27" s="117">
        <v>-0.79273936443728366</v>
      </c>
      <c r="J27" s="116">
        <v>-55991</v>
      </c>
      <c r="K27" s="117">
        <v>-32.600291120815136</v>
      </c>
    </row>
    <row r="28" spans="1:11" s="32" customFormat="1" ht="15.75" customHeight="1" x14ac:dyDescent="0.2">
      <c r="A28" s="307" t="s">
        <v>272</v>
      </c>
      <c r="B28" s="303">
        <v>94363</v>
      </c>
      <c r="C28" s="303">
        <v>-1032</v>
      </c>
      <c r="D28" s="304">
        <v>-1.0818177053304681</v>
      </c>
      <c r="E28" s="303">
        <v>-51313</v>
      </c>
      <c r="F28" s="304">
        <v>-35.224058870369859</v>
      </c>
      <c r="G28" s="303">
        <v>74674</v>
      </c>
      <c r="H28" s="303">
        <v>-732</v>
      </c>
      <c r="I28" s="304">
        <v>-0.97074503355170672</v>
      </c>
      <c r="J28" s="303">
        <v>-36054</v>
      </c>
      <c r="K28" s="305">
        <v>-32.560869879343976</v>
      </c>
    </row>
    <row r="29" spans="1:11" s="32" customFormat="1" ht="15.75" customHeight="1" x14ac:dyDescent="0.2">
      <c r="A29" s="46" t="s">
        <v>154</v>
      </c>
      <c r="B29" s="47">
        <v>217</v>
      </c>
      <c r="C29" s="47">
        <v>-1</v>
      </c>
      <c r="D29" s="48">
        <v>-0.45871559633027525</v>
      </c>
      <c r="E29" s="47">
        <v>-252</v>
      </c>
      <c r="F29" s="48">
        <v>-53.731343283582092</v>
      </c>
      <c r="G29" s="47">
        <v>154</v>
      </c>
      <c r="H29" s="47">
        <v>-2</v>
      </c>
      <c r="I29" s="48">
        <v>-1.2820512820512822</v>
      </c>
      <c r="J29" s="47">
        <v>-195</v>
      </c>
      <c r="K29" s="48">
        <v>-55.873925501432666</v>
      </c>
    </row>
    <row r="30" spans="1:11" s="32" customFormat="1" ht="15.75" customHeight="1" x14ac:dyDescent="0.2">
      <c r="A30" s="49" t="s">
        <v>155</v>
      </c>
      <c r="B30" s="50">
        <v>1201</v>
      </c>
      <c r="C30" s="50">
        <v>24</v>
      </c>
      <c r="D30" s="51">
        <v>2.0390824129141887</v>
      </c>
      <c r="E30" s="50">
        <v>-1740</v>
      </c>
      <c r="F30" s="51">
        <v>-59.163549812988776</v>
      </c>
      <c r="G30" s="50">
        <v>937</v>
      </c>
      <c r="H30" s="50">
        <v>32</v>
      </c>
      <c r="I30" s="51">
        <v>3.5359116022099446</v>
      </c>
      <c r="J30" s="50">
        <v>-1147</v>
      </c>
      <c r="K30" s="51">
        <v>-55.038387715930902</v>
      </c>
    </row>
    <row r="31" spans="1:11" s="32" customFormat="1" ht="15.75" customHeight="1" x14ac:dyDescent="0.2">
      <c r="A31" s="46" t="s">
        <v>156</v>
      </c>
      <c r="B31" s="47">
        <v>2135</v>
      </c>
      <c r="C31" s="47">
        <v>-25</v>
      </c>
      <c r="D31" s="48">
        <v>-1.1574074074074074</v>
      </c>
      <c r="E31" s="47">
        <v>-3061</v>
      </c>
      <c r="F31" s="48">
        <v>-58.910700538876057</v>
      </c>
      <c r="G31" s="47">
        <v>1922</v>
      </c>
      <c r="H31" s="47">
        <v>-20</v>
      </c>
      <c r="I31" s="48">
        <v>-1.0298661174047374</v>
      </c>
      <c r="J31" s="47">
        <v>-2238</v>
      </c>
      <c r="K31" s="48">
        <v>-53.79807692307692</v>
      </c>
    </row>
    <row r="32" spans="1:11" s="32" customFormat="1" ht="15.75" customHeight="1" x14ac:dyDescent="0.2">
      <c r="A32" s="49" t="s">
        <v>157</v>
      </c>
      <c r="B32" s="50">
        <v>3902</v>
      </c>
      <c r="C32" s="50">
        <v>-54</v>
      </c>
      <c r="D32" s="51">
        <v>-1.3650151668351871</v>
      </c>
      <c r="E32" s="50">
        <v>-4889</v>
      </c>
      <c r="F32" s="51">
        <v>-55.613695825275848</v>
      </c>
      <c r="G32" s="50">
        <v>3486</v>
      </c>
      <c r="H32" s="50">
        <v>-33</v>
      </c>
      <c r="I32" s="51">
        <v>-0.93776641091219093</v>
      </c>
      <c r="J32" s="50">
        <v>-3618</v>
      </c>
      <c r="K32" s="51">
        <v>-50.929054054054056</v>
      </c>
    </row>
    <row r="33" spans="1:11" s="32" customFormat="1" ht="15.75" customHeight="1" x14ac:dyDescent="0.2">
      <c r="A33" s="46" t="s">
        <v>158</v>
      </c>
      <c r="B33" s="47">
        <v>5846</v>
      </c>
      <c r="C33" s="47">
        <v>-73</v>
      </c>
      <c r="D33" s="48">
        <v>-1.2333164385875992</v>
      </c>
      <c r="E33" s="47">
        <v>-6473</v>
      </c>
      <c r="F33" s="48">
        <v>-52.544849419595749</v>
      </c>
      <c r="G33" s="47">
        <v>5138</v>
      </c>
      <c r="H33" s="47">
        <v>-46</v>
      </c>
      <c r="I33" s="48">
        <v>-0.88734567901234573</v>
      </c>
      <c r="J33" s="47">
        <v>-4642</v>
      </c>
      <c r="K33" s="48">
        <v>-47.464212678936605</v>
      </c>
    </row>
    <row r="34" spans="1:11" s="32" customFormat="1" ht="15.75" customHeight="1" x14ac:dyDescent="0.2">
      <c r="A34" s="49" t="s">
        <v>159</v>
      </c>
      <c r="B34" s="50">
        <v>7877</v>
      </c>
      <c r="C34" s="50">
        <v>-165</v>
      </c>
      <c r="D34" s="51">
        <v>-2.0517284257647352</v>
      </c>
      <c r="E34" s="50">
        <v>-7800</v>
      </c>
      <c r="F34" s="51">
        <v>-49.754417299228166</v>
      </c>
      <c r="G34" s="50">
        <v>6832</v>
      </c>
      <c r="H34" s="50">
        <v>-149</v>
      </c>
      <c r="I34" s="51">
        <v>-2.1343647041971066</v>
      </c>
      <c r="J34" s="50">
        <v>-5508</v>
      </c>
      <c r="K34" s="51">
        <v>-44.635332252836307</v>
      </c>
    </row>
    <row r="35" spans="1:11" s="32" customFormat="1" ht="15.75" customHeight="1" x14ac:dyDescent="0.2">
      <c r="A35" s="46" t="s">
        <v>160</v>
      </c>
      <c r="B35" s="47">
        <v>10914</v>
      </c>
      <c r="C35" s="47">
        <v>-194</v>
      </c>
      <c r="D35" s="48">
        <v>-1.7464890169247389</v>
      </c>
      <c r="E35" s="47">
        <v>-7870</v>
      </c>
      <c r="F35" s="48">
        <v>-41.897359454855199</v>
      </c>
      <c r="G35" s="47">
        <v>9328</v>
      </c>
      <c r="H35" s="47">
        <v>-141</v>
      </c>
      <c r="I35" s="48">
        <v>-1.4890695955222304</v>
      </c>
      <c r="J35" s="47">
        <v>-5678</v>
      </c>
      <c r="K35" s="48">
        <v>-37.838198054111686</v>
      </c>
    </row>
    <row r="36" spans="1:11" s="32" customFormat="1" ht="15.75" customHeight="1" x14ac:dyDescent="0.2">
      <c r="A36" s="49" t="s">
        <v>161</v>
      </c>
      <c r="B36" s="50">
        <v>13841</v>
      </c>
      <c r="C36" s="50">
        <v>-207</v>
      </c>
      <c r="D36" s="51">
        <v>-1.4735193621867881</v>
      </c>
      <c r="E36" s="50">
        <v>-7168</v>
      </c>
      <c r="F36" s="51">
        <v>-34.118711028606789</v>
      </c>
      <c r="G36" s="50">
        <v>11821</v>
      </c>
      <c r="H36" s="50">
        <v>-143</v>
      </c>
      <c r="I36" s="51">
        <v>-1.1952524239384821</v>
      </c>
      <c r="J36" s="50">
        <v>-5242</v>
      </c>
      <c r="K36" s="51">
        <v>-30.721444060247318</v>
      </c>
    </row>
    <row r="37" spans="1:11" s="32" customFormat="1" ht="15.75" customHeight="1" x14ac:dyDescent="0.2">
      <c r="A37" s="46" t="s">
        <v>162</v>
      </c>
      <c r="B37" s="47">
        <v>19670</v>
      </c>
      <c r="C37" s="47">
        <v>-166</v>
      </c>
      <c r="D37" s="48">
        <v>-0.83686227061907648</v>
      </c>
      <c r="E37" s="47">
        <v>-5849</v>
      </c>
      <c r="F37" s="48">
        <v>-22.920177122928013</v>
      </c>
      <c r="G37" s="47">
        <v>16390</v>
      </c>
      <c r="H37" s="47">
        <v>-158</v>
      </c>
      <c r="I37" s="48">
        <v>-0.95479816291999031</v>
      </c>
      <c r="J37" s="47">
        <v>-4170</v>
      </c>
      <c r="K37" s="48">
        <v>-20.282101167315176</v>
      </c>
    </row>
    <row r="38" spans="1:11" s="32" customFormat="1" ht="15.75" customHeight="1" x14ac:dyDescent="0.2">
      <c r="A38" s="49" t="s">
        <v>163</v>
      </c>
      <c r="B38" s="50">
        <v>23072</v>
      </c>
      <c r="C38" s="50">
        <v>-179</v>
      </c>
      <c r="D38" s="51">
        <v>-0.76985936088770379</v>
      </c>
      <c r="E38" s="50">
        <v>-5240</v>
      </c>
      <c r="F38" s="51">
        <v>-18.508053122350947</v>
      </c>
      <c r="G38" s="50">
        <v>18666</v>
      </c>
      <c r="H38" s="50">
        <v>-72</v>
      </c>
      <c r="I38" s="51">
        <v>-0.38424591738712777</v>
      </c>
      <c r="J38" s="50">
        <v>-3616</v>
      </c>
      <c r="K38" s="51">
        <v>-16.228345749932682</v>
      </c>
    </row>
    <row r="39" spans="1:11" s="32" customFormat="1" ht="15.75" customHeight="1" x14ac:dyDescent="0.2">
      <c r="A39" s="122" t="s">
        <v>164</v>
      </c>
      <c r="B39" s="123">
        <v>5688</v>
      </c>
      <c r="C39" s="123">
        <v>8</v>
      </c>
      <c r="D39" s="124">
        <v>0.14084507042253522</v>
      </c>
      <c r="E39" s="123">
        <v>-971</v>
      </c>
      <c r="F39" s="124">
        <v>-14.581769034389549</v>
      </c>
      <c r="G39" s="123">
        <v>0</v>
      </c>
      <c r="H39" s="123">
        <v>0</v>
      </c>
      <c r="I39" s="124" t="s">
        <v>654</v>
      </c>
      <c r="J39" s="123">
        <v>0</v>
      </c>
      <c r="K39" s="124" t="s">
        <v>654</v>
      </c>
    </row>
    <row r="40" spans="1:11" s="32" customFormat="1" ht="15.75" customHeight="1" x14ac:dyDescent="0.2">
      <c r="A40" s="112" t="s">
        <v>71</v>
      </c>
      <c r="B40" s="113">
        <v>1418</v>
      </c>
      <c r="C40" s="113">
        <v>23</v>
      </c>
      <c r="D40" s="114">
        <v>1.6487455197132617</v>
      </c>
      <c r="E40" s="113">
        <v>-1992</v>
      </c>
      <c r="F40" s="114">
        <v>-58.416422287390027</v>
      </c>
      <c r="G40" s="113">
        <v>1091</v>
      </c>
      <c r="H40" s="113">
        <v>30</v>
      </c>
      <c r="I40" s="114">
        <v>2.827521206409048</v>
      </c>
      <c r="J40" s="113">
        <v>-1342</v>
      </c>
      <c r="K40" s="114">
        <v>-55.158240854911632</v>
      </c>
    </row>
    <row r="41" spans="1:11" s="32" customFormat="1" ht="15.75" customHeight="1" x14ac:dyDescent="0.2">
      <c r="A41" s="49" t="s">
        <v>72</v>
      </c>
      <c r="B41" s="50">
        <v>3553</v>
      </c>
      <c r="C41" s="50">
        <v>-2</v>
      </c>
      <c r="D41" s="51">
        <v>-5.6258790436005623E-2</v>
      </c>
      <c r="E41" s="50">
        <v>-5053</v>
      </c>
      <c r="F41" s="51">
        <v>-58.714850104578204</v>
      </c>
      <c r="G41" s="50">
        <v>3013</v>
      </c>
      <c r="H41" s="50">
        <v>10</v>
      </c>
      <c r="I41" s="51">
        <v>0.33300033300033299</v>
      </c>
      <c r="J41" s="50">
        <v>-3580</v>
      </c>
      <c r="K41" s="51">
        <v>-54.300015167602005</v>
      </c>
    </row>
    <row r="42" spans="1:11" s="32" customFormat="1" ht="15.75" customHeight="1" x14ac:dyDescent="0.2">
      <c r="A42" s="46" t="s">
        <v>73</v>
      </c>
      <c r="B42" s="47">
        <v>42380</v>
      </c>
      <c r="C42" s="47">
        <v>-693</v>
      </c>
      <c r="D42" s="48">
        <v>-1.6088965245049103</v>
      </c>
      <c r="E42" s="47">
        <v>-34200</v>
      </c>
      <c r="F42" s="48">
        <v>-44.659179942543744</v>
      </c>
      <c r="G42" s="47">
        <v>36605</v>
      </c>
      <c r="H42" s="47">
        <v>-512</v>
      </c>
      <c r="I42" s="48">
        <v>-1.3794218282727591</v>
      </c>
      <c r="J42" s="47">
        <v>-24688</v>
      </c>
      <c r="K42" s="48">
        <v>-40.278661511102406</v>
      </c>
    </row>
    <row r="43" spans="1:11" s="32" customFormat="1" ht="15.75" customHeight="1" x14ac:dyDescent="0.2">
      <c r="A43" s="49" t="s">
        <v>74</v>
      </c>
      <c r="B43" s="50">
        <v>42742</v>
      </c>
      <c r="C43" s="50">
        <v>-345</v>
      </c>
      <c r="D43" s="51">
        <v>-0.80070554923758908</v>
      </c>
      <c r="E43" s="50">
        <v>-11089</v>
      </c>
      <c r="F43" s="51">
        <v>-20.599654474187737</v>
      </c>
      <c r="G43" s="50">
        <v>35056</v>
      </c>
      <c r="H43" s="50">
        <v>-230</v>
      </c>
      <c r="I43" s="51">
        <v>-0.65181658448109736</v>
      </c>
      <c r="J43" s="50">
        <v>-7786</v>
      </c>
      <c r="K43" s="51">
        <v>-18.17375472667009</v>
      </c>
    </row>
    <row r="44" spans="1:11" s="32" customFormat="1" ht="15.75" customHeight="1" x14ac:dyDescent="0.2">
      <c r="A44" s="46" t="s">
        <v>75</v>
      </c>
      <c r="B44" s="47">
        <v>88675</v>
      </c>
      <c r="C44" s="47">
        <v>-1040</v>
      </c>
      <c r="D44" s="48">
        <v>-1.1592264392799421</v>
      </c>
      <c r="E44" s="47">
        <v>-50342</v>
      </c>
      <c r="F44" s="48">
        <v>-36.21283727889395</v>
      </c>
      <c r="G44" s="47">
        <v>74674</v>
      </c>
      <c r="H44" s="47">
        <v>-732</v>
      </c>
      <c r="I44" s="48">
        <v>-0.97074503355170672</v>
      </c>
      <c r="J44" s="47">
        <v>-36054</v>
      </c>
      <c r="K44" s="48">
        <v>-32.560869879343976</v>
      </c>
    </row>
    <row r="45" spans="1:11" s="32" customFormat="1" ht="15.75" customHeight="1" x14ac:dyDescent="0.2">
      <c r="A45" s="115" t="s">
        <v>76</v>
      </c>
      <c r="B45" s="50">
        <v>94363</v>
      </c>
      <c r="C45" s="50">
        <v>-1032</v>
      </c>
      <c r="D45" s="51">
        <v>-1.0818177053304681</v>
      </c>
      <c r="E45" s="50">
        <v>-51313</v>
      </c>
      <c r="F45" s="51">
        <v>-35.224058870369859</v>
      </c>
      <c r="G45" s="50">
        <v>74674</v>
      </c>
      <c r="H45" s="50">
        <v>-732</v>
      </c>
      <c r="I45" s="51">
        <v>-0.97074503355170672</v>
      </c>
      <c r="J45" s="50">
        <v>-36054</v>
      </c>
      <c r="K45" s="51">
        <v>-32.560869879343976</v>
      </c>
    </row>
    <row r="46" spans="1:11" s="32" customFormat="1" ht="15.75" customHeight="1" x14ac:dyDescent="0.2">
      <c r="A46" s="307" t="s">
        <v>273</v>
      </c>
      <c r="B46" s="303">
        <v>53128</v>
      </c>
      <c r="C46" s="303">
        <v>-463</v>
      </c>
      <c r="D46" s="308">
        <v>-0.86395103655464534</v>
      </c>
      <c r="E46" s="303">
        <v>-32738</v>
      </c>
      <c r="F46" s="308">
        <v>-38.126848810937972</v>
      </c>
      <c r="G46" s="303">
        <v>41085</v>
      </c>
      <c r="H46" s="303">
        <v>-193</v>
      </c>
      <c r="I46" s="308">
        <v>-0.46756141285915015</v>
      </c>
      <c r="J46" s="303">
        <v>-19937</v>
      </c>
      <c r="K46" s="309">
        <v>-32.671823276850972</v>
      </c>
    </row>
    <row r="47" spans="1:11" s="32" customFormat="1" ht="15.75" customHeight="1" x14ac:dyDescent="0.2">
      <c r="A47" s="46" t="s">
        <v>154</v>
      </c>
      <c r="B47" s="47">
        <v>245</v>
      </c>
      <c r="C47" s="47">
        <v>0</v>
      </c>
      <c r="D47" s="48">
        <v>0</v>
      </c>
      <c r="E47" s="47">
        <v>-270</v>
      </c>
      <c r="F47" s="48">
        <v>-52.427184466019419</v>
      </c>
      <c r="G47" s="47">
        <v>194</v>
      </c>
      <c r="H47" s="47">
        <v>-3</v>
      </c>
      <c r="I47" s="48">
        <v>-1.5228426395939085</v>
      </c>
      <c r="J47" s="47">
        <v>-211</v>
      </c>
      <c r="K47" s="48">
        <v>-52.098765432098766</v>
      </c>
    </row>
    <row r="48" spans="1:11" s="32" customFormat="1" ht="15.75" customHeight="1" x14ac:dyDescent="0.2">
      <c r="A48" s="49" t="s">
        <v>155</v>
      </c>
      <c r="B48" s="50">
        <v>1073</v>
      </c>
      <c r="C48" s="50">
        <v>42</v>
      </c>
      <c r="D48" s="51">
        <v>4.0737148399612026</v>
      </c>
      <c r="E48" s="50">
        <v>-1383</v>
      </c>
      <c r="F48" s="51">
        <v>-56.311074918566774</v>
      </c>
      <c r="G48" s="50">
        <v>812</v>
      </c>
      <c r="H48" s="50">
        <v>41</v>
      </c>
      <c r="I48" s="51">
        <v>5.3177691309987027</v>
      </c>
      <c r="J48" s="50">
        <v>-930</v>
      </c>
      <c r="K48" s="51">
        <v>-53.38691159586682</v>
      </c>
    </row>
    <row r="49" spans="1:11" s="32" customFormat="1" ht="15.75" customHeight="1" x14ac:dyDescent="0.2">
      <c r="A49" s="46" t="s">
        <v>156</v>
      </c>
      <c r="B49" s="47">
        <v>1341</v>
      </c>
      <c r="C49" s="47">
        <v>10</v>
      </c>
      <c r="D49" s="48">
        <v>0.75131480090157776</v>
      </c>
      <c r="E49" s="47">
        <v>-1969</v>
      </c>
      <c r="F49" s="48">
        <v>-59.486404833836858</v>
      </c>
      <c r="G49" s="47">
        <v>1197</v>
      </c>
      <c r="H49" s="47">
        <v>16</v>
      </c>
      <c r="I49" s="48">
        <v>1.3547840812870449</v>
      </c>
      <c r="J49" s="47">
        <v>-1408</v>
      </c>
      <c r="K49" s="48">
        <v>-54.049904030710174</v>
      </c>
    </row>
    <row r="50" spans="1:11" s="32" customFormat="1" ht="15.75" customHeight="1" x14ac:dyDescent="0.2">
      <c r="A50" s="49" t="s">
        <v>157</v>
      </c>
      <c r="B50" s="50">
        <v>1882</v>
      </c>
      <c r="C50" s="50">
        <v>-22</v>
      </c>
      <c r="D50" s="51">
        <v>-1.1554621848739495</v>
      </c>
      <c r="E50" s="50">
        <v>-2611</v>
      </c>
      <c r="F50" s="51">
        <v>-58.112619630536393</v>
      </c>
      <c r="G50" s="50">
        <v>1692</v>
      </c>
      <c r="H50" s="50">
        <v>-4</v>
      </c>
      <c r="I50" s="51">
        <v>-0.23584905660377359</v>
      </c>
      <c r="J50" s="50">
        <v>-1648</v>
      </c>
      <c r="K50" s="51">
        <v>-49.341317365269461</v>
      </c>
    </row>
    <row r="51" spans="1:11" s="32" customFormat="1" ht="15.75" customHeight="1" x14ac:dyDescent="0.2">
      <c r="A51" s="46" t="s">
        <v>158</v>
      </c>
      <c r="B51" s="47">
        <v>2545</v>
      </c>
      <c r="C51" s="47">
        <v>3</v>
      </c>
      <c r="D51" s="48">
        <v>0.11801730920535011</v>
      </c>
      <c r="E51" s="47">
        <v>-3409</v>
      </c>
      <c r="F51" s="48">
        <v>-57.255626469600266</v>
      </c>
      <c r="G51" s="47">
        <v>2208</v>
      </c>
      <c r="H51" s="47">
        <v>3</v>
      </c>
      <c r="I51" s="48">
        <v>0.1360544217687075</v>
      </c>
      <c r="J51" s="47">
        <v>-2064</v>
      </c>
      <c r="K51" s="48">
        <v>-48.314606741573037</v>
      </c>
    </row>
    <row r="52" spans="1:11" s="32" customFormat="1" ht="15.75" customHeight="1" x14ac:dyDescent="0.2">
      <c r="A52" s="49" t="s">
        <v>159</v>
      </c>
      <c r="B52" s="50">
        <v>3387</v>
      </c>
      <c r="C52" s="50">
        <v>-68</v>
      </c>
      <c r="D52" s="51">
        <v>-1.9681620839363241</v>
      </c>
      <c r="E52" s="50">
        <v>-4286</v>
      </c>
      <c r="F52" s="51">
        <v>-55.858204092271599</v>
      </c>
      <c r="G52" s="50">
        <v>2867</v>
      </c>
      <c r="H52" s="50">
        <v>-54</v>
      </c>
      <c r="I52" s="51">
        <v>-1.8486819582334817</v>
      </c>
      <c r="J52" s="50">
        <v>-2476</v>
      </c>
      <c r="K52" s="51">
        <v>-46.34100692494853</v>
      </c>
    </row>
    <row r="53" spans="1:11" s="32" customFormat="1" ht="15.75" customHeight="1" x14ac:dyDescent="0.2">
      <c r="A53" s="46" t="s">
        <v>160</v>
      </c>
      <c r="B53" s="47">
        <v>5128</v>
      </c>
      <c r="C53" s="47">
        <v>-68</v>
      </c>
      <c r="D53" s="48">
        <v>-1.308698999230177</v>
      </c>
      <c r="E53" s="47">
        <v>-4706</v>
      </c>
      <c r="F53" s="48">
        <v>-47.854382753711612</v>
      </c>
      <c r="G53" s="47">
        <v>4281</v>
      </c>
      <c r="H53" s="47">
        <v>-54</v>
      </c>
      <c r="I53" s="48">
        <v>-1.2456747404844291</v>
      </c>
      <c r="J53" s="47">
        <v>-2954</v>
      </c>
      <c r="K53" s="48">
        <v>-40.829302004146513</v>
      </c>
    </row>
    <row r="54" spans="1:11" s="32" customFormat="1" ht="15.75" customHeight="1" x14ac:dyDescent="0.2">
      <c r="A54" s="49" t="s">
        <v>161</v>
      </c>
      <c r="B54" s="50">
        <v>7426</v>
      </c>
      <c r="C54" s="50">
        <v>-52</v>
      </c>
      <c r="D54" s="51">
        <v>-0.69537309441027018</v>
      </c>
      <c r="E54" s="50">
        <v>-4756</v>
      </c>
      <c r="F54" s="51">
        <v>-39.04120834017403</v>
      </c>
      <c r="G54" s="50">
        <v>6315</v>
      </c>
      <c r="H54" s="50">
        <v>-36</v>
      </c>
      <c r="I54" s="51">
        <v>-0.56683986773736417</v>
      </c>
      <c r="J54" s="50">
        <v>-3289</v>
      </c>
      <c r="K54" s="51">
        <v>-34.246147438567263</v>
      </c>
    </row>
    <row r="55" spans="1:11" s="32" customFormat="1" ht="15.75" customHeight="1" x14ac:dyDescent="0.2">
      <c r="A55" s="46" t="s">
        <v>162</v>
      </c>
      <c r="B55" s="47">
        <v>12207</v>
      </c>
      <c r="C55" s="47">
        <v>-109</v>
      </c>
      <c r="D55" s="48">
        <v>-0.8850276063657031</v>
      </c>
      <c r="E55" s="47">
        <v>-4050</v>
      </c>
      <c r="F55" s="48">
        <v>-24.912345451190255</v>
      </c>
      <c r="G55" s="47">
        <v>10018</v>
      </c>
      <c r="H55" s="47">
        <v>-69</v>
      </c>
      <c r="I55" s="48">
        <v>-0.68404877565182909</v>
      </c>
      <c r="J55" s="47">
        <v>-2533</v>
      </c>
      <c r="K55" s="48">
        <v>-20.181658831965581</v>
      </c>
    </row>
    <row r="56" spans="1:11" s="32" customFormat="1" ht="15.75" customHeight="1" x14ac:dyDescent="0.2">
      <c r="A56" s="49" t="s">
        <v>163</v>
      </c>
      <c r="B56" s="50">
        <v>15215</v>
      </c>
      <c r="C56" s="50">
        <v>-184</v>
      </c>
      <c r="D56" s="51">
        <v>-1.1948827845964023</v>
      </c>
      <c r="E56" s="50">
        <v>-4314</v>
      </c>
      <c r="F56" s="51">
        <v>-22.090224793896258</v>
      </c>
      <c r="G56" s="50">
        <v>11501</v>
      </c>
      <c r="H56" s="50">
        <v>-33</v>
      </c>
      <c r="I56" s="51">
        <v>-0.28611062944338478</v>
      </c>
      <c r="J56" s="50">
        <v>-2424</v>
      </c>
      <c r="K56" s="51">
        <v>-17.407540394973068</v>
      </c>
    </row>
    <row r="57" spans="1:11" s="32" customFormat="1" ht="15.75" customHeight="1" x14ac:dyDescent="0.2">
      <c r="A57" s="122" t="s">
        <v>164</v>
      </c>
      <c r="B57" s="123">
        <v>2679</v>
      </c>
      <c r="C57" s="123">
        <v>-15</v>
      </c>
      <c r="D57" s="124">
        <v>-0.55679287305122493</v>
      </c>
      <c r="E57" s="123">
        <v>-984</v>
      </c>
      <c r="F57" s="124">
        <v>-26.863226863226863</v>
      </c>
      <c r="G57" s="123">
        <v>0</v>
      </c>
      <c r="H57" s="123">
        <v>0</v>
      </c>
      <c r="I57" s="124" t="s">
        <v>654</v>
      </c>
      <c r="J57" s="123">
        <v>0</v>
      </c>
      <c r="K57" s="124" t="s">
        <v>654</v>
      </c>
    </row>
    <row r="58" spans="1:11" s="32" customFormat="1" ht="15.75" customHeight="1" x14ac:dyDescent="0.2">
      <c r="A58" s="112" t="s">
        <v>71</v>
      </c>
      <c r="B58" s="47">
        <v>1318</v>
      </c>
      <c r="C58" s="47">
        <v>42</v>
      </c>
      <c r="D58" s="48">
        <v>3.2915360501567399</v>
      </c>
      <c r="E58" s="47">
        <v>-1653</v>
      </c>
      <c r="F58" s="48">
        <v>-55.637832379670144</v>
      </c>
      <c r="G58" s="47">
        <v>1006</v>
      </c>
      <c r="H58" s="47">
        <v>38</v>
      </c>
      <c r="I58" s="48">
        <v>3.9256198347107438</v>
      </c>
      <c r="J58" s="47">
        <v>-1141</v>
      </c>
      <c r="K58" s="48">
        <v>-53.143921751280857</v>
      </c>
    </row>
    <row r="59" spans="1:11" s="32" customFormat="1" ht="15.75" customHeight="1" x14ac:dyDescent="0.2">
      <c r="A59" s="49" t="s">
        <v>72</v>
      </c>
      <c r="B59" s="50">
        <v>2659</v>
      </c>
      <c r="C59" s="50">
        <v>52</v>
      </c>
      <c r="D59" s="51">
        <v>1.9946298427311087</v>
      </c>
      <c r="E59" s="50">
        <v>-3622</v>
      </c>
      <c r="F59" s="51">
        <v>-57.665976755293741</v>
      </c>
      <c r="G59" s="50">
        <v>2203</v>
      </c>
      <c r="H59" s="50">
        <v>54</v>
      </c>
      <c r="I59" s="51">
        <v>2.5127966496044674</v>
      </c>
      <c r="J59" s="50">
        <v>-2549</v>
      </c>
      <c r="K59" s="51">
        <v>-53.640572390572387</v>
      </c>
    </row>
    <row r="60" spans="1:11" s="32" customFormat="1" ht="15.75" customHeight="1" x14ac:dyDescent="0.2">
      <c r="A60" s="46" t="s">
        <v>73</v>
      </c>
      <c r="B60" s="47">
        <v>20368</v>
      </c>
      <c r="C60" s="47">
        <v>-207</v>
      </c>
      <c r="D60" s="48">
        <v>-1.0060753341433779</v>
      </c>
      <c r="E60" s="47">
        <v>-19768</v>
      </c>
      <c r="F60" s="48">
        <v>-49.252541359378114</v>
      </c>
      <c r="G60" s="47">
        <v>17363</v>
      </c>
      <c r="H60" s="47">
        <v>-145</v>
      </c>
      <c r="I60" s="48">
        <v>-0.82819282613662326</v>
      </c>
      <c r="J60" s="47">
        <v>-12431</v>
      </c>
      <c r="K60" s="48">
        <v>-41.723165738068069</v>
      </c>
    </row>
    <row r="61" spans="1:11" s="32" customFormat="1" ht="15.75" customHeight="1" x14ac:dyDescent="0.2">
      <c r="A61" s="49" t="s">
        <v>74</v>
      </c>
      <c r="B61" s="50">
        <v>27422</v>
      </c>
      <c r="C61" s="50">
        <v>-293</v>
      </c>
      <c r="D61" s="51">
        <v>-1.0571892476998015</v>
      </c>
      <c r="E61" s="50">
        <v>-8364</v>
      </c>
      <c r="F61" s="51">
        <v>-23.372268484882355</v>
      </c>
      <c r="G61" s="50">
        <v>21519</v>
      </c>
      <c r="H61" s="50">
        <v>-102</v>
      </c>
      <c r="I61" s="51">
        <v>-0.47176356320244206</v>
      </c>
      <c r="J61" s="50">
        <v>-4957</v>
      </c>
      <c r="K61" s="51">
        <v>-18.722616709472732</v>
      </c>
    </row>
    <row r="62" spans="1:11" s="32" customFormat="1" ht="15.75" customHeight="1" x14ac:dyDescent="0.2">
      <c r="A62" s="46" t="s">
        <v>75</v>
      </c>
      <c r="B62" s="47">
        <v>50449</v>
      </c>
      <c r="C62" s="47">
        <v>-448</v>
      </c>
      <c r="D62" s="48">
        <v>-0.8802090496492917</v>
      </c>
      <c r="E62" s="47">
        <v>-31754</v>
      </c>
      <c r="F62" s="48">
        <v>-38.628760507524056</v>
      </c>
      <c r="G62" s="47">
        <v>41085</v>
      </c>
      <c r="H62" s="47">
        <v>-193</v>
      </c>
      <c r="I62" s="48">
        <v>-0.46756141285915015</v>
      </c>
      <c r="J62" s="47">
        <v>-19937</v>
      </c>
      <c r="K62" s="48">
        <v>-32.671823276850972</v>
      </c>
    </row>
    <row r="63" spans="1:11" s="32" customFormat="1" ht="15.75" customHeight="1" x14ac:dyDescent="0.2">
      <c r="A63" s="94" t="s">
        <v>76</v>
      </c>
      <c r="B63" s="58">
        <v>53128</v>
      </c>
      <c r="C63" s="58">
        <v>-463</v>
      </c>
      <c r="D63" s="59">
        <v>-0.86395103655464534</v>
      </c>
      <c r="E63" s="58">
        <v>-32738</v>
      </c>
      <c r="F63" s="59">
        <v>-38.126848810937972</v>
      </c>
      <c r="G63" s="58">
        <v>41085</v>
      </c>
      <c r="H63" s="58">
        <v>-193</v>
      </c>
      <c r="I63" s="59">
        <v>-0.46756141285915015</v>
      </c>
      <c r="J63" s="58">
        <v>-19937</v>
      </c>
      <c r="K63" s="59">
        <v>-32.671823276850972</v>
      </c>
    </row>
    <row r="64" spans="1:11" s="27" customFormat="1" ht="8.1" customHeight="1" x14ac:dyDescent="0.2">
      <c r="A64" s="125"/>
      <c r="B64" s="125"/>
      <c r="C64" s="125"/>
      <c r="D64" s="125"/>
      <c r="E64" s="125"/>
      <c r="F64" s="125"/>
      <c r="G64" s="125"/>
      <c r="H64" s="125"/>
      <c r="I64" s="125"/>
      <c r="J64" s="125"/>
      <c r="K64" s="125"/>
    </row>
    <row r="65" spans="1:4" s="27" customFormat="1" x14ac:dyDescent="0.2">
      <c r="A65" s="66" t="s">
        <v>135</v>
      </c>
    </row>
    <row r="66" spans="1:4" s="85" customFormat="1" ht="12.75" x14ac:dyDescent="0.2">
      <c r="B66" s="66"/>
      <c r="C66" s="66"/>
      <c r="D66" s="66"/>
    </row>
    <row r="67" spans="1:4" s="85" customFormat="1" ht="12.75" x14ac:dyDescent="0.2">
      <c r="A67" s="66"/>
      <c r="B67" s="86"/>
      <c r="D67" s="87"/>
    </row>
    <row r="85" spans="5:5" x14ac:dyDescent="0.25">
      <c r="E85" s="105"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XFD55"/>
  <sheetViews>
    <sheetView zoomScaleNormal="100" zoomScaleSheetLayoutView="100" workbookViewId="0"/>
  </sheetViews>
  <sheetFormatPr baseColWidth="10" defaultColWidth="11.42578125" defaultRowHeight="15" x14ac:dyDescent="0.25"/>
  <cols>
    <col min="1" max="1" width="29.42578125" style="214" customWidth="1"/>
    <col min="2" max="2" width="7.140625" style="214" customWidth="1"/>
    <col min="3" max="3" width="6.42578125" style="214" customWidth="1"/>
    <col min="4" max="4" width="4.7109375" style="214" customWidth="1"/>
    <col min="5" max="5" width="6.42578125" style="214" customWidth="1"/>
    <col min="6" max="6" width="4.7109375" style="214" customWidth="1"/>
    <col min="7" max="7" width="7.7109375" style="214" customWidth="1"/>
    <col min="8" max="8" width="6.42578125" style="214" customWidth="1"/>
    <col min="9" max="9" width="4.7109375" style="214" customWidth="1"/>
    <col min="10" max="10" width="6.42578125" style="214" customWidth="1"/>
    <col min="11" max="11" width="4.7109375" style="214" customWidth="1"/>
    <col min="12" max="16384" width="11.42578125" style="214"/>
  </cols>
  <sheetData>
    <row r="1" spans="1:16384" s="27" customFormat="1" x14ac:dyDescent="0.2">
      <c r="H1" s="28"/>
    </row>
    <row r="2" spans="1:16384" s="27" customFormat="1" ht="18" customHeight="1" x14ac:dyDescent="0.2">
      <c r="H2" s="29" t="s">
        <v>61</v>
      </c>
    </row>
    <row r="3" spans="1:16384" s="27" customFormat="1" ht="18.75" customHeight="1" x14ac:dyDescent="0.2"/>
    <row r="4" spans="1:16384" s="27" customFormat="1" ht="20.25" customHeight="1" x14ac:dyDescent="0.25">
      <c r="H4" s="30"/>
      <c r="K4" s="2" t="s">
        <v>653</v>
      </c>
    </row>
    <row r="5" spans="1:16384" s="32" customFormat="1" ht="91.5" customHeight="1" x14ac:dyDescent="0.2">
      <c r="A5" s="219" t="s">
        <v>576</v>
      </c>
      <c r="B5" s="219"/>
      <c r="C5" s="219"/>
      <c r="D5" s="219"/>
      <c r="E5" s="219"/>
      <c r="F5" s="219"/>
      <c r="G5" s="27"/>
      <c r="H5" s="27"/>
      <c r="I5" s="27"/>
      <c r="J5" s="27"/>
      <c r="K5" s="27"/>
    </row>
    <row r="6" spans="1:16384" s="32" customFormat="1" ht="20.25" customHeight="1" x14ac:dyDescent="0.2">
      <c r="A6" s="266"/>
      <c r="B6" s="267" t="s">
        <v>571</v>
      </c>
      <c r="C6" s="268"/>
      <c r="D6" s="268"/>
      <c r="E6" s="268"/>
      <c r="F6" s="268"/>
      <c r="G6" s="268"/>
      <c r="H6" s="268"/>
      <c r="I6" s="268"/>
      <c r="J6" s="268"/>
      <c r="K6" s="269"/>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c r="XFD6" s="27"/>
    </row>
    <row r="7" spans="1:16384" s="32" customFormat="1" ht="21.75" customHeight="1" x14ac:dyDescent="0.2">
      <c r="A7" s="270"/>
      <c r="B7" s="34" t="s">
        <v>150</v>
      </c>
      <c r="C7" s="35"/>
      <c r="D7" s="35"/>
      <c r="E7" s="35"/>
      <c r="F7" s="36"/>
      <c r="G7" s="34" t="s">
        <v>151</v>
      </c>
      <c r="H7" s="35"/>
      <c r="I7" s="35"/>
      <c r="J7" s="35"/>
      <c r="K7" s="36"/>
    </row>
    <row r="8" spans="1:16384" s="32" customFormat="1" ht="25.5" customHeight="1" x14ac:dyDescent="0.2">
      <c r="A8" s="270"/>
      <c r="B8" s="38" t="s">
        <v>65</v>
      </c>
      <c r="C8" s="39" t="s">
        <v>66</v>
      </c>
      <c r="D8" s="39"/>
      <c r="E8" s="39" t="s">
        <v>137</v>
      </c>
      <c r="F8" s="39"/>
      <c r="G8" s="38" t="s">
        <v>65</v>
      </c>
      <c r="H8" s="39" t="s">
        <v>66</v>
      </c>
      <c r="I8" s="39"/>
      <c r="J8" s="39" t="s">
        <v>137</v>
      </c>
      <c r="K8" s="39"/>
    </row>
    <row r="9" spans="1:16384" s="32" customFormat="1" ht="15" customHeight="1" x14ac:dyDescent="0.2">
      <c r="A9" s="271"/>
      <c r="B9" s="38"/>
      <c r="C9" s="40" t="s">
        <v>68</v>
      </c>
      <c r="D9" s="41" t="s">
        <v>69</v>
      </c>
      <c r="E9" s="40" t="s">
        <v>68</v>
      </c>
      <c r="F9" s="41" t="s">
        <v>69</v>
      </c>
      <c r="G9" s="38"/>
      <c r="H9" s="40" t="s">
        <v>68</v>
      </c>
      <c r="I9" s="41" t="s">
        <v>69</v>
      </c>
      <c r="J9" s="40" t="s">
        <v>68</v>
      </c>
      <c r="K9" s="41" t="s">
        <v>69</v>
      </c>
      <c r="N9" s="93"/>
    </row>
    <row r="10" spans="1:16384" s="32" customFormat="1" ht="4.5" customHeight="1" x14ac:dyDescent="0.2">
      <c r="A10" s="310"/>
      <c r="B10" s="311"/>
      <c r="C10" s="312"/>
      <c r="D10" s="313"/>
      <c r="E10" s="312"/>
      <c r="F10" s="313"/>
      <c r="G10" s="311"/>
      <c r="H10" s="312"/>
      <c r="I10" s="313"/>
      <c r="J10" s="312"/>
      <c r="K10" s="313"/>
    </row>
    <row r="11" spans="1:16384" s="32" customFormat="1" ht="15.75" customHeight="1" x14ac:dyDescent="0.2">
      <c r="A11" s="314" t="s">
        <v>271</v>
      </c>
      <c r="B11" s="292">
        <v>147491</v>
      </c>
      <c r="C11" s="292">
        <v>-1495</v>
      </c>
      <c r="D11" s="293">
        <v>-1.0034499885895318</v>
      </c>
      <c r="E11" s="292">
        <v>-84051</v>
      </c>
      <c r="F11" s="293">
        <v>-36.300541586407647</v>
      </c>
      <c r="G11" s="292">
        <v>115759</v>
      </c>
      <c r="H11" s="292">
        <v>-925</v>
      </c>
      <c r="I11" s="293">
        <v>-0.79273936443728366</v>
      </c>
      <c r="J11" s="292">
        <v>-55991</v>
      </c>
      <c r="K11" s="294">
        <v>-32.600291120815136</v>
      </c>
    </row>
    <row r="12" spans="1:16384" s="32" customFormat="1" ht="23.25" customHeight="1" x14ac:dyDescent="0.2">
      <c r="A12" s="135" t="s">
        <v>91</v>
      </c>
      <c r="B12" s="201">
        <v>47512</v>
      </c>
      <c r="C12" s="201">
        <v>-145</v>
      </c>
      <c r="D12" s="279">
        <v>-0.30425750676710661</v>
      </c>
      <c r="E12" s="201">
        <v>-27832</v>
      </c>
      <c r="F12" s="279">
        <v>-36.939902314716498</v>
      </c>
      <c r="G12" s="201">
        <v>38341</v>
      </c>
      <c r="H12" s="201">
        <v>-64</v>
      </c>
      <c r="I12" s="279">
        <v>-0.16664496810311158</v>
      </c>
      <c r="J12" s="201">
        <v>-19279</v>
      </c>
      <c r="K12" s="279">
        <v>-33.458868448455398</v>
      </c>
    </row>
    <row r="13" spans="1:16384" s="32" customFormat="1" ht="15.75" customHeight="1" x14ac:dyDescent="0.2">
      <c r="A13" s="135" t="s">
        <v>92</v>
      </c>
      <c r="B13" s="201">
        <v>70808</v>
      </c>
      <c r="C13" s="201">
        <v>-850</v>
      </c>
      <c r="D13" s="279">
        <v>-1.1861899578553685</v>
      </c>
      <c r="E13" s="201">
        <v>-38674</v>
      </c>
      <c r="F13" s="279">
        <v>-35.324528232951536</v>
      </c>
      <c r="G13" s="201">
        <v>56306</v>
      </c>
      <c r="H13" s="201">
        <v>-578</v>
      </c>
      <c r="I13" s="279">
        <v>-1.0161029463469518</v>
      </c>
      <c r="J13" s="201">
        <v>-26533</v>
      </c>
      <c r="K13" s="279">
        <v>-32.029599584736658</v>
      </c>
    </row>
    <row r="14" spans="1:16384" s="32" customFormat="1" ht="15.75" customHeight="1" x14ac:dyDescent="0.2">
      <c r="A14" s="53" t="s">
        <v>93</v>
      </c>
      <c r="B14" s="263">
        <v>9794</v>
      </c>
      <c r="C14" s="263">
        <v>-114</v>
      </c>
      <c r="D14" s="315">
        <v>-1.1505853855470327</v>
      </c>
      <c r="E14" s="263">
        <v>-5255</v>
      </c>
      <c r="F14" s="315">
        <v>-34.919263738454383</v>
      </c>
      <c r="G14" s="263">
        <v>7754</v>
      </c>
      <c r="H14" s="263">
        <v>-65</v>
      </c>
      <c r="I14" s="315">
        <v>-0.83130835145159232</v>
      </c>
      <c r="J14" s="263">
        <v>-3335</v>
      </c>
      <c r="K14" s="315">
        <v>-30.074848949409326</v>
      </c>
    </row>
    <row r="15" spans="1:16384" s="32" customFormat="1" ht="15.75" customHeight="1" x14ac:dyDescent="0.2">
      <c r="A15" s="53" t="s">
        <v>94</v>
      </c>
      <c r="B15" s="263">
        <v>61014</v>
      </c>
      <c r="C15" s="263">
        <v>-736</v>
      </c>
      <c r="D15" s="315">
        <v>-1.1919028340080973</v>
      </c>
      <c r="E15" s="263">
        <v>-33419</v>
      </c>
      <c r="F15" s="315">
        <v>-35.389111857083861</v>
      </c>
      <c r="G15" s="263">
        <v>48552</v>
      </c>
      <c r="H15" s="263">
        <v>-513</v>
      </c>
      <c r="I15" s="315">
        <v>-1.0455518190155915</v>
      </c>
      <c r="J15" s="263">
        <v>-23198</v>
      </c>
      <c r="K15" s="315">
        <v>-32.331707317073167</v>
      </c>
    </row>
    <row r="16" spans="1:16384" s="32" customFormat="1" ht="15.75" customHeight="1" x14ac:dyDescent="0.2">
      <c r="A16" s="135" t="s">
        <v>95</v>
      </c>
      <c r="B16" s="201">
        <v>29171</v>
      </c>
      <c r="C16" s="201">
        <v>-500</v>
      </c>
      <c r="D16" s="279">
        <v>-1.6851471133429949</v>
      </c>
      <c r="E16" s="201">
        <v>-17545</v>
      </c>
      <c r="F16" s="279">
        <v>-37.556725747067389</v>
      </c>
      <c r="G16" s="201">
        <v>21112</v>
      </c>
      <c r="H16" s="201">
        <v>-283</v>
      </c>
      <c r="I16" s="279">
        <v>-1.3227389577003974</v>
      </c>
      <c r="J16" s="201">
        <v>-10179</v>
      </c>
      <c r="K16" s="279">
        <v>-32.53012048192771</v>
      </c>
    </row>
    <row r="17" spans="1:11" s="32" customFormat="1" ht="15.75" customHeight="1" x14ac:dyDescent="0.2">
      <c r="A17" s="53" t="s">
        <v>96</v>
      </c>
      <c r="B17" s="263">
        <v>8258</v>
      </c>
      <c r="C17" s="263">
        <v>-108</v>
      </c>
      <c r="D17" s="315">
        <v>-1.2909395170929954</v>
      </c>
      <c r="E17" s="263">
        <v>-5020</v>
      </c>
      <c r="F17" s="315">
        <v>-37.806898629311647</v>
      </c>
      <c r="G17" s="263">
        <v>6364</v>
      </c>
      <c r="H17" s="263">
        <v>-46</v>
      </c>
      <c r="I17" s="315">
        <v>-0.71762870514820598</v>
      </c>
      <c r="J17" s="263">
        <v>-2929</v>
      </c>
      <c r="K17" s="315">
        <v>-31.518347143010867</v>
      </c>
    </row>
    <row r="18" spans="1:11" s="32" customFormat="1" ht="15.75" customHeight="1" x14ac:dyDescent="0.2">
      <c r="A18" s="53" t="s">
        <v>97</v>
      </c>
      <c r="B18" s="263">
        <v>20913</v>
      </c>
      <c r="C18" s="263">
        <v>-392</v>
      </c>
      <c r="D18" s="315">
        <v>-1.8399436751936165</v>
      </c>
      <c r="E18" s="263">
        <v>-12525</v>
      </c>
      <c r="F18" s="315">
        <v>-37.457383814821462</v>
      </c>
      <c r="G18" s="263">
        <v>14748</v>
      </c>
      <c r="H18" s="263">
        <v>-237</v>
      </c>
      <c r="I18" s="315">
        <v>-1.5815815815815817</v>
      </c>
      <c r="J18" s="263">
        <v>-7250</v>
      </c>
      <c r="K18" s="315">
        <v>-32.957541594690426</v>
      </c>
    </row>
    <row r="19" spans="1:11" s="32" customFormat="1" ht="15.75" customHeight="1" x14ac:dyDescent="0.2">
      <c r="A19" s="139" t="s">
        <v>171</v>
      </c>
      <c r="B19" s="65">
        <v>0</v>
      </c>
      <c r="C19" s="65">
        <v>0</v>
      </c>
      <c r="D19" s="61" t="s">
        <v>654</v>
      </c>
      <c r="E19" s="65">
        <v>0</v>
      </c>
      <c r="F19" s="61" t="s">
        <v>654</v>
      </c>
      <c r="G19" s="65">
        <v>0</v>
      </c>
      <c r="H19" s="65">
        <v>0</v>
      </c>
      <c r="I19" s="61" t="s">
        <v>654</v>
      </c>
      <c r="J19" s="65">
        <v>0</v>
      </c>
      <c r="K19" s="295" t="s">
        <v>654</v>
      </c>
    </row>
    <row r="20" spans="1:11" s="32" customFormat="1" ht="15.75" customHeight="1" x14ac:dyDescent="0.2">
      <c r="A20" s="274" t="s">
        <v>272</v>
      </c>
      <c r="B20" s="275">
        <v>94363</v>
      </c>
      <c r="C20" s="275">
        <v>-1032</v>
      </c>
      <c r="D20" s="276">
        <v>-1.0818177053304681</v>
      </c>
      <c r="E20" s="275">
        <v>-51313</v>
      </c>
      <c r="F20" s="276">
        <v>-35.224058870369859</v>
      </c>
      <c r="G20" s="275">
        <v>74674</v>
      </c>
      <c r="H20" s="275">
        <v>-732</v>
      </c>
      <c r="I20" s="276">
        <v>-0.97074503355170672</v>
      </c>
      <c r="J20" s="275">
        <v>-36054</v>
      </c>
      <c r="K20" s="277">
        <v>-32.560869879343976</v>
      </c>
    </row>
    <row r="21" spans="1:11" s="32" customFormat="1" ht="26.25" customHeight="1" x14ac:dyDescent="0.2">
      <c r="A21" s="135" t="s">
        <v>91</v>
      </c>
      <c r="B21" s="201">
        <v>29191</v>
      </c>
      <c r="C21" s="201">
        <v>-91</v>
      </c>
      <c r="D21" s="279">
        <v>-0.31077112219110714</v>
      </c>
      <c r="E21" s="201">
        <v>-16639</v>
      </c>
      <c r="F21" s="279">
        <v>-36.305913157320532</v>
      </c>
      <c r="G21" s="201">
        <v>23536</v>
      </c>
      <c r="H21" s="201">
        <v>-73</v>
      </c>
      <c r="I21" s="279">
        <v>-0.3092041170739972</v>
      </c>
      <c r="J21" s="201">
        <v>-12158</v>
      </c>
      <c r="K21" s="279">
        <v>-34.061747072337084</v>
      </c>
    </row>
    <row r="22" spans="1:11" s="32" customFormat="1" ht="15.75" customHeight="1" x14ac:dyDescent="0.2">
      <c r="A22" s="135" t="s">
        <v>92</v>
      </c>
      <c r="B22" s="201">
        <v>46088</v>
      </c>
      <c r="C22" s="201">
        <v>-586</v>
      </c>
      <c r="D22" s="279">
        <v>-1.2555169901872563</v>
      </c>
      <c r="E22" s="201">
        <v>-23532</v>
      </c>
      <c r="F22" s="279">
        <v>-33.800632002298187</v>
      </c>
      <c r="G22" s="201">
        <v>36797</v>
      </c>
      <c r="H22" s="201">
        <v>-445</v>
      </c>
      <c r="I22" s="279">
        <v>-1.1948874926158639</v>
      </c>
      <c r="J22" s="201">
        <v>-16945</v>
      </c>
      <c r="K22" s="279">
        <v>-31.530274273380225</v>
      </c>
    </row>
    <row r="23" spans="1:11" s="32" customFormat="1" ht="15.75" customHeight="1" x14ac:dyDescent="0.2">
      <c r="A23" s="53" t="s">
        <v>93</v>
      </c>
      <c r="B23" s="263">
        <v>7088</v>
      </c>
      <c r="C23" s="263">
        <v>-94</v>
      </c>
      <c r="D23" s="315">
        <v>-1.3088276246170982</v>
      </c>
      <c r="E23" s="263">
        <v>-3439</v>
      </c>
      <c r="F23" s="315">
        <v>-32.668376555523892</v>
      </c>
      <c r="G23" s="263">
        <v>5721</v>
      </c>
      <c r="H23" s="263">
        <v>-65</v>
      </c>
      <c r="I23" s="315">
        <v>-1.123401313515382</v>
      </c>
      <c r="J23" s="263">
        <v>-2349</v>
      </c>
      <c r="K23" s="315">
        <v>-29.107806691449813</v>
      </c>
    </row>
    <row r="24" spans="1:11" s="32" customFormat="1" ht="15.75" customHeight="1" x14ac:dyDescent="0.2">
      <c r="A24" s="53" t="s">
        <v>94</v>
      </c>
      <c r="B24" s="263">
        <v>39000</v>
      </c>
      <c r="C24" s="263">
        <v>-492</v>
      </c>
      <c r="D24" s="315">
        <v>-1.2458219386204801</v>
      </c>
      <c r="E24" s="263">
        <v>-20093</v>
      </c>
      <c r="F24" s="315">
        <v>-34.002335301981624</v>
      </c>
      <c r="G24" s="263">
        <v>31076</v>
      </c>
      <c r="H24" s="263">
        <v>-380</v>
      </c>
      <c r="I24" s="315">
        <v>-1.2080366225839267</v>
      </c>
      <c r="J24" s="263">
        <v>-14596</v>
      </c>
      <c r="K24" s="315">
        <v>-31.958311438080223</v>
      </c>
    </row>
    <row r="25" spans="1:11" s="32" customFormat="1" ht="15.75" customHeight="1" x14ac:dyDescent="0.2">
      <c r="A25" s="135" t="s">
        <v>95</v>
      </c>
      <c r="B25" s="201">
        <v>19084</v>
      </c>
      <c r="C25" s="201">
        <v>-355</v>
      </c>
      <c r="D25" s="279">
        <v>-1.8262256288903751</v>
      </c>
      <c r="E25" s="201">
        <v>-11142</v>
      </c>
      <c r="F25" s="279">
        <v>-36.862303976708795</v>
      </c>
      <c r="G25" s="201">
        <v>14341</v>
      </c>
      <c r="H25" s="201">
        <v>-214</v>
      </c>
      <c r="I25" s="279">
        <v>-1.4702851253864651</v>
      </c>
      <c r="J25" s="201">
        <v>-6951</v>
      </c>
      <c r="K25" s="279">
        <v>-32.646064249483373</v>
      </c>
    </row>
    <row r="26" spans="1:11" s="32" customFormat="1" ht="15.75" customHeight="1" x14ac:dyDescent="0.2">
      <c r="A26" s="53" t="s">
        <v>96</v>
      </c>
      <c r="B26" s="263">
        <v>5332</v>
      </c>
      <c r="C26" s="263">
        <v>-73</v>
      </c>
      <c r="D26" s="315">
        <v>-1.3506012950971322</v>
      </c>
      <c r="E26" s="263">
        <v>-2971</v>
      </c>
      <c r="F26" s="315">
        <v>-35.782247380464895</v>
      </c>
      <c r="G26" s="263">
        <v>4294</v>
      </c>
      <c r="H26" s="263">
        <v>-32</v>
      </c>
      <c r="I26" s="315">
        <v>-0.73971336107258434</v>
      </c>
      <c r="J26" s="263">
        <v>-1950</v>
      </c>
      <c r="K26" s="315">
        <v>-31.229980781550289</v>
      </c>
    </row>
    <row r="27" spans="1:11" s="32" customFormat="1" ht="15.75" customHeight="1" x14ac:dyDescent="0.2">
      <c r="A27" s="53" t="s">
        <v>97</v>
      </c>
      <c r="B27" s="263">
        <v>13752</v>
      </c>
      <c r="C27" s="263">
        <v>-282</v>
      </c>
      <c r="D27" s="315">
        <v>-2.0094057289439933</v>
      </c>
      <c r="E27" s="263">
        <v>-8171</v>
      </c>
      <c r="F27" s="315">
        <v>-37.271358846873149</v>
      </c>
      <c r="G27" s="263">
        <v>10047</v>
      </c>
      <c r="H27" s="263">
        <v>-182</v>
      </c>
      <c r="I27" s="315">
        <v>-1.7792550591455665</v>
      </c>
      <c r="J27" s="263">
        <v>-5001</v>
      </c>
      <c r="K27" s="315">
        <v>-33.233652312599681</v>
      </c>
    </row>
    <row r="28" spans="1:11" s="32" customFormat="1" ht="15.75" customHeight="1" x14ac:dyDescent="0.2">
      <c r="A28" s="139" t="s">
        <v>171</v>
      </c>
      <c r="B28" s="65">
        <v>0</v>
      </c>
      <c r="C28" s="65">
        <v>0</v>
      </c>
      <c r="D28" s="61" t="s">
        <v>654</v>
      </c>
      <c r="E28" s="65">
        <v>0</v>
      </c>
      <c r="F28" s="61" t="s">
        <v>654</v>
      </c>
      <c r="G28" s="65">
        <v>0</v>
      </c>
      <c r="H28" s="65">
        <v>0</v>
      </c>
      <c r="I28" s="61" t="s">
        <v>654</v>
      </c>
      <c r="J28" s="65">
        <v>0</v>
      </c>
      <c r="K28" s="295" t="s">
        <v>654</v>
      </c>
    </row>
    <row r="29" spans="1:11" s="32" customFormat="1" ht="15.75" customHeight="1" x14ac:dyDescent="0.2">
      <c r="A29" s="274" t="s">
        <v>273</v>
      </c>
      <c r="B29" s="275">
        <v>53128</v>
      </c>
      <c r="C29" s="275">
        <v>-463</v>
      </c>
      <c r="D29" s="276">
        <v>-0.86395103655464534</v>
      </c>
      <c r="E29" s="275">
        <v>-32738</v>
      </c>
      <c r="F29" s="276">
        <v>-38.126848810937972</v>
      </c>
      <c r="G29" s="275">
        <v>41085</v>
      </c>
      <c r="H29" s="275">
        <v>-193</v>
      </c>
      <c r="I29" s="276">
        <v>-0.46756141285915015</v>
      </c>
      <c r="J29" s="275">
        <v>-19937</v>
      </c>
      <c r="K29" s="277">
        <v>-32.671823276850972</v>
      </c>
    </row>
    <row r="30" spans="1:11" s="32" customFormat="1" ht="22.5" customHeight="1" x14ac:dyDescent="0.2">
      <c r="A30" s="135" t="s">
        <v>91</v>
      </c>
      <c r="B30" s="201">
        <v>18321</v>
      </c>
      <c r="C30" s="201">
        <v>-54</v>
      </c>
      <c r="D30" s="279">
        <v>-0.29387755102040819</v>
      </c>
      <c r="E30" s="201">
        <v>-11193</v>
      </c>
      <c r="F30" s="279">
        <v>-37.924374872941655</v>
      </c>
      <c r="G30" s="201">
        <v>14805</v>
      </c>
      <c r="H30" s="201">
        <v>9</v>
      </c>
      <c r="I30" s="279">
        <v>6.0827250608272508E-2</v>
      </c>
      <c r="J30" s="201">
        <v>-7121</v>
      </c>
      <c r="K30" s="279">
        <v>-32.477424062756548</v>
      </c>
    </row>
    <row r="31" spans="1:11" s="32" customFormat="1" ht="15.75" customHeight="1" x14ac:dyDescent="0.2">
      <c r="A31" s="135" t="s">
        <v>92</v>
      </c>
      <c r="B31" s="201">
        <v>24720</v>
      </c>
      <c r="C31" s="201">
        <v>-264</v>
      </c>
      <c r="D31" s="279">
        <v>-1.0566762728146013</v>
      </c>
      <c r="E31" s="201">
        <v>-15142</v>
      </c>
      <c r="F31" s="279">
        <v>-37.986051878982487</v>
      </c>
      <c r="G31" s="201">
        <v>19509</v>
      </c>
      <c r="H31" s="201">
        <v>-133</v>
      </c>
      <c r="I31" s="279">
        <v>-0.67712045616535999</v>
      </c>
      <c r="J31" s="201">
        <v>-9588</v>
      </c>
      <c r="K31" s="279">
        <v>-32.951850706258377</v>
      </c>
    </row>
    <row r="32" spans="1:11" s="32" customFormat="1" ht="15.75" customHeight="1" x14ac:dyDescent="0.2">
      <c r="A32" s="53" t="s">
        <v>93</v>
      </c>
      <c r="B32" s="263">
        <v>2706</v>
      </c>
      <c r="C32" s="263">
        <v>-20</v>
      </c>
      <c r="D32" s="315">
        <v>-0.73367571533382248</v>
      </c>
      <c r="E32" s="263">
        <v>-1816</v>
      </c>
      <c r="F32" s="315">
        <v>-40.15922158337019</v>
      </c>
      <c r="G32" s="263">
        <v>2033</v>
      </c>
      <c r="H32" s="263">
        <v>0</v>
      </c>
      <c r="I32" s="315">
        <v>0</v>
      </c>
      <c r="J32" s="263">
        <v>-986</v>
      </c>
      <c r="K32" s="315">
        <v>-32.659821132825442</v>
      </c>
    </row>
    <row r="33" spans="1:11" s="32" customFormat="1" ht="15.75" customHeight="1" x14ac:dyDescent="0.2">
      <c r="A33" s="53" t="s">
        <v>94</v>
      </c>
      <c r="B33" s="263">
        <v>22014</v>
      </c>
      <c r="C33" s="263">
        <v>-244</v>
      </c>
      <c r="D33" s="315">
        <v>-1.0962350615509031</v>
      </c>
      <c r="E33" s="263">
        <v>-13326</v>
      </c>
      <c r="F33" s="315">
        <v>-37.707979626485567</v>
      </c>
      <c r="G33" s="263">
        <v>17476</v>
      </c>
      <c r="H33" s="263">
        <v>-133</v>
      </c>
      <c r="I33" s="315">
        <v>-0.75529558748367309</v>
      </c>
      <c r="J33" s="263">
        <v>-8602</v>
      </c>
      <c r="K33" s="315">
        <v>-32.98565840938722</v>
      </c>
    </row>
    <row r="34" spans="1:11" s="32" customFormat="1" ht="15.75" customHeight="1" x14ac:dyDescent="0.2">
      <c r="A34" s="135" t="s">
        <v>95</v>
      </c>
      <c r="B34" s="201">
        <v>10087</v>
      </c>
      <c r="C34" s="201">
        <v>-145</v>
      </c>
      <c r="D34" s="279">
        <v>-1.4171227521501173</v>
      </c>
      <c r="E34" s="201">
        <v>-6403</v>
      </c>
      <c r="F34" s="279">
        <v>-38.829593693147359</v>
      </c>
      <c r="G34" s="201">
        <v>6771</v>
      </c>
      <c r="H34" s="201">
        <v>-69</v>
      </c>
      <c r="I34" s="279">
        <v>-1.0087719298245614</v>
      </c>
      <c r="J34" s="201">
        <v>-3228</v>
      </c>
      <c r="K34" s="279">
        <v>-32.283228322832286</v>
      </c>
    </row>
    <row r="35" spans="1:11" s="32" customFormat="1" ht="15.75" customHeight="1" x14ac:dyDescent="0.2">
      <c r="A35" s="53" t="s">
        <v>96</v>
      </c>
      <c r="B35" s="263">
        <v>2926</v>
      </c>
      <c r="C35" s="263">
        <v>-35</v>
      </c>
      <c r="D35" s="315">
        <v>-1.1820330969267139</v>
      </c>
      <c r="E35" s="263">
        <v>-2049</v>
      </c>
      <c r="F35" s="315">
        <v>-41.185929648241206</v>
      </c>
      <c r="G35" s="263">
        <v>2070</v>
      </c>
      <c r="H35" s="263">
        <v>-14</v>
      </c>
      <c r="I35" s="315">
        <v>-0.67178502879078694</v>
      </c>
      <c r="J35" s="263">
        <v>-979</v>
      </c>
      <c r="K35" s="315">
        <v>-32.108888160052473</v>
      </c>
    </row>
    <row r="36" spans="1:11" s="32" customFormat="1" ht="15.75" customHeight="1" x14ac:dyDescent="0.2">
      <c r="A36" s="53" t="s">
        <v>97</v>
      </c>
      <c r="B36" s="263">
        <v>7161</v>
      </c>
      <c r="C36" s="263">
        <v>-110</v>
      </c>
      <c r="D36" s="315">
        <v>-1.51285930408472</v>
      </c>
      <c r="E36" s="263">
        <v>-4354</v>
      </c>
      <c r="F36" s="315">
        <v>-37.81155015197568</v>
      </c>
      <c r="G36" s="263">
        <v>4701</v>
      </c>
      <c r="H36" s="263">
        <v>-55</v>
      </c>
      <c r="I36" s="315">
        <v>-1.1564339781328847</v>
      </c>
      <c r="J36" s="263">
        <v>-2249</v>
      </c>
      <c r="K36" s="315">
        <v>-32.359712230215827</v>
      </c>
    </row>
    <row r="37" spans="1:11" s="32" customFormat="1" ht="15.75" customHeight="1" x14ac:dyDescent="0.2">
      <c r="A37" s="316" t="s">
        <v>171</v>
      </c>
      <c r="B37" s="317">
        <v>0</v>
      </c>
      <c r="C37" s="317">
        <v>0</v>
      </c>
      <c r="D37" s="318" t="s">
        <v>654</v>
      </c>
      <c r="E37" s="317">
        <v>0</v>
      </c>
      <c r="F37" s="318" t="s">
        <v>654</v>
      </c>
      <c r="G37" s="317">
        <v>0</v>
      </c>
      <c r="H37" s="317">
        <v>0</v>
      </c>
      <c r="I37" s="318" t="s">
        <v>654</v>
      </c>
      <c r="J37" s="317">
        <v>0</v>
      </c>
      <c r="K37" s="318" t="s">
        <v>654</v>
      </c>
    </row>
    <row r="38" spans="1:11" s="27" customFormat="1" ht="15" customHeight="1" x14ac:dyDescent="0.2">
      <c r="A38" s="66" t="s">
        <v>135</v>
      </c>
      <c r="B38" s="125"/>
      <c r="C38" s="125"/>
      <c r="D38" s="125"/>
      <c r="E38" s="125"/>
      <c r="F38" s="125"/>
      <c r="G38" s="125"/>
      <c r="H38" s="125"/>
      <c r="I38" s="125"/>
      <c r="J38" s="125"/>
      <c r="K38" s="125"/>
    </row>
    <row r="39" spans="1:11" s="27" customFormat="1" x14ac:dyDescent="0.2">
      <c r="A39" s="29"/>
    </row>
    <row r="40" spans="1:11" x14ac:dyDescent="0.25">
      <c r="D40" s="105" t="s">
        <v>60</v>
      </c>
    </row>
    <row r="55" spans="2:2" x14ac:dyDescent="0.25">
      <c r="B55" s="86"/>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94"/>
  <sheetViews>
    <sheetView zoomScaleNormal="100" zoomScaleSheetLayoutView="100" workbookViewId="0"/>
  </sheetViews>
  <sheetFormatPr baseColWidth="10" defaultColWidth="11.42578125" defaultRowHeight="15" x14ac:dyDescent="0.25"/>
  <cols>
    <col min="1" max="1" width="33.28515625" style="214" customWidth="1"/>
    <col min="2" max="2" width="6.28515625" style="214" customWidth="1"/>
    <col min="3" max="3" width="6.42578125" style="214" customWidth="1"/>
    <col min="4" max="5" width="6.85546875" style="214" customWidth="1"/>
    <col min="6" max="7" width="6.7109375" style="214" customWidth="1"/>
    <col min="8" max="8" width="6.85546875" style="214" customWidth="1"/>
    <col min="9" max="9" width="7.140625" style="214" customWidth="1"/>
    <col min="10" max="10" width="6.7109375" style="214" customWidth="1"/>
    <col min="11" max="11" width="6.85546875" style="214" customWidth="1"/>
    <col min="12" max="12" width="5.85546875" style="214" customWidth="1"/>
    <col min="13" max="13" width="5.42578125" style="214" customWidth="1"/>
    <col min="14" max="14" width="5" style="214" customWidth="1"/>
    <col min="15" max="15" width="5.42578125" style="214" customWidth="1"/>
    <col min="16" max="16" width="4.85546875" style="214" customWidth="1"/>
    <col min="17" max="17" width="30.85546875" style="214" customWidth="1"/>
    <col min="18" max="16384" width="11.42578125" style="214"/>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653</v>
      </c>
    </row>
    <row r="5" spans="1:16" s="32" customFormat="1" ht="42" customHeight="1" x14ac:dyDescent="0.2">
      <c r="A5" s="246" t="s">
        <v>44</v>
      </c>
      <c r="B5" s="246"/>
      <c r="C5" s="246"/>
      <c r="D5" s="246"/>
      <c r="E5" s="246"/>
      <c r="F5" s="246"/>
      <c r="G5" s="246"/>
      <c r="H5" s="246"/>
      <c r="I5" s="246"/>
      <c r="J5" s="246"/>
      <c r="K5" s="27"/>
      <c r="L5" s="27"/>
      <c r="M5" s="27"/>
      <c r="N5" s="27"/>
      <c r="O5" s="27"/>
      <c r="P5" s="27"/>
    </row>
    <row r="6" spans="1:16" s="32" customFormat="1" ht="24.75" customHeight="1" x14ac:dyDescent="0.2">
      <c r="A6" s="319"/>
      <c r="B6" s="320" t="s">
        <v>577</v>
      </c>
      <c r="C6" s="320"/>
      <c r="D6" s="320"/>
      <c r="E6" s="320"/>
      <c r="F6" s="320"/>
      <c r="G6" s="320"/>
      <c r="H6" s="320"/>
      <c r="I6" s="320"/>
      <c r="J6" s="320"/>
      <c r="K6" s="320"/>
      <c r="L6" s="320"/>
      <c r="M6" s="320"/>
      <c r="N6" s="320"/>
      <c r="O6" s="320"/>
      <c r="P6" s="320"/>
    </row>
    <row r="7" spans="1:16" s="32" customFormat="1" ht="27" customHeight="1" x14ac:dyDescent="0.2">
      <c r="A7" s="321"/>
      <c r="B7" s="322" t="s">
        <v>578</v>
      </c>
      <c r="C7" s="322"/>
      <c r="D7" s="322"/>
      <c r="E7" s="322"/>
      <c r="F7" s="323"/>
      <c r="G7" s="267" t="s">
        <v>150</v>
      </c>
      <c r="H7" s="268"/>
      <c r="I7" s="268"/>
      <c r="J7" s="268"/>
      <c r="K7" s="268"/>
      <c r="L7" s="267" t="s">
        <v>579</v>
      </c>
      <c r="M7" s="268"/>
      <c r="N7" s="268"/>
      <c r="O7" s="268"/>
      <c r="P7" s="268"/>
    </row>
    <row r="8" spans="1:16" s="32" customFormat="1" ht="24.75" customHeight="1" x14ac:dyDescent="0.2">
      <c r="A8" s="321"/>
      <c r="B8" s="237"/>
      <c r="C8" s="237"/>
      <c r="D8" s="237"/>
      <c r="E8" s="237"/>
      <c r="F8" s="238"/>
      <c r="G8" s="34" t="s">
        <v>580</v>
      </c>
      <c r="H8" s="35"/>
      <c r="I8" s="35"/>
      <c r="J8" s="35"/>
      <c r="K8" s="36"/>
      <c r="L8" s="34" t="s">
        <v>580</v>
      </c>
      <c r="M8" s="35"/>
      <c r="N8" s="35"/>
      <c r="O8" s="35"/>
      <c r="P8" s="36"/>
    </row>
    <row r="9" spans="1:16" s="32" customFormat="1" ht="35.25" customHeight="1" x14ac:dyDescent="0.2">
      <c r="A9" s="321"/>
      <c r="B9" s="324" t="s">
        <v>65</v>
      </c>
      <c r="C9" s="240" t="s">
        <v>66</v>
      </c>
      <c r="D9" s="241"/>
      <c r="E9" s="240" t="s">
        <v>137</v>
      </c>
      <c r="F9" s="241"/>
      <c r="G9" s="38" t="s">
        <v>65</v>
      </c>
      <c r="H9" s="39" t="s">
        <v>66</v>
      </c>
      <c r="I9" s="39"/>
      <c r="J9" s="39" t="s">
        <v>137</v>
      </c>
      <c r="K9" s="39"/>
      <c r="L9" s="38" t="s">
        <v>65</v>
      </c>
      <c r="M9" s="39" t="s">
        <v>66</v>
      </c>
      <c r="N9" s="39"/>
      <c r="O9" s="39" t="s">
        <v>137</v>
      </c>
      <c r="P9" s="39"/>
    </row>
    <row r="10" spans="1:16" s="32" customFormat="1" ht="18" customHeight="1" x14ac:dyDescent="0.2">
      <c r="A10" s="325"/>
      <c r="B10" s="326"/>
      <c r="C10" s="327" t="s">
        <v>68</v>
      </c>
      <c r="D10" s="328" t="s">
        <v>69</v>
      </c>
      <c r="E10" s="327" t="s">
        <v>68</v>
      </c>
      <c r="F10" s="328" t="s">
        <v>69</v>
      </c>
      <c r="G10" s="242"/>
      <c r="H10" s="327" t="s">
        <v>68</v>
      </c>
      <c r="I10" s="328" t="s">
        <v>69</v>
      </c>
      <c r="J10" s="327" t="s">
        <v>68</v>
      </c>
      <c r="K10" s="328" t="s">
        <v>69</v>
      </c>
      <c r="L10" s="242"/>
      <c r="M10" s="327" t="s">
        <v>68</v>
      </c>
      <c r="N10" s="328" t="s">
        <v>69</v>
      </c>
      <c r="O10" s="327" t="s">
        <v>68</v>
      </c>
      <c r="P10" s="328" t="s">
        <v>69</v>
      </c>
    </row>
    <row r="11" spans="1:16" s="32" customFormat="1" ht="4.5" customHeight="1" x14ac:dyDescent="0.2">
      <c r="A11" s="310"/>
      <c r="B11" s="311"/>
      <c r="C11" s="312"/>
      <c r="D11" s="313"/>
      <c r="E11" s="312"/>
      <c r="F11" s="313"/>
    </row>
    <row r="12" spans="1:16" s="32" customFormat="1" ht="27.95" customHeight="1" x14ac:dyDescent="0.2">
      <c r="A12" s="254" t="s">
        <v>271</v>
      </c>
      <c r="B12" s="292">
        <v>121418</v>
      </c>
      <c r="C12" s="292">
        <v>3705</v>
      </c>
      <c r="D12" s="293">
        <v>3.1474858341899363</v>
      </c>
      <c r="E12" s="292">
        <v>-4340</v>
      </c>
      <c r="F12" s="293">
        <v>-3.4510726951764501</v>
      </c>
      <c r="G12" s="292">
        <v>112688</v>
      </c>
      <c r="H12" s="292">
        <v>3586</v>
      </c>
      <c r="I12" s="293">
        <v>3.2868325053619549</v>
      </c>
      <c r="J12" s="292">
        <v>-5103</v>
      </c>
      <c r="K12" s="293">
        <v>-4.3322494927456257</v>
      </c>
      <c r="L12" s="292">
        <v>8730</v>
      </c>
      <c r="M12" s="292">
        <v>119</v>
      </c>
      <c r="N12" s="293">
        <v>1.3819533155266519</v>
      </c>
      <c r="O12" s="292">
        <v>763</v>
      </c>
      <c r="P12" s="293">
        <v>9.577005146228192</v>
      </c>
    </row>
    <row r="13" spans="1:16" s="32" customFormat="1" ht="27.95" customHeight="1" x14ac:dyDescent="0.2">
      <c r="A13" s="135" t="s">
        <v>581</v>
      </c>
      <c r="B13" s="201">
        <v>43242</v>
      </c>
      <c r="C13" s="201">
        <v>1232</v>
      </c>
      <c r="D13" s="279">
        <v>2.9326350868840754</v>
      </c>
      <c r="E13" s="201">
        <v>-11470</v>
      </c>
      <c r="F13" s="279">
        <v>-20.964322269337622</v>
      </c>
      <c r="G13" s="201">
        <v>43242</v>
      </c>
      <c r="H13" s="201">
        <v>1232</v>
      </c>
      <c r="I13" s="279">
        <v>2.9326350868840754</v>
      </c>
      <c r="J13" s="201">
        <v>-11470</v>
      </c>
      <c r="K13" s="279">
        <v>-20.964322269337622</v>
      </c>
      <c r="L13" s="201">
        <v>0</v>
      </c>
      <c r="M13" s="201">
        <v>0</v>
      </c>
      <c r="N13" s="279" t="s">
        <v>654</v>
      </c>
      <c r="O13" s="201">
        <v>0</v>
      </c>
      <c r="P13" s="279" t="s">
        <v>654</v>
      </c>
    </row>
    <row r="14" spans="1:16" s="32" customFormat="1" ht="27.95" customHeight="1" x14ac:dyDescent="0.2">
      <c r="A14" s="135" t="s">
        <v>582</v>
      </c>
      <c r="B14" s="201">
        <v>24473</v>
      </c>
      <c r="C14" s="201">
        <v>821</v>
      </c>
      <c r="D14" s="279">
        <v>3.4711652291560968</v>
      </c>
      <c r="E14" s="201">
        <v>12435</v>
      </c>
      <c r="F14" s="279">
        <v>103.29789001495266</v>
      </c>
      <c r="G14" s="201">
        <v>24473</v>
      </c>
      <c r="H14" s="201">
        <v>821</v>
      </c>
      <c r="I14" s="279">
        <v>3.4711652291560968</v>
      </c>
      <c r="J14" s="201">
        <v>12435</v>
      </c>
      <c r="K14" s="279">
        <v>103.29789001495266</v>
      </c>
      <c r="L14" s="201">
        <v>0</v>
      </c>
      <c r="M14" s="201">
        <v>0</v>
      </c>
      <c r="N14" s="279" t="s">
        <v>654</v>
      </c>
      <c r="O14" s="201">
        <v>0</v>
      </c>
      <c r="P14" s="279" t="s">
        <v>654</v>
      </c>
    </row>
    <row r="15" spans="1:16" s="32" customFormat="1" ht="27.95" customHeight="1" x14ac:dyDescent="0.2">
      <c r="A15" s="135" t="s">
        <v>583</v>
      </c>
      <c r="B15" s="201">
        <v>9034</v>
      </c>
      <c r="C15" s="201">
        <v>97</v>
      </c>
      <c r="D15" s="279">
        <v>1.0853754056170974</v>
      </c>
      <c r="E15" s="201">
        <v>-1544</v>
      </c>
      <c r="F15" s="279">
        <v>-14.596332009831727</v>
      </c>
      <c r="G15" s="201">
        <v>9034</v>
      </c>
      <c r="H15" s="201">
        <v>97</v>
      </c>
      <c r="I15" s="279">
        <v>1.0853754056170974</v>
      </c>
      <c r="J15" s="201">
        <v>-1544</v>
      </c>
      <c r="K15" s="279">
        <v>-14.596332009831727</v>
      </c>
      <c r="L15" s="201">
        <v>0</v>
      </c>
      <c r="M15" s="201">
        <v>0</v>
      </c>
      <c r="N15" s="279" t="s">
        <v>654</v>
      </c>
      <c r="O15" s="201">
        <v>0</v>
      </c>
      <c r="P15" s="279" t="s">
        <v>654</v>
      </c>
    </row>
    <row r="16" spans="1:16" s="32" customFormat="1" ht="27.95" customHeight="1" x14ac:dyDescent="0.2">
      <c r="A16" s="135" t="s">
        <v>584</v>
      </c>
      <c r="B16" s="201">
        <v>21124</v>
      </c>
      <c r="C16" s="201">
        <v>154</v>
      </c>
      <c r="D16" s="279">
        <v>0.73438245112064859</v>
      </c>
      <c r="E16" s="201">
        <v>-846</v>
      </c>
      <c r="F16" s="279">
        <v>-3.8507055075102414</v>
      </c>
      <c r="G16" s="201">
        <v>21124</v>
      </c>
      <c r="H16" s="201">
        <v>154</v>
      </c>
      <c r="I16" s="279">
        <v>0.73438245112064859</v>
      </c>
      <c r="J16" s="201">
        <v>-846</v>
      </c>
      <c r="K16" s="279">
        <v>-3.8507055075102414</v>
      </c>
      <c r="L16" s="201">
        <v>0</v>
      </c>
      <c r="M16" s="201">
        <v>0</v>
      </c>
      <c r="N16" s="279" t="s">
        <v>654</v>
      </c>
      <c r="O16" s="201">
        <v>0</v>
      </c>
      <c r="P16" s="279" t="s">
        <v>654</v>
      </c>
    </row>
    <row r="17" spans="1:16" s="32" customFormat="1" ht="27.95" customHeight="1" x14ac:dyDescent="0.2">
      <c r="A17" s="135" t="s">
        <v>585</v>
      </c>
      <c r="B17" s="201">
        <v>2374</v>
      </c>
      <c r="C17" s="201">
        <v>1161</v>
      </c>
      <c r="D17" s="279">
        <v>95.713107996702391</v>
      </c>
      <c r="E17" s="201">
        <v>-3787</v>
      </c>
      <c r="F17" s="279">
        <v>-61.467294270410648</v>
      </c>
      <c r="G17" s="201">
        <v>2374</v>
      </c>
      <c r="H17" s="201">
        <v>1161</v>
      </c>
      <c r="I17" s="279">
        <v>95.713107996702391</v>
      </c>
      <c r="J17" s="201">
        <v>-3787</v>
      </c>
      <c r="K17" s="279">
        <v>-61.467294270410648</v>
      </c>
      <c r="L17" s="201">
        <v>0</v>
      </c>
      <c r="M17" s="201">
        <v>0</v>
      </c>
      <c r="N17" s="279" t="s">
        <v>654</v>
      </c>
      <c r="O17" s="201">
        <v>0</v>
      </c>
      <c r="P17" s="279" t="s">
        <v>654</v>
      </c>
    </row>
    <row r="18" spans="1:16" s="32" customFormat="1" ht="27.95" customHeight="1" x14ac:dyDescent="0.2">
      <c r="A18" s="139" t="s">
        <v>586</v>
      </c>
      <c r="B18" s="201">
        <v>2122</v>
      </c>
      <c r="C18" s="201">
        <v>19</v>
      </c>
      <c r="D18" s="279">
        <v>0.90347123157394194</v>
      </c>
      <c r="E18" s="201">
        <v>98</v>
      </c>
      <c r="F18" s="279">
        <v>4.8418972332015811</v>
      </c>
      <c r="G18" s="201">
        <v>0</v>
      </c>
      <c r="H18" s="201">
        <v>0</v>
      </c>
      <c r="I18" s="279" t="s">
        <v>654</v>
      </c>
      <c r="J18" s="201">
        <v>0</v>
      </c>
      <c r="K18" s="279" t="s">
        <v>654</v>
      </c>
      <c r="L18" s="201">
        <v>2122</v>
      </c>
      <c r="M18" s="201">
        <v>19</v>
      </c>
      <c r="N18" s="279">
        <v>0.90347123157394194</v>
      </c>
      <c r="O18" s="201">
        <v>98</v>
      </c>
      <c r="P18" s="279">
        <v>4.8418972332015811</v>
      </c>
    </row>
    <row r="19" spans="1:16" s="32" customFormat="1" ht="27.95" customHeight="1" x14ac:dyDescent="0.2">
      <c r="A19" s="135" t="s">
        <v>587</v>
      </c>
      <c r="B19" s="201">
        <v>4990</v>
      </c>
      <c r="C19" s="201">
        <v>-371</v>
      </c>
      <c r="D19" s="279">
        <v>-6.9203506808431259</v>
      </c>
      <c r="E19" s="201">
        <v>-637</v>
      </c>
      <c r="F19" s="279">
        <v>-11.320419406433269</v>
      </c>
      <c r="G19" s="201">
        <v>2396</v>
      </c>
      <c r="H19" s="201">
        <v>-389</v>
      </c>
      <c r="I19" s="279">
        <v>-13.967684021543986</v>
      </c>
      <c r="J19" s="201">
        <v>-707</v>
      </c>
      <c r="K19" s="279">
        <v>-22.784402191427649</v>
      </c>
      <c r="L19" s="201">
        <v>2594</v>
      </c>
      <c r="M19" s="201">
        <v>18</v>
      </c>
      <c r="N19" s="279">
        <v>0.69875776397515532</v>
      </c>
      <c r="O19" s="201">
        <v>70</v>
      </c>
      <c r="P19" s="279">
        <v>2.77337559429477</v>
      </c>
    </row>
    <row r="20" spans="1:16" s="32" customFormat="1" ht="38.25" customHeight="1" x14ac:dyDescent="0.2">
      <c r="A20" s="135" t="s">
        <v>588</v>
      </c>
      <c r="B20" s="201">
        <v>3583</v>
      </c>
      <c r="C20" s="201">
        <v>107</v>
      </c>
      <c r="D20" s="279">
        <v>3.0782508630609895</v>
      </c>
      <c r="E20" s="201">
        <v>630</v>
      </c>
      <c r="F20" s="279">
        <v>21.33423636979343</v>
      </c>
      <c r="G20" s="201">
        <v>145</v>
      </c>
      <c r="H20" s="201">
        <v>8</v>
      </c>
      <c r="I20" s="279">
        <v>5.8394160583941606</v>
      </c>
      <c r="J20" s="201">
        <v>55</v>
      </c>
      <c r="K20" s="279">
        <v>61.111111111111114</v>
      </c>
      <c r="L20" s="201">
        <v>3438</v>
      </c>
      <c r="M20" s="201">
        <v>99</v>
      </c>
      <c r="N20" s="279">
        <v>2.9649595687331538</v>
      </c>
      <c r="O20" s="201">
        <v>575</v>
      </c>
      <c r="P20" s="279">
        <v>20.083828152287811</v>
      </c>
    </row>
    <row r="21" spans="1:16" s="32" customFormat="1" ht="27.95" customHeight="1" x14ac:dyDescent="0.2">
      <c r="A21" s="125" t="s">
        <v>589</v>
      </c>
      <c r="B21" s="201">
        <v>10476</v>
      </c>
      <c r="C21" s="201">
        <v>485</v>
      </c>
      <c r="D21" s="279">
        <v>4.8543689320388346</v>
      </c>
      <c r="E21" s="201">
        <v>781</v>
      </c>
      <c r="F21" s="279">
        <v>8.0556988138215573</v>
      </c>
      <c r="G21" s="201">
        <v>9900</v>
      </c>
      <c r="H21" s="201">
        <v>502</v>
      </c>
      <c r="I21" s="279">
        <v>5.3415620344754204</v>
      </c>
      <c r="J21" s="201">
        <v>761</v>
      </c>
      <c r="K21" s="279">
        <v>8.3269504322135894</v>
      </c>
      <c r="L21" s="201">
        <v>576</v>
      </c>
      <c r="M21" s="201">
        <v>-17</v>
      </c>
      <c r="N21" s="279">
        <v>-2.8667790893760539</v>
      </c>
      <c r="O21" s="201">
        <v>20</v>
      </c>
      <c r="P21" s="279">
        <v>3.5971223021582732</v>
      </c>
    </row>
    <row r="22" spans="1:16" s="32" customFormat="1" ht="27.95" customHeight="1" x14ac:dyDescent="0.2">
      <c r="A22" s="254" t="s">
        <v>272</v>
      </c>
      <c r="B22" s="292">
        <v>71002</v>
      </c>
      <c r="C22" s="292">
        <v>2047</v>
      </c>
      <c r="D22" s="293">
        <v>2.9686027119135669</v>
      </c>
      <c r="E22" s="292">
        <v>-894</v>
      </c>
      <c r="F22" s="293">
        <v>-1.2434627795704907</v>
      </c>
      <c r="G22" s="292">
        <v>65914</v>
      </c>
      <c r="H22" s="292">
        <v>1893</v>
      </c>
      <c r="I22" s="293">
        <v>2.9568422861248651</v>
      </c>
      <c r="J22" s="292">
        <v>-1363</v>
      </c>
      <c r="K22" s="293">
        <v>-2.0259524057255822</v>
      </c>
      <c r="L22" s="292">
        <v>5088</v>
      </c>
      <c r="M22" s="292">
        <v>154</v>
      </c>
      <c r="N22" s="293">
        <v>3.1211998378597485</v>
      </c>
      <c r="O22" s="292">
        <v>469</v>
      </c>
      <c r="P22" s="293">
        <v>10.153712924875514</v>
      </c>
    </row>
    <row r="23" spans="1:16" s="32" customFormat="1" ht="27.95" customHeight="1" x14ac:dyDescent="0.2">
      <c r="A23" s="135" t="s">
        <v>581</v>
      </c>
      <c r="B23" s="201">
        <v>25794</v>
      </c>
      <c r="C23" s="201">
        <v>692</v>
      </c>
      <c r="D23" s="279">
        <v>2.7567524500039839</v>
      </c>
      <c r="E23" s="201">
        <v>-6349</v>
      </c>
      <c r="F23" s="279">
        <v>-19.752356656192639</v>
      </c>
      <c r="G23" s="201">
        <v>25794</v>
      </c>
      <c r="H23" s="201">
        <v>692</v>
      </c>
      <c r="I23" s="279">
        <v>2.7567524500039839</v>
      </c>
      <c r="J23" s="201">
        <v>-6349</v>
      </c>
      <c r="K23" s="279">
        <v>-19.752356656192639</v>
      </c>
      <c r="L23" s="201">
        <v>0</v>
      </c>
      <c r="M23" s="201">
        <v>0</v>
      </c>
      <c r="N23" s="279" t="s">
        <v>654</v>
      </c>
      <c r="O23" s="201">
        <v>0</v>
      </c>
      <c r="P23" s="279" t="s">
        <v>654</v>
      </c>
    </row>
    <row r="24" spans="1:16" s="32" customFormat="1" ht="27.95" customHeight="1" x14ac:dyDescent="0.2">
      <c r="A24" s="135" t="s">
        <v>582</v>
      </c>
      <c r="B24" s="201">
        <v>15289</v>
      </c>
      <c r="C24" s="201">
        <v>489</v>
      </c>
      <c r="D24" s="279">
        <v>3.3040540540540539</v>
      </c>
      <c r="E24" s="201">
        <v>6623</v>
      </c>
      <c r="F24" s="279">
        <v>76.425109623817221</v>
      </c>
      <c r="G24" s="201">
        <v>15289</v>
      </c>
      <c r="H24" s="201">
        <v>489</v>
      </c>
      <c r="I24" s="279">
        <v>3.3040540540540539</v>
      </c>
      <c r="J24" s="201">
        <v>6623</v>
      </c>
      <c r="K24" s="279">
        <v>76.425109623817221</v>
      </c>
      <c r="L24" s="201">
        <v>0</v>
      </c>
      <c r="M24" s="201">
        <v>0</v>
      </c>
      <c r="N24" s="279" t="s">
        <v>654</v>
      </c>
      <c r="O24" s="201">
        <v>0</v>
      </c>
      <c r="P24" s="279" t="s">
        <v>654</v>
      </c>
    </row>
    <row r="25" spans="1:16" s="32" customFormat="1" ht="27.95" customHeight="1" x14ac:dyDescent="0.2">
      <c r="A25" s="135" t="s">
        <v>583</v>
      </c>
      <c r="B25" s="201">
        <v>4781</v>
      </c>
      <c r="C25" s="201">
        <v>67</v>
      </c>
      <c r="D25" s="279">
        <v>1.4212982605006363</v>
      </c>
      <c r="E25" s="201">
        <v>-588</v>
      </c>
      <c r="F25" s="279">
        <v>-10.951760104302478</v>
      </c>
      <c r="G25" s="201">
        <v>4781</v>
      </c>
      <c r="H25" s="201">
        <v>67</v>
      </c>
      <c r="I25" s="279">
        <v>1.4212982605006363</v>
      </c>
      <c r="J25" s="201">
        <v>-588</v>
      </c>
      <c r="K25" s="279">
        <v>-10.951760104302478</v>
      </c>
      <c r="L25" s="201">
        <v>0</v>
      </c>
      <c r="M25" s="201">
        <v>0</v>
      </c>
      <c r="N25" s="279" t="s">
        <v>654</v>
      </c>
      <c r="O25" s="201">
        <v>0</v>
      </c>
      <c r="P25" s="279" t="s">
        <v>654</v>
      </c>
    </row>
    <row r="26" spans="1:16" s="32" customFormat="1" ht="27.95" customHeight="1" x14ac:dyDescent="0.2">
      <c r="A26" s="135" t="s">
        <v>584</v>
      </c>
      <c r="B26" s="201">
        <v>11701</v>
      </c>
      <c r="C26" s="201">
        <v>139</v>
      </c>
      <c r="D26" s="279">
        <v>1.2022141498010726</v>
      </c>
      <c r="E26" s="201">
        <v>141</v>
      </c>
      <c r="F26" s="279">
        <v>1.2197231833910034</v>
      </c>
      <c r="G26" s="201">
        <v>11701</v>
      </c>
      <c r="H26" s="201">
        <v>139</v>
      </c>
      <c r="I26" s="279">
        <v>1.2022141498010726</v>
      </c>
      <c r="J26" s="201">
        <v>141</v>
      </c>
      <c r="K26" s="279">
        <v>1.2197231833910034</v>
      </c>
      <c r="L26" s="201">
        <v>0</v>
      </c>
      <c r="M26" s="201">
        <v>0</v>
      </c>
      <c r="N26" s="279" t="s">
        <v>654</v>
      </c>
      <c r="O26" s="201">
        <v>0</v>
      </c>
      <c r="P26" s="279" t="s">
        <v>654</v>
      </c>
    </row>
    <row r="27" spans="1:16" s="32" customFormat="1" ht="27.95" customHeight="1" x14ac:dyDescent="0.2">
      <c r="A27" s="135" t="s">
        <v>585</v>
      </c>
      <c r="B27" s="201">
        <v>870</v>
      </c>
      <c r="C27" s="201">
        <v>321</v>
      </c>
      <c r="D27" s="279">
        <v>58.469945355191257</v>
      </c>
      <c r="E27" s="201">
        <v>-1055</v>
      </c>
      <c r="F27" s="279">
        <v>-54.805194805194802</v>
      </c>
      <c r="G27" s="201">
        <v>870</v>
      </c>
      <c r="H27" s="201">
        <v>321</v>
      </c>
      <c r="I27" s="279">
        <v>58.469945355191257</v>
      </c>
      <c r="J27" s="201">
        <v>-1055</v>
      </c>
      <c r="K27" s="279">
        <v>-54.805194805194802</v>
      </c>
      <c r="L27" s="201">
        <v>0</v>
      </c>
      <c r="M27" s="201">
        <v>0</v>
      </c>
      <c r="N27" s="279" t="s">
        <v>654</v>
      </c>
      <c r="O27" s="201">
        <v>0</v>
      </c>
      <c r="P27" s="279" t="s">
        <v>654</v>
      </c>
    </row>
    <row r="28" spans="1:16" s="32" customFormat="1" ht="27.95" customHeight="1" x14ac:dyDescent="0.2">
      <c r="A28" s="139" t="s">
        <v>586</v>
      </c>
      <c r="B28" s="201">
        <v>1540</v>
      </c>
      <c r="C28" s="201">
        <v>17</v>
      </c>
      <c r="D28" s="279">
        <v>1.1162179908076166</v>
      </c>
      <c r="E28" s="201">
        <v>139</v>
      </c>
      <c r="F28" s="279">
        <v>9.9214846538187018</v>
      </c>
      <c r="G28" s="201">
        <v>0</v>
      </c>
      <c r="H28" s="201">
        <v>0</v>
      </c>
      <c r="I28" s="279" t="s">
        <v>654</v>
      </c>
      <c r="J28" s="201">
        <v>0</v>
      </c>
      <c r="K28" s="279" t="s">
        <v>654</v>
      </c>
      <c r="L28" s="201">
        <v>1540</v>
      </c>
      <c r="M28" s="201">
        <v>17</v>
      </c>
      <c r="N28" s="279">
        <v>1.1162179908076166</v>
      </c>
      <c r="O28" s="201">
        <v>139</v>
      </c>
      <c r="P28" s="279">
        <v>9.9214846538187018</v>
      </c>
    </row>
    <row r="29" spans="1:16" s="32" customFormat="1" ht="27.95" customHeight="1" x14ac:dyDescent="0.2">
      <c r="A29" s="135" t="s">
        <v>587</v>
      </c>
      <c r="B29" s="201">
        <v>2540</v>
      </c>
      <c r="C29" s="201">
        <v>-53</v>
      </c>
      <c r="D29" s="279">
        <v>-2.0439645198611647</v>
      </c>
      <c r="E29" s="201">
        <v>-508</v>
      </c>
      <c r="F29" s="279">
        <v>-16.666666666666668</v>
      </c>
      <c r="G29" s="201">
        <v>1210</v>
      </c>
      <c r="H29" s="201">
        <v>-162</v>
      </c>
      <c r="I29" s="279">
        <v>-11.807580174927114</v>
      </c>
      <c r="J29" s="201">
        <v>-519</v>
      </c>
      <c r="K29" s="279">
        <v>-30.017351069982649</v>
      </c>
      <c r="L29" s="201">
        <v>1330</v>
      </c>
      <c r="M29" s="201">
        <v>109</v>
      </c>
      <c r="N29" s="279">
        <v>8.927108927108927</v>
      </c>
      <c r="O29" s="201">
        <v>11</v>
      </c>
      <c r="P29" s="279">
        <v>0.83396512509476872</v>
      </c>
    </row>
    <row r="30" spans="1:16" s="32" customFormat="1" ht="37.5" customHeight="1" x14ac:dyDescent="0.2">
      <c r="A30" s="135" t="s">
        <v>588</v>
      </c>
      <c r="B30" s="201">
        <v>1986</v>
      </c>
      <c r="C30" s="201">
        <v>66</v>
      </c>
      <c r="D30" s="279">
        <v>3.4375</v>
      </c>
      <c r="E30" s="201">
        <v>360</v>
      </c>
      <c r="F30" s="279">
        <v>22.140221402214021</v>
      </c>
      <c r="G30" s="201">
        <v>86</v>
      </c>
      <c r="H30" s="201">
        <v>13</v>
      </c>
      <c r="I30" s="279">
        <v>17.80821917808219</v>
      </c>
      <c r="J30" s="201">
        <v>40</v>
      </c>
      <c r="K30" s="279">
        <v>86.956521739130437</v>
      </c>
      <c r="L30" s="201">
        <v>1900</v>
      </c>
      <c r="M30" s="201">
        <v>53</v>
      </c>
      <c r="N30" s="279">
        <v>2.8695181375203034</v>
      </c>
      <c r="O30" s="201">
        <v>320</v>
      </c>
      <c r="P30" s="279">
        <v>20.253164556962027</v>
      </c>
    </row>
    <row r="31" spans="1:16" s="32" customFormat="1" ht="27.95" customHeight="1" x14ac:dyDescent="0.2">
      <c r="A31" s="125" t="s">
        <v>589</v>
      </c>
      <c r="B31" s="201">
        <v>6501</v>
      </c>
      <c r="C31" s="201">
        <v>309</v>
      </c>
      <c r="D31" s="279">
        <v>4.9903100775193803</v>
      </c>
      <c r="E31" s="201">
        <v>343</v>
      </c>
      <c r="F31" s="279">
        <v>5.5699902565768102</v>
      </c>
      <c r="G31" s="201">
        <v>6183</v>
      </c>
      <c r="H31" s="201">
        <v>334</v>
      </c>
      <c r="I31" s="279">
        <v>5.7103778423662162</v>
      </c>
      <c r="J31" s="201">
        <v>344</v>
      </c>
      <c r="K31" s="279">
        <v>5.8914197636581607</v>
      </c>
      <c r="L31" s="201">
        <v>318</v>
      </c>
      <c r="M31" s="201">
        <v>-25</v>
      </c>
      <c r="N31" s="279">
        <v>-7.2886297376093294</v>
      </c>
      <c r="O31" s="201">
        <v>-1</v>
      </c>
      <c r="P31" s="279">
        <v>-0.31347962382445144</v>
      </c>
    </row>
    <row r="32" spans="1:16" s="32" customFormat="1" ht="27.95" customHeight="1" x14ac:dyDescent="0.2">
      <c r="A32" s="254" t="s">
        <v>273</v>
      </c>
      <c r="B32" s="292">
        <v>50416</v>
      </c>
      <c r="C32" s="292">
        <v>1658</v>
      </c>
      <c r="D32" s="293">
        <v>3.4004676155707783</v>
      </c>
      <c r="E32" s="292">
        <v>-3446</v>
      </c>
      <c r="F32" s="293">
        <v>-6.3978314953028113</v>
      </c>
      <c r="G32" s="292">
        <v>46774</v>
      </c>
      <c r="H32" s="292">
        <v>1693</v>
      </c>
      <c r="I32" s="293">
        <v>3.7554623899203654</v>
      </c>
      <c r="J32" s="292">
        <v>-3740</v>
      </c>
      <c r="K32" s="293">
        <v>-7.4038880310408999</v>
      </c>
      <c r="L32" s="292">
        <v>3642</v>
      </c>
      <c r="M32" s="292">
        <v>-35</v>
      </c>
      <c r="N32" s="293">
        <v>-0.95186293173782976</v>
      </c>
      <c r="O32" s="292">
        <v>294</v>
      </c>
      <c r="P32" s="293">
        <v>8.7813620071684593</v>
      </c>
    </row>
    <row r="33" spans="1:16" s="32" customFormat="1" ht="27.95" customHeight="1" x14ac:dyDescent="0.2">
      <c r="A33" s="135" t="s">
        <v>581</v>
      </c>
      <c r="B33" s="201">
        <v>17448</v>
      </c>
      <c r="C33" s="201">
        <v>540</v>
      </c>
      <c r="D33" s="279">
        <v>3.1937544357700496</v>
      </c>
      <c r="E33" s="201">
        <v>-5121</v>
      </c>
      <c r="F33" s="279">
        <v>-22.690416057423899</v>
      </c>
      <c r="G33" s="201">
        <v>17448</v>
      </c>
      <c r="H33" s="201">
        <v>540</v>
      </c>
      <c r="I33" s="279">
        <v>3.1937544357700496</v>
      </c>
      <c r="J33" s="201">
        <v>-5121</v>
      </c>
      <c r="K33" s="279">
        <v>-22.690416057423899</v>
      </c>
      <c r="L33" s="201">
        <v>0</v>
      </c>
      <c r="M33" s="201">
        <v>0</v>
      </c>
      <c r="N33" s="279" t="s">
        <v>654</v>
      </c>
      <c r="O33" s="201">
        <v>0</v>
      </c>
      <c r="P33" s="279" t="s">
        <v>654</v>
      </c>
    </row>
    <row r="34" spans="1:16" s="32" customFormat="1" ht="27.95" customHeight="1" x14ac:dyDescent="0.2">
      <c r="A34" s="135" t="s">
        <v>582</v>
      </c>
      <c r="B34" s="201">
        <v>9184</v>
      </c>
      <c r="C34" s="201">
        <v>332</v>
      </c>
      <c r="D34" s="279">
        <v>3.7505648441030277</v>
      </c>
      <c r="E34" s="201">
        <v>5812</v>
      </c>
      <c r="F34" s="279">
        <v>172.36061684460262</v>
      </c>
      <c r="G34" s="201">
        <v>9184</v>
      </c>
      <c r="H34" s="201">
        <v>332</v>
      </c>
      <c r="I34" s="279">
        <v>3.7505648441030277</v>
      </c>
      <c r="J34" s="201">
        <v>5812</v>
      </c>
      <c r="K34" s="279">
        <v>172.36061684460262</v>
      </c>
      <c r="L34" s="201">
        <v>0</v>
      </c>
      <c r="M34" s="201">
        <v>0</v>
      </c>
      <c r="N34" s="279" t="s">
        <v>654</v>
      </c>
      <c r="O34" s="201">
        <v>0</v>
      </c>
      <c r="P34" s="279" t="s">
        <v>654</v>
      </c>
    </row>
    <row r="35" spans="1:16" s="32" customFormat="1" ht="27.95" customHeight="1" x14ac:dyDescent="0.2">
      <c r="A35" s="135" t="s">
        <v>583</v>
      </c>
      <c r="B35" s="201">
        <v>4253</v>
      </c>
      <c r="C35" s="201">
        <v>30</v>
      </c>
      <c r="D35" s="279">
        <v>0.71039545346909783</v>
      </c>
      <c r="E35" s="201">
        <v>-956</v>
      </c>
      <c r="F35" s="279">
        <v>-18.352850835093108</v>
      </c>
      <c r="G35" s="201">
        <v>4253</v>
      </c>
      <c r="H35" s="201">
        <v>30</v>
      </c>
      <c r="I35" s="279">
        <v>0.71039545346909783</v>
      </c>
      <c r="J35" s="201">
        <v>-956</v>
      </c>
      <c r="K35" s="279">
        <v>-18.352850835093108</v>
      </c>
      <c r="L35" s="201">
        <v>0</v>
      </c>
      <c r="M35" s="201">
        <v>0</v>
      </c>
      <c r="N35" s="279" t="s">
        <v>654</v>
      </c>
      <c r="O35" s="201">
        <v>0</v>
      </c>
      <c r="P35" s="279" t="s">
        <v>654</v>
      </c>
    </row>
    <row r="36" spans="1:16" s="32" customFormat="1" ht="27.95" customHeight="1" x14ac:dyDescent="0.2">
      <c r="A36" s="135" t="s">
        <v>584</v>
      </c>
      <c r="B36" s="201">
        <v>9423</v>
      </c>
      <c r="C36" s="201">
        <v>15</v>
      </c>
      <c r="D36" s="279">
        <v>0.15943877551020408</v>
      </c>
      <c r="E36" s="201">
        <v>-987</v>
      </c>
      <c r="F36" s="279">
        <v>-9.4812680115273782</v>
      </c>
      <c r="G36" s="201">
        <v>9423</v>
      </c>
      <c r="H36" s="201">
        <v>15</v>
      </c>
      <c r="I36" s="279">
        <v>0.15943877551020408</v>
      </c>
      <c r="J36" s="201">
        <v>-987</v>
      </c>
      <c r="K36" s="279">
        <v>-9.4812680115273782</v>
      </c>
      <c r="L36" s="201">
        <v>0</v>
      </c>
      <c r="M36" s="201">
        <v>0</v>
      </c>
      <c r="N36" s="279" t="s">
        <v>654</v>
      </c>
      <c r="O36" s="201">
        <v>0</v>
      </c>
      <c r="P36" s="279" t="s">
        <v>654</v>
      </c>
    </row>
    <row r="37" spans="1:16" s="32" customFormat="1" ht="27.95" customHeight="1" x14ac:dyDescent="0.2">
      <c r="A37" s="135" t="s">
        <v>585</v>
      </c>
      <c r="B37" s="201">
        <v>1504</v>
      </c>
      <c r="C37" s="201">
        <v>840</v>
      </c>
      <c r="D37" s="279">
        <v>126.50602409638554</v>
      </c>
      <c r="E37" s="201">
        <v>-2732</v>
      </c>
      <c r="F37" s="279">
        <v>-64.494806421152035</v>
      </c>
      <c r="G37" s="201">
        <v>1504</v>
      </c>
      <c r="H37" s="201">
        <v>840</v>
      </c>
      <c r="I37" s="279">
        <v>126.50602409638554</v>
      </c>
      <c r="J37" s="201">
        <v>-2732</v>
      </c>
      <c r="K37" s="279">
        <v>-64.494806421152035</v>
      </c>
      <c r="L37" s="201">
        <v>0</v>
      </c>
      <c r="M37" s="201">
        <v>0</v>
      </c>
      <c r="N37" s="279" t="s">
        <v>654</v>
      </c>
      <c r="O37" s="201">
        <v>0</v>
      </c>
      <c r="P37" s="279" t="s">
        <v>654</v>
      </c>
    </row>
    <row r="38" spans="1:16" s="32" customFormat="1" ht="27.95" customHeight="1" x14ac:dyDescent="0.2">
      <c r="A38" s="139" t="s">
        <v>586</v>
      </c>
      <c r="B38" s="201">
        <v>582</v>
      </c>
      <c r="C38" s="201">
        <v>2</v>
      </c>
      <c r="D38" s="279">
        <v>0.34482758620689657</v>
      </c>
      <c r="E38" s="201">
        <v>-41</v>
      </c>
      <c r="F38" s="279">
        <v>-6.5810593900481544</v>
      </c>
      <c r="G38" s="201">
        <v>0</v>
      </c>
      <c r="H38" s="201">
        <v>0</v>
      </c>
      <c r="I38" s="279" t="s">
        <v>654</v>
      </c>
      <c r="J38" s="201">
        <v>0</v>
      </c>
      <c r="K38" s="279" t="s">
        <v>654</v>
      </c>
      <c r="L38" s="201">
        <v>582</v>
      </c>
      <c r="M38" s="201">
        <v>2</v>
      </c>
      <c r="N38" s="279">
        <v>0.34482758620689657</v>
      </c>
      <c r="O38" s="201">
        <v>-41</v>
      </c>
      <c r="P38" s="279">
        <v>-6.5810593900481544</v>
      </c>
    </row>
    <row r="39" spans="1:16" s="32" customFormat="1" ht="27.95" customHeight="1" x14ac:dyDescent="0.2">
      <c r="A39" s="135" t="s">
        <v>587</v>
      </c>
      <c r="B39" s="201">
        <v>2450</v>
      </c>
      <c r="C39" s="201">
        <v>-318</v>
      </c>
      <c r="D39" s="279">
        <v>-11.488439306358382</v>
      </c>
      <c r="E39" s="201">
        <v>-129</v>
      </c>
      <c r="F39" s="279">
        <v>-5.0019387359441643</v>
      </c>
      <c r="G39" s="201">
        <v>1186</v>
      </c>
      <c r="H39" s="201">
        <v>-227</v>
      </c>
      <c r="I39" s="279">
        <v>-16.065109695682946</v>
      </c>
      <c r="J39" s="201">
        <v>-188</v>
      </c>
      <c r="K39" s="279">
        <v>-13.682678311499272</v>
      </c>
      <c r="L39" s="201">
        <v>1264</v>
      </c>
      <c r="M39" s="201">
        <v>-91</v>
      </c>
      <c r="N39" s="279">
        <v>-6.7158671586715863</v>
      </c>
      <c r="O39" s="201">
        <v>59</v>
      </c>
      <c r="P39" s="279">
        <v>4.8962655601659755</v>
      </c>
    </row>
    <row r="40" spans="1:16" s="32" customFormat="1" ht="37.5" customHeight="1" x14ac:dyDescent="0.2">
      <c r="A40" s="135" t="s">
        <v>588</v>
      </c>
      <c r="B40" s="201">
        <v>1597</v>
      </c>
      <c r="C40" s="201">
        <v>41</v>
      </c>
      <c r="D40" s="279">
        <v>2.6349614395886891</v>
      </c>
      <c r="E40" s="201">
        <v>270</v>
      </c>
      <c r="F40" s="279">
        <v>20.346646571213263</v>
      </c>
      <c r="G40" s="201">
        <v>59</v>
      </c>
      <c r="H40" s="201">
        <v>-5</v>
      </c>
      <c r="I40" s="279">
        <v>-7.8125</v>
      </c>
      <c r="J40" s="201">
        <v>15</v>
      </c>
      <c r="K40" s="279">
        <v>34.090909090909093</v>
      </c>
      <c r="L40" s="201">
        <v>1538</v>
      </c>
      <c r="M40" s="201">
        <v>46</v>
      </c>
      <c r="N40" s="279">
        <v>3.0831099195710454</v>
      </c>
      <c r="O40" s="201">
        <v>255</v>
      </c>
      <c r="P40" s="279">
        <v>19.875292283710056</v>
      </c>
    </row>
    <row r="41" spans="1:16" s="32" customFormat="1" ht="27.95" customHeight="1" x14ac:dyDescent="0.2">
      <c r="A41" s="329" t="s">
        <v>589</v>
      </c>
      <c r="B41" s="317">
        <v>3975</v>
      </c>
      <c r="C41" s="317">
        <v>176</v>
      </c>
      <c r="D41" s="318">
        <v>4.6327981047644116</v>
      </c>
      <c r="E41" s="317">
        <v>438</v>
      </c>
      <c r="F41" s="318">
        <v>12.383375742154367</v>
      </c>
      <c r="G41" s="317">
        <v>3717</v>
      </c>
      <c r="H41" s="317">
        <v>168</v>
      </c>
      <c r="I41" s="318">
        <v>4.7337278106508878</v>
      </c>
      <c r="J41" s="317">
        <v>417</v>
      </c>
      <c r="K41" s="318">
        <v>12.636363636363637</v>
      </c>
      <c r="L41" s="317">
        <v>258</v>
      </c>
      <c r="M41" s="317">
        <v>8</v>
      </c>
      <c r="N41" s="318">
        <v>3.2</v>
      </c>
      <c r="O41" s="317">
        <v>21</v>
      </c>
      <c r="P41" s="318">
        <v>8.8607594936708853</v>
      </c>
    </row>
    <row r="42" spans="1:16" s="27" customFormat="1" x14ac:dyDescent="0.2">
      <c r="A42" s="66" t="s">
        <v>135</v>
      </c>
    </row>
    <row r="94" spans="6:6" x14ac:dyDescent="0.25">
      <c r="F94" s="105"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78"/>
  <sheetViews>
    <sheetView zoomScaleNormal="100" zoomScaleSheetLayoutView="100" workbookViewId="0"/>
  </sheetViews>
  <sheetFormatPr baseColWidth="10" defaultColWidth="11.42578125" defaultRowHeight="15" x14ac:dyDescent="0.25"/>
  <cols>
    <col min="1" max="1" width="10" style="214" customWidth="1"/>
    <col min="2" max="2" width="15.5703125" style="214" customWidth="1"/>
    <col min="3" max="3" width="6.85546875" style="214" customWidth="1"/>
    <col min="4" max="4" width="7.85546875" style="214" customWidth="1"/>
    <col min="5" max="5" width="7.140625" style="214" customWidth="1"/>
    <col min="6" max="6" width="7.28515625" style="214" customWidth="1"/>
    <col min="7" max="7" width="9.28515625" style="214" customWidth="1"/>
    <col min="8" max="8" width="6.7109375" style="214" customWidth="1"/>
    <col min="9" max="10" width="7.85546875" style="214" customWidth="1"/>
    <col min="11" max="11" width="5.85546875" style="214" customWidth="1"/>
    <col min="12" max="16384" width="11.42578125" style="214"/>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653</v>
      </c>
    </row>
    <row r="5" spans="1:11" s="32" customFormat="1" ht="60" customHeight="1" x14ac:dyDescent="0.2">
      <c r="A5" s="246" t="s">
        <v>590</v>
      </c>
      <c r="B5" s="246"/>
      <c r="C5" s="246"/>
      <c r="D5" s="246"/>
      <c r="E5" s="246"/>
      <c r="F5" s="246"/>
      <c r="G5" s="246"/>
      <c r="H5" s="27"/>
      <c r="I5" s="27"/>
      <c r="J5" s="27"/>
      <c r="K5" s="27"/>
    </row>
    <row r="6" spans="1:11" s="32" customFormat="1" ht="23.25" customHeight="1" x14ac:dyDescent="0.2">
      <c r="A6" s="107"/>
      <c r="B6" s="107"/>
      <c r="C6" s="236" t="s">
        <v>151</v>
      </c>
      <c r="D6" s="237"/>
      <c r="E6" s="237"/>
      <c r="F6" s="237"/>
      <c r="G6" s="237"/>
      <c r="H6" s="237"/>
      <c r="I6" s="237"/>
      <c r="J6" s="237"/>
      <c r="K6" s="237"/>
    </row>
    <row r="7" spans="1:11" s="32" customFormat="1" ht="23.25" customHeight="1" x14ac:dyDescent="0.2">
      <c r="A7" s="107"/>
      <c r="B7" s="107"/>
      <c r="C7" s="330" t="s">
        <v>70</v>
      </c>
      <c r="D7" s="242" t="s">
        <v>591</v>
      </c>
      <c r="E7" s="331" t="s">
        <v>592</v>
      </c>
      <c r="F7" s="332"/>
      <c r="G7" s="333"/>
      <c r="H7" s="240" t="s">
        <v>593</v>
      </c>
      <c r="I7" s="334"/>
      <c r="J7" s="334"/>
      <c r="K7" s="331" t="s">
        <v>594</v>
      </c>
    </row>
    <row r="8" spans="1:11" s="32" customFormat="1" ht="53.25" customHeight="1" x14ac:dyDescent="0.2">
      <c r="A8" s="107"/>
      <c r="B8" s="107"/>
      <c r="C8" s="335"/>
      <c r="D8" s="245"/>
      <c r="E8" s="262" t="s">
        <v>62</v>
      </c>
      <c r="F8" s="262" t="s">
        <v>595</v>
      </c>
      <c r="G8" s="262" t="s">
        <v>596</v>
      </c>
      <c r="H8" s="262" t="s">
        <v>62</v>
      </c>
      <c r="I8" s="262" t="s">
        <v>597</v>
      </c>
      <c r="J8" s="262" t="s">
        <v>598</v>
      </c>
      <c r="K8" s="336"/>
    </row>
    <row r="9" spans="1:11" s="32" customFormat="1" ht="17.25" customHeight="1" x14ac:dyDescent="0.2">
      <c r="A9" s="337" t="s">
        <v>70</v>
      </c>
      <c r="B9" s="338"/>
      <c r="C9" s="339">
        <f>SUM(C17,C24,C31)</f>
        <v>313969</v>
      </c>
      <c r="D9" s="339">
        <f t="shared" ref="D9:K9" si="0">SUM(D17,D24,D31)</f>
        <v>116819</v>
      </c>
      <c r="E9" s="340">
        <f t="shared" si="0"/>
        <v>138248</v>
      </c>
      <c r="F9" s="339">
        <f t="shared" si="0"/>
        <v>20820</v>
      </c>
      <c r="G9" s="339">
        <f t="shared" si="0"/>
        <v>117428</v>
      </c>
      <c r="H9" s="339">
        <f t="shared" si="0"/>
        <v>58902</v>
      </c>
      <c r="I9" s="339">
        <f t="shared" si="0"/>
        <v>18150</v>
      </c>
      <c r="J9" s="339">
        <f t="shared" si="0"/>
        <v>40752</v>
      </c>
      <c r="K9" s="341">
        <f t="shared" si="0"/>
        <v>0</v>
      </c>
    </row>
    <row r="10" spans="1:11" s="32" customFormat="1" ht="15.75" customHeight="1" x14ac:dyDescent="0.2">
      <c r="A10" s="342" t="s">
        <v>275</v>
      </c>
      <c r="B10" s="343" t="s">
        <v>62</v>
      </c>
      <c r="C10" s="344">
        <f>SUM(C11,C14)</f>
        <v>22142</v>
      </c>
      <c r="D10" s="345">
        <f t="shared" ref="D10:K10" si="1">SUM(D11,D14)</f>
        <v>9555</v>
      </c>
      <c r="E10" s="345">
        <f t="shared" si="1"/>
        <v>10413</v>
      </c>
      <c r="F10" s="345">
        <f t="shared" si="1"/>
        <v>1667</v>
      </c>
      <c r="G10" s="345">
        <f t="shared" si="1"/>
        <v>8746</v>
      </c>
      <c r="H10" s="345">
        <f t="shared" si="1"/>
        <v>2174</v>
      </c>
      <c r="I10" s="345">
        <f t="shared" si="1"/>
        <v>1336</v>
      </c>
      <c r="J10" s="345">
        <f t="shared" si="1"/>
        <v>838</v>
      </c>
      <c r="K10" s="345">
        <f t="shared" si="1"/>
        <v>0</v>
      </c>
    </row>
    <row r="11" spans="1:11" s="32" customFormat="1" ht="15.75" customHeight="1" x14ac:dyDescent="0.2">
      <c r="A11" s="346"/>
      <c r="B11" s="347" t="s">
        <v>78</v>
      </c>
      <c r="C11" s="348">
        <f t="shared" ref="C11:C16" si="2">SUM(D11:E11,H11,K11)</f>
        <v>20045</v>
      </c>
      <c r="D11" s="349">
        <v>8478</v>
      </c>
      <c r="E11" s="349">
        <v>9491</v>
      </c>
      <c r="F11" s="349">
        <v>1552</v>
      </c>
      <c r="G11" s="349">
        <v>7939</v>
      </c>
      <c r="H11" s="349">
        <v>2076</v>
      </c>
      <c r="I11" s="349">
        <v>1266</v>
      </c>
      <c r="J11" s="349">
        <v>810</v>
      </c>
      <c r="K11" s="349">
        <v>0</v>
      </c>
    </row>
    <row r="12" spans="1:11" s="32" customFormat="1" ht="15.75" customHeight="1" x14ac:dyDescent="0.2">
      <c r="A12" s="346"/>
      <c r="B12" s="350" t="s">
        <v>351</v>
      </c>
      <c r="C12" s="351">
        <f t="shared" si="2"/>
        <v>17842</v>
      </c>
      <c r="D12" s="351">
        <v>7504</v>
      </c>
      <c r="E12" s="351">
        <v>8431</v>
      </c>
      <c r="F12" s="351">
        <v>1390</v>
      </c>
      <c r="G12" s="351">
        <v>7041</v>
      </c>
      <c r="H12" s="351">
        <v>1907</v>
      </c>
      <c r="I12" s="351">
        <v>1137</v>
      </c>
      <c r="J12" s="351">
        <v>770</v>
      </c>
      <c r="K12" s="351">
        <v>0</v>
      </c>
    </row>
    <row r="13" spans="1:11" s="32" customFormat="1" ht="15.75" customHeight="1" x14ac:dyDescent="0.2">
      <c r="A13" s="346"/>
      <c r="B13" s="350" t="s">
        <v>80</v>
      </c>
      <c r="C13" s="351">
        <f t="shared" si="2"/>
        <v>2203</v>
      </c>
      <c r="D13" s="351">
        <v>974</v>
      </c>
      <c r="E13" s="351">
        <v>1060</v>
      </c>
      <c r="F13" s="351">
        <v>162</v>
      </c>
      <c r="G13" s="351">
        <v>898</v>
      </c>
      <c r="H13" s="351">
        <v>169</v>
      </c>
      <c r="I13" s="351">
        <v>129</v>
      </c>
      <c r="J13" s="351">
        <v>40</v>
      </c>
      <c r="K13" s="351">
        <v>0</v>
      </c>
    </row>
    <row r="14" spans="1:11" s="32" customFormat="1" ht="15.75" customHeight="1" x14ac:dyDescent="0.2">
      <c r="A14" s="346"/>
      <c r="B14" s="347" t="s">
        <v>81</v>
      </c>
      <c r="C14" s="349">
        <f t="shared" si="2"/>
        <v>2097</v>
      </c>
      <c r="D14" s="349">
        <v>1077</v>
      </c>
      <c r="E14" s="349">
        <v>922</v>
      </c>
      <c r="F14" s="349">
        <v>115</v>
      </c>
      <c r="G14" s="349">
        <v>807</v>
      </c>
      <c r="H14" s="349">
        <v>98</v>
      </c>
      <c r="I14" s="349">
        <v>70</v>
      </c>
      <c r="J14" s="349">
        <v>28</v>
      </c>
      <c r="K14" s="349">
        <v>0</v>
      </c>
    </row>
    <row r="15" spans="1:11" s="32" customFormat="1" ht="15.75" customHeight="1" x14ac:dyDescent="0.2">
      <c r="A15" s="346"/>
      <c r="B15" s="350" t="s">
        <v>82</v>
      </c>
      <c r="C15" s="351">
        <f t="shared" si="2"/>
        <v>1029</v>
      </c>
      <c r="D15" s="351">
        <v>468</v>
      </c>
      <c r="E15" s="351">
        <v>487</v>
      </c>
      <c r="F15" s="351">
        <v>72</v>
      </c>
      <c r="G15" s="351">
        <v>415</v>
      </c>
      <c r="H15" s="351">
        <v>74</v>
      </c>
      <c r="I15" s="351">
        <v>47</v>
      </c>
      <c r="J15" s="351">
        <v>27</v>
      </c>
      <c r="K15" s="351">
        <v>0</v>
      </c>
    </row>
    <row r="16" spans="1:11" s="32" customFormat="1" ht="15.75" customHeight="1" x14ac:dyDescent="0.2">
      <c r="A16" s="337"/>
      <c r="B16" s="352" t="s">
        <v>83</v>
      </c>
      <c r="C16" s="353">
        <f t="shared" si="2"/>
        <v>1068</v>
      </c>
      <c r="D16" s="353">
        <v>609</v>
      </c>
      <c r="E16" s="353">
        <v>435</v>
      </c>
      <c r="F16" s="353">
        <v>43</v>
      </c>
      <c r="G16" s="353">
        <v>392</v>
      </c>
      <c r="H16" s="353">
        <v>24</v>
      </c>
      <c r="I16" s="353">
        <v>23</v>
      </c>
      <c r="J16" s="353">
        <v>1</v>
      </c>
      <c r="K16" s="353">
        <v>0</v>
      </c>
    </row>
    <row r="17" spans="1:11" s="32" customFormat="1" ht="15.75" customHeight="1" x14ac:dyDescent="0.2">
      <c r="A17" s="342" t="s">
        <v>72</v>
      </c>
      <c r="B17" s="343" t="s">
        <v>62</v>
      </c>
      <c r="C17" s="344">
        <f>SUM(C18,C21)</f>
        <v>45548</v>
      </c>
      <c r="D17" s="345">
        <f t="shared" ref="D17:K17" si="3">SUM(D18,D21)</f>
        <v>18204</v>
      </c>
      <c r="E17" s="345">
        <f t="shared" si="3"/>
        <v>19817</v>
      </c>
      <c r="F17" s="345">
        <f t="shared" si="3"/>
        <v>3367</v>
      </c>
      <c r="G17" s="345">
        <f t="shared" si="3"/>
        <v>16450</v>
      </c>
      <c r="H17" s="345">
        <f t="shared" si="3"/>
        <v>7527</v>
      </c>
      <c r="I17" s="345">
        <f t="shared" si="3"/>
        <v>3286</v>
      </c>
      <c r="J17" s="345">
        <f t="shared" si="3"/>
        <v>4241</v>
      </c>
      <c r="K17" s="345">
        <f t="shared" si="3"/>
        <v>0</v>
      </c>
    </row>
    <row r="18" spans="1:11" s="32" customFormat="1" ht="15.75" customHeight="1" x14ac:dyDescent="0.2">
      <c r="A18" s="346"/>
      <c r="B18" s="347" t="s">
        <v>78</v>
      </c>
      <c r="C18" s="349">
        <f t="shared" ref="C18:C23" si="4">SUM(D18:E18,H18,K18)</f>
        <v>40332</v>
      </c>
      <c r="D18" s="349">
        <v>15858</v>
      </c>
      <c r="E18" s="349">
        <v>17558</v>
      </c>
      <c r="F18" s="349">
        <v>3052</v>
      </c>
      <c r="G18" s="349">
        <v>14506</v>
      </c>
      <c r="H18" s="349">
        <v>6916</v>
      </c>
      <c r="I18" s="349">
        <v>3020</v>
      </c>
      <c r="J18" s="349">
        <v>3896</v>
      </c>
      <c r="K18" s="349">
        <v>0</v>
      </c>
    </row>
    <row r="19" spans="1:11" s="32" customFormat="1" ht="15.75" customHeight="1" x14ac:dyDescent="0.2">
      <c r="A19" s="346"/>
      <c r="B19" s="350" t="s">
        <v>351</v>
      </c>
      <c r="C19" s="351">
        <f t="shared" si="4"/>
        <v>35038</v>
      </c>
      <c r="D19" s="351">
        <v>13759</v>
      </c>
      <c r="E19" s="351">
        <v>15244</v>
      </c>
      <c r="F19" s="351">
        <v>2682</v>
      </c>
      <c r="G19" s="351">
        <v>12562</v>
      </c>
      <c r="H19" s="351">
        <v>6035</v>
      </c>
      <c r="I19" s="351">
        <v>2622</v>
      </c>
      <c r="J19" s="351">
        <v>3413</v>
      </c>
      <c r="K19" s="351">
        <v>0</v>
      </c>
    </row>
    <row r="20" spans="1:11" s="32" customFormat="1" ht="15.75" customHeight="1" x14ac:dyDescent="0.2">
      <c r="A20" s="346"/>
      <c r="B20" s="350" t="s">
        <v>80</v>
      </c>
      <c r="C20" s="351">
        <f t="shared" si="4"/>
        <v>5294</v>
      </c>
      <c r="D20" s="351">
        <v>2099</v>
      </c>
      <c r="E20" s="351">
        <v>2314</v>
      </c>
      <c r="F20" s="351">
        <v>370</v>
      </c>
      <c r="G20" s="351">
        <v>1944</v>
      </c>
      <c r="H20" s="351">
        <v>881</v>
      </c>
      <c r="I20" s="351">
        <v>398</v>
      </c>
      <c r="J20" s="351">
        <v>483</v>
      </c>
      <c r="K20" s="351">
        <v>0</v>
      </c>
    </row>
    <row r="21" spans="1:11" s="32" customFormat="1" ht="15.75" customHeight="1" x14ac:dyDescent="0.2">
      <c r="A21" s="346"/>
      <c r="B21" s="347" t="s">
        <v>81</v>
      </c>
      <c r="C21" s="349">
        <f t="shared" si="4"/>
        <v>5216</v>
      </c>
      <c r="D21" s="349">
        <v>2346</v>
      </c>
      <c r="E21" s="349">
        <v>2259</v>
      </c>
      <c r="F21" s="349">
        <v>315</v>
      </c>
      <c r="G21" s="349">
        <v>1944</v>
      </c>
      <c r="H21" s="349">
        <v>611</v>
      </c>
      <c r="I21" s="349">
        <v>266</v>
      </c>
      <c r="J21" s="349">
        <v>345</v>
      </c>
      <c r="K21" s="349">
        <v>0</v>
      </c>
    </row>
    <row r="22" spans="1:11" s="32" customFormat="1" ht="15.75" customHeight="1" x14ac:dyDescent="0.2">
      <c r="A22" s="346"/>
      <c r="B22" s="350" t="s">
        <v>82</v>
      </c>
      <c r="C22" s="351">
        <f t="shared" si="4"/>
        <v>2208</v>
      </c>
      <c r="D22" s="351">
        <v>854</v>
      </c>
      <c r="E22" s="351">
        <v>994</v>
      </c>
      <c r="F22" s="351">
        <v>151</v>
      </c>
      <c r="G22" s="351">
        <v>843</v>
      </c>
      <c r="H22" s="351">
        <v>360</v>
      </c>
      <c r="I22" s="351">
        <v>149</v>
      </c>
      <c r="J22" s="351">
        <v>211</v>
      </c>
      <c r="K22" s="351">
        <v>0</v>
      </c>
    </row>
    <row r="23" spans="1:11" s="32" customFormat="1" ht="15.75" customHeight="1" x14ac:dyDescent="0.2">
      <c r="A23" s="337"/>
      <c r="B23" s="352" t="s">
        <v>83</v>
      </c>
      <c r="C23" s="353">
        <f t="shared" si="4"/>
        <v>3008</v>
      </c>
      <c r="D23" s="353">
        <v>1492</v>
      </c>
      <c r="E23" s="353">
        <v>1265</v>
      </c>
      <c r="F23" s="353">
        <v>164</v>
      </c>
      <c r="G23" s="353">
        <v>1101</v>
      </c>
      <c r="H23" s="353">
        <v>251</v>
      </c>
      <c r="I23" s="353">
        <v>117</v>
      </c>
      <c r="J23" s="353">
        <v>134</v>
      </c>
      <c r="K23" s="353">
        <v>0</v>
      </c>
    </row>
    <row r="24" spans="1:11" s="32" customFormat="1" ht="15.75" customHeight="1" x14ac:dyDescent="0.2">
      <c r="A24" s="342" t="s">
        <v>73</v>
      </c>
      <c r="B24" s="343" t="s">
        <v>62</v>
      </c>
      <c r="C24" s="344">
        <f>SUM(C25,C28)</f>
        <v>170611</v>
      </c>
      <c r="D24" s="345">
        <f t="shared" ref="D24:K24" si="5">SUM(D25,D28)</f>
        <v>62465</v>
      </c>
      <c r="E24" s="345">
        <f t="shared" si="5"/>
        <v>71836</v>
      </c>
      <c r="F24" s="345">
        <f t="shared" si="5"/>
        <v>11479</v>
      </c>
      <c r="G24" s="345">
        <f t="shared" si="5"/>
        <v>60357</v>
      </c>
      <c r="H24" s="345">
        <f t="shared" si="5"/>
        <v>36310</v>
      </c>
      <c r="I24" s="345">
        <f t="shared" si="5"/>
        <v>10930</v>
      </c>
      <c r="J24" s="345">
        <f t="shared" si="5"/>
        <v>25380</v>
      </c>
      <c r="K24" s="345">
        <f t="shared" si="5"/>
        <v>0</v>
      </c>
    </row>
    <row r="25" spans="1:11" s="32" customFormat="1" ht="15.75" customHeight="1" x14ac:dyDescent="0.2">
      <c r="A25" s="346"/>
      <c r="B25" s="347" t="s">
        <v>78</v>
      </c>
      <c r="C25" s="348">
        <f t="shared" ref="C25:C30" si="6">SUM(D25:E25,H25,K25)</f>
        <v>116643</v>
      </c>
      <c r="D25" s="349">
        <v>44948</v>
      </c>
      <c r="E25" s="349">
        <v>47017</v>
      </c>
      <c r="F25" s="349">
        <v>7719</v>
      </c>
      <c r="G25" s="349">
        <v>39298</v>
      </c>
      <c r="H25" s="349">
        <v>24678</v>
      </c>
      <c r="I25" s="349">
        <v>7259</v>
      </c>
      <c r="J25" s="349">
        <v>17419</v>
      </c>
      <c r="K25" s="349">
        <v>0</v>
      </c>
    </row>
    <row r="26" spans="1:11" s="32" customFormat="1" ht="15.75" customHeight="1" x14ac:dyDescent="0.2">
      <c r="A26" s="346"/>
      <c r="B26" s="350" t="s">
        <v>351</v>
      </c>
      <c r="C26" s="351">
        <f t="shared" si="6"/>
        <v>89826</v>
      </c>
      <c r="D26" s="351">
        <v>35149</v>
      </c>
      <c r="E26" s="351">
        <v>35915</v>
      </c>
      <c r="F26" s="351">
        <v>6002</v>
      </c>
      <c r="G26" s="351">
        <v>29913</v>
      </c>
      <c r="H26" s="351">
        <v>18762</v>
      </c>
      <c r="I26" s="351">
        <v>5552</v>
      </c>
      <c r="J26" s="351">
        <v>13210</v>
      </c>
      <c r="K26" s="351">
        <v>0</v>
      </c>
    </row>
    <row r="27" spans="1:11" s="32" customFormat="1" ht="15.75" customHeight="1" x14ac:dyDescent="0.2">
      <c r="A27" s="346"/>
      <c r="B27" s="350" t="s">
        <v>80</v>
      </c>
      <c r="C27" s="351">
        <f t="shared" si="6"/>
        <v>26817</v>
      </c>
      <c r="D27" s="351">
        <v>9799</v>
      </c>
      <c r="E27" s="351">
        <v>11102</v>
      </c>
      <c r="F27" s="351">
        <v>1717</v>
      </c>
      <c r="G27" s="351">
        <v>9385</v>
      </c>
      <c r="H27" s="351">
        <v>5916</v>
      </c>
      <c r="I27" s="351">
        <v>1707</v>
      </c>
      <c r="J27" s="351">
        <v>4209</v>
      </c>
      <c r="K27" s="351">
        <v>0</v>
      </c>
    </row>
    <row r="28" spans="1:11" s="32" customFormat="1" ht="15.75" customHeight="1" x14ac:dyDescent="0.2">
      <c r="A28" s="346"/>
      <c r="B28" s="347" t="s">
        <v>81</v>
      </c>
      <c r="C28" s="349">
        <f t="shared" si="6"/>
        <v>53968</v>
      </c>
      <c r="D28" s="349">
        <v>17517</v>
      </c>
      <c r="E28" s="349">
        <v>24819</v>
      </c>
      <c r="F28" s="349">
        <v>3760</v>
      </c>
      <c r="G28" s="349">
        <v>21059</v>
      </c>
      <c r="H28" s="349">
        <v>11632</v>
      </c>
      <c r="I28" s="349">
        <v>3671</v>
      </c>
      <c r="J28" s="349">
        <v>7961</v>
      </c>
      <c r="K28" s="349">
        <v>0</v>
      </c>
    </row>
    <row r="29" spans="1:11" s="32" customFormat="1" ht="15.75" customHeight="1" x14ac:dyDescent="0.2">
      <c r="A29" s="346"/>
      <c r="B29" s="350" t="s">
        <v>82</v>
      </c>
      <c r="C29" s="351">
        <f t="shared" si="6"/>
        <v>17229</v>
      </c>
      <c r="D29" s="351">
        <v>5841</v>
      </c>
      <c r="E29" s="351">
        <v>7310</v>
      </c>
      <c r="F29" s="351">
        <v>1158</v>
      </c>
      <c r="G29" s="351">
        <v>6152</v>
      </c>
      <c r="H29" s="351">
        <v>4078</v>
      </c>
      <c r="I29" s="351">
        <v>1195</v>
      </c>
      <c r="J29" s="351">
        <v>2883</v>
      </c>
      <c r="K29" s="351">
        <v>0</v>
      </c>
    </row>
    <row r="30" spans="1:11" s="32" customFormat="1" ht="15.75" customHeight="1" x14ac:dyDescent="0.2">
      <c r="A30" s="337"/>
      <c r="B30" s="352" t="s">
        <v>83</v>
      </c>
      <c r="C30" s="353">
        <f t="shared" si="6"/>
        <v>36739</v>
      </c>
      <c r="D30" s="353">
        <v>11676</v>
      </c>
      <c r="E30" s="353">
        <v>17509</v>
      </c>
      <c r="F30" s="353">
        <v>2602</v>
      </c>
      <c r="G30" s="353">
        <v>14907</v>
      </c>
      <c r="H30" s="353">
        <v>7554</v>
      </c>
      <c r="I30" s="353">
        <v>2476</v>
      </c>
      <c r="J30" s="353">
        <v>5078</v>
      </c>
      <c r="K30" s="353">
        <v>0</v>
      </c>
    </row>
    <row r="31" spans="1:11" s="32" customFormat="1" ht="15.75" customHeight="1" x14ac:dyDescent="0.2">
      <c r="A31" s="342" t="s">
        <v>74</v>
      </c>
      <c r="B31" s="343" t="s">
        <v>62</v>
      </c>
      <c r="C31" s="344">
        <f>SUM(C32,C35)</f>
        <v>97810</v>
      </c>
      <c r="D31" s="345">
        <f t="shared" ref="D31:K31" si="7">SUM(D32,D35)</f>
        <v>36150</v>
      </c>
      <c r="E31" s="345">
        <f t="shared" si="7"/>
        <v>46595</v>
      </c>
      <c r="F31" s="345">
        <f t="shared" si="7"/>
        <v>5974</v>
      </c>
      <c r="G31" s="345">
        <f t="shared" si="7"/>
        <v>40621</v>
      </c>
      <c r="H31" s="345">
        <f t="shared" si="7"/>
        <v>15065</v>
      </c>
      <c r="I31" s="345">
        <f t="shared" si="7"/>
        <v>3934</v>
      </c>
      <c r="J31" s="345">
        <f t="shared" si="7"/>
        <v>11131</v>
      </c>
      <c r="K31" s="345">
        <f t="shared" si="7"/>
        <v>0</v>
      </c>
    </row>
    <row r="32" spans="1:11" s="32" customFormat="1" ht="15.75" customHeight="1" x14ac:dyDescent="0.2">
      <c r="A32" s="346"/>
      <c r="B32" s="347" t="s">
        <v>78</v>
      </c>
      <c r="C32" s="348">
        <f t="shared" ref="C32:C37" si="8">SUM(D32:E32,H32,K32)</f>
        <v>41235</v>
      </c>
      <c r="D32" s="349">
        <v>17672</v>
      </c>
      <c r="E32" s="349">
        <v>17367</v>
      </c>
      <c r="F32" s="349">
        <v>2295</v>
      </c>
      <c r="G32" s="349">
        <v>15072</v>
      </c>
      <c r="H32" s="349">
        <v>6196</v>
      </c>
      <c r="I32" s="349">
        <v>1507</v>
      </c>
      <c r="J32" s="349">
        <v>4689</v>
      </c>
      <c r="K32" s="349">
        <v>0</v>
      </c>
    </row>
    <row r="33" spans="1:11" s="32" customFormat="1" ht="15.75" customHeight="1" x14ac:dyDescent="0.2">
      <c r="A33" s="346"/>
      <c r="B33" s="350" t="s">
        <v>351</v>
      </c>
      <c r="C33" s="351">
        <f t="shared" si="8"/>
        <v>27781</v>
      </c>
      <c r="D33" s="351">
        <v>12116</v>
      </c>
      <c r="E33" s="351">
        <v>11592</v>
      </c>
      <c r="F33" s="351">
        <v>1561</v>
      </c>
      <c r="G33" s="351">
        <v>10031</v>
      </c>
      <c r="H33" s="351">
        <v>4073</v>
      </c>
      <c r="I33" s="351">
        <v>988</v>
      </c>
      <c r="J33" s="351">
        <v>3085</v>
      </c>
      <c r="K33" s="351">
        <v>0</v>
      </c>
    </row>
    <row r="34" spans="1:11" s="32" customFormat="1" ht="15.75" customHeight="1" x14ac:dyDescent="0.2">
      <c r="A34" s="346"/>
      <c r="B34" s="350" t="s">
        <v>80</v>
      </c>
      <c r="C34" s="351">
        <f t="shared" si="8"/>
        <v>13454</v>
      </c>
      <c r="D34" s="351">
        <v>5556</v>
      </c>
      <c r="E34" s="351">
        <v>5775</v>
      </c>
      <c r="F34" s="351">
        <v>734</v>
      </c>
      <c r="G34" s="351">
        <v>5041</v>
      </c>
      <c r="H34" s="351">
        <v>2123</v>
      </c>
      <c r="I34" s="351">
        <v>519</v>
      </c>
      <c r="J34" s="351">
        <v>1604</v>
      </c>
      <c r="K34" s="351">
        <v>0</v>
      </c>
    </row>
    <row r="35" spans="1:11" s="32" customFormat="1" ht="15.75" customHeight="1" x14ac:dyDescent="0.2">
      <c r="A35" s="346"/>
      <c r="B35" s="347" t="s">
        <v>81</v>
      </c>
      <c r="C35" s="349">
        <f t="shared" si="8"/>
        <v>56575</v>
      </c>
      <c r="D35" s="349">
        <v>18478</v>
      </c>
      <c r="E35" s="349">
        <v>29228</v>
      </c>
      <c r="F35" s="349">
        <v>3679</v>
      </c>
      <c r="G35" s="349">
        <v>25549</v>
      </c>
      <c r="H35" s="349">
        <v>8869</v>
      </c>
      <c r="I35" s="349">
        <v>2427</v>
      </c>
      <c r="J35" s="349">
        <v>6442</v>
      </c>
      <c r="K35" s="349">
        <v>0</v>
      </c>
    </row>
    <row r="36" spans="1:11" s="32" customFormat="1" ht="15.75" customHeight="1" x14ac:dyDescent="0.2">
      <c r="A36" s="346"/>
      <c r="B36" s="350" t="s">
        <v>82</v>
      </c>
      <c r="C36" s="351">
        <f t="shared" si="8"/>
        <v>12690</v>
      </c>
      <c r="D36" s="351">
        <v>4871</v>
      </c>
      <c r="E36" s="351">
        <v>5459</v>
      </c>
      <c r="F36" s="351">
        <v>693</v>
      </c>
      <c r="G36" s="351">
        <v>4766</v>
      </c>
      <c r="H36" s="351">
        <v>2360</v>
      </c>
      <c r="I36" s="351">
        <v>553</v>
      </c>
      <c r="J36" s="351">
        <v>1807</v>
      </c>
      <c r="K36" s="351">
        <v>0</v>
      </c>
    </row>
    <row r="37" spans="1:11" s="32" customFormat="1" ht="15.75" customHeight="1" x14ac:dyDescent="0.2">
      <c r="A37" s="337"/>
      <c r="B37" s="352" t="s">
        <v>83</v>
      </c>
      <c r="C37" s="353">
        <f t="shared" si="8"/>
        <v>43885</v>
      </c>
      <c r="D37" s="353">
        <v>13607</v>
      </c>
      <c r="E37" s="353">
        <v>23769</v>
      </c>
      <c r="F37" s="353">
        <v>2986</v>
      </c>
      <c r="G37" s="353">
        <v>20783</v>
      </c>
      <c r="H37" s="353">
        <v>6509</v>
      </c>
      <c r="I37" s="353">
        <v>1874</v>
      </c>
      <c r="J37" s="353">
        <v>4635</v>
      </c>
      <c r="K37" s="353">
        <v>0</v>
      </c>
    </row>
    <row r="38" spans="1:11" s="32" customFormat="1" ht="15.75" customHeight="1" x14ac:dyDescent="0.2">
      <c r="A38" s="342" t="s">
        <v>75</v>
      </c>
      <c r="B38" s="343" t="s">
        <v>62</v>
      </c>
      <c r="C38" s="344">
        <f>SUM(C39,C42)</f>
        <v>313969</v>
      </c>
      <c r="D38" s="345">
        <f t="shared" ref="D38:K38" si="9">SUM(D39,D42)</f>
        <v>116819</v>
      </c>
      <c r="E38" s="345">
        <f t="shared" si="9"/>
        <v>138248</v>
      </c>
      <c r="F38" s="345">
        <f t="shared" si="9"/>
        <v>20820</v>
      </c>
      <c r="G38" s="345">
        <f t="shared" si="9"/>
        <v>117428</v>
      </c>
      <c r="H38" s="345">
        <f t="shared" si="9"/>
        <v>58902</v>
      </c>
      <c r="I38" s="345">
        <f t="shared" si="9"/>
        <v>18150</v>
      </c>
      <c r="J38" s="345">
        <f t="shared" si="9"/>
        <v>40752</v>
      </c>
      <c r="K38" s="345">
        <f t="shared" si="9"/>
        <v>0</v>
      </c>
    </row>
    <row r="39" spans="1:11" s="32" customFormat="1" ht="15.75" customHeight="1" x14ac:dyDescent="0.2">
      <c r="A39" s="346"/>
      <c r="B39" s="347" t="s">
        <v>78</v>
      </c>
      <c r="C39" s="348">
        <f t="shared" ref="C39:C44" si="10">SUM(D39:E39,H39,K39)</f>
        <v>198210</v>
      </c>
      <c r="D39" s="349">
        <v>78478</v>
      </c>
      <c r="E39" s="349">
        <v>81942</v>
      </c>
      <c r="F39" s="349">
        <v>13066</v>
      </c>
      <c r="G39" s="349">
        <v>68876</v>
      </c>
      <c r="H39" s="349">
        <v>37790</v>
      </c>
      <c r="I39" s="349">
        <v>11786</v>
      </c>
      <c r="J39" s="349">
        <v>26004</v>
      </c>
      <c r="K39" s="349">
        <v>0</v>
      </c>
    </row>
    <row r="40" spans="1:11" s="32" customFormat="1" ht="15.75" customHeight="1" x14ac:dyDescent="0.2">
      <c r="A40" s="346"/>
      <c r="B40" s="350" t="s">
        <v>351</v>
      </c>
      <c r="C40" s="351">
        <f t="shared" si="10"/>
        <v>152645</v>
      </c>
      <c r="D40" s="351">
        <v>61024</v>
      </c>
      <c r="E40" s="351">
        <v>62751</v>
      </c>
      <c r="F40" s="351">
        <v>10245</v>
      </c>
      <c r="G40" s="351">
        <v>52506</v>
      </c>
      <c r="H40" s="351">
        <v>28870</v>
      </c>
      <c r="I40" s="351">
        <v>9162</v>
      </c>
      <c r="J40" s="351">
        <v>19708</v>
      </c>
      <c r="K40" s="351">
        <v>0</v>
      </c>
    </row>
    <row r="41" spans="1:11" s="32" customFormat="1" ht="15.75" customHeight="1" x14ac:dyDescent="0.2">
      <c r="A41" s="346"/>
      <c r="B41" s="350" t="s">
        <v>80</v>
      </c>
      <c r="C41" s="351">
        <f t="shared" si="10"/>
        <v>45565</v>
      </c>
      <c r="D41" s="351">
        <v>17454</v>
      </c>
      <c r="E41" s="351">
        <v>19191</v>
      </c>
      <c r="F41" s="351">
        <v>2821</v>
      </c>
      <c r="G41" s="351">
        <v>16370</v>
      </c>
      <c r="H41" s="351">
        <v>8920</v>
      </c>
      <c r="I41" s="351">
        <v>2624</v>
      </c>
      <c r="J41" s="351">
        <v>6296</v>
      </c>
      <c r="K41" s="351">
        <v>0</v>
      </c>
    </row>
    <row r="42" spans="1:11" s="32" customFormat="1" ht="15.75" customHeight="1" x14ac:dyDescent="0.2">
      <c r="A42" s="346"/>
      <c r="B42" s="347" t="s">
        <v>81</v>
      </c>
      <c r="C42" s="349">
        <f t="shared" si="10"/>
        <v>115759</v>
      </c>
      <c r="D42" s="349">
        <v>38341</v>
      </c>
      <c r="E42" s="349">
        <v>56306</v>
      </c>
      <c r="F42" s="349">
        <v>7754</v>
      </c>
      <c r="G42" s="349">
        <v>48552</v>
      </c>
      <c r="H42" s="349">
        <v>21112</v>
      </c>
      <c r="I42" s="349">
        <v>6364</v>
      </c>
      <c r="J42" s="349">
        <v>14748</v>
      </c>
      <c r="K42" s="349">
        <v>0</v>
      </c>
    </row>
    <row r="43" spans="1:11" s="32" customFormat="1" ht="15.75" customHeight="1" x14ac:dyDescent="0.2">
      <c r="A43" s="346"/>
      <c r="B43" s="350" t="s">
        <v>82</v>
      </c>
      <c r="C43" s="351">
        <f t="shared" si="10"/>
        <v>32127</v>
      </c>
      <c r="D43" s="351">
        <v>11566</v>
      </c>
      <c r="E43" s="351">
        <v>13763</v>
      </c>
      <c r="F43" s="351">
        <v>2002</v>
      </c>
      <c r="G43" s="351">
        <v>11761</v>
      </c>
      <c r="H43" s="351">
        <v>6798</v>
      </c>
      <c r="I43" s="351">
        <v>1897</v>
      </c>
      <c r="J43" s="351">
        <v>4901</v>
      </c>
      <c r="K43" s="351">
        <v>0</v>
      </c>
    </row>
    <row r="44" spans="1:11" s="32" customFormat="1" ht="15.75" customHeight="1" x14ac:dyDescent="0.2">
      <c r="A44" s="337"/>
      <c r="B44" s="352" t="s">
        <v>83</v>
      </c>
      <c r="C44" s="353">
        <f t="shared" si="10"/>
        <v>83632</v>
      </c>
      <c r="D44" s="353">
        <v>26775</v>
      </c>
      <c r="E44" s="353">
        <v>42543</v>
      </c>
      <c r="F44" s="353">
        <v>5752</v>
      </c>
      <c r="G44" s="353">
        <v>36791</v>
      </c>
      <c r="H44" s="353">
        <v>14314</v>
      </c>
      <c r="I44" s="353">
        <v>4467</v>
      </c>
      <c r="J44" s="353">
        <v>9847</v>
      </c>
      <c r="K44" s="353">
        <v>0</v>
      </c>
    </row>
    <row r="45" spans="1:11" s="32" customFormat="1" ht="15.75" customHeight="1" x14ac:dyDescent="0.2">
      <c r="A45" s="342" t="s">
        <v>76</v>
      </c>
      <c r="B45" s="343" t="s">
        <v>62</v>
      </c>
      <c r="C45" s="344">
        <f>SUM(C46,C49)</f>
        <v>313969</v>
      </c>
      <c r="D45" s="345">
        <f t="shared" ref="D45:K45" si="11">SUM(D46,D49)</f>
        <v>116819</v>
      </c>
      <c r="E45" s="345">
        <f t="shared" si="11"/>
        <v>138248</v>
      </c>
      <c r="F45" s="345">
        <f t="shared" si="11"/>
        <v>20820</v>
      </c>
      <c r="G45" s="345">
        <f t="shared" si="11"/>
        <v>117428</v>
      </c>
      <c r="H45" s="345">
        <f t="shared" si="11"/>
        <v>58902</v>
      </c>
      <c r="I45" s="345">
        <f t="shared" si="11"/>
        <v>18150</v>
      </c>
      <c r="J45" s="345">
        <f t="shared" si="11"/>
        <v>40752</v>
      </c>
      <c r="K45" s="345">
        <f t="shared" si="11"/>
        <v>0</v>
      </c>
    </row>
    <row r="46" spans="1:11" s="32" customFormat="1" ht="15.75" customHeight="1" x14ac:dyDescent="0.2">
      <c r="A46" s="346"/>
      <c r="B46" s="347" t="s">
        <v>78</v>
      </c>
      <c r="C46" s="348">
        <f t="shared" ref="C46:C51" si="12">SUM(D46:E46,H46,K46)</f>
        <v>198210</v>
      </c>
      <c r="D46" s="349">
        <v>78478</v>
      </c>
      <c r="E46" s="349">
        <v>81942</v>
      </c>
      <c r="F46" s="349">
        <v>13066</v>
      </c>
      <c r="G46" s="349">
        <v>68876</v>
      </c>
      <c r="H46" s="349">
        <v>37790</v>
      </c>
      <c r="I46" s="349">
        <v>11786</v>
      </c>
      <c r="J46" s="349">
        <v>26004</v>
      </c>
      <c r="K46" s="349">
        <v>0</v>
      </c>
    </row>
    <row r="47" spans="1:11" s="32" customFormat="1" ht="15.75" customHeight="1" x14ac:dyDescent="0.2">
      <c r="A47" s="346"/>
      <c r="B47" s="350" t="s">
        <v>351</v>
      </c>
      <c r="C47" s="351">
        <f t="shared" si="12"/>
        <v>152645</v>
      </c>
      <c r="D47" s="351">
        <v>61024</v>
      </c>
      <c r="E47" s="351">
        <v>62751</v>
      </c>
      <c r="F47" s="351">
        <v>10245</v>
      </c>
      <c r="G47" s="351">
        <v>52506</v>
      </c>
      <c r="H47" s="351">
        <v>28870</v>
      </c>
      <c r="I47" s="351">
        <v>9162</v>
      </c>
      <c r="J47" s="351">
        <v>19708</v>
      </c>
      <c r="K47" s="351">
        <v>0</v>
      </c>
    </row>
    <row r="48" spans="1:11" s="32" customFormat="1" ht="15.75" customHeight="1" x14ac:dyDescent="0.2">
      <c r="A48" s="346"/>
      <c r="B48" s="350" t="s">
        <v>80</v>
      </c>
      <c r="C48" s="351">
        <f t="shared" si="12"/>
        <v>45565</v>
      </c>
      <c r="D48" s="351">
        <v>17454</v>
      </c>
      <c r="E48" s="351">
        <v>19191</v>
      </c>
      <c r="F48" s="351">
        <v>2821</v>
      </c>
      <c r="G48" s="351">
        <v>16370</v>
      </c>
      <c r="H48" s="351">
        <v>8920</v>
      </c>
      <c r="I48" s="351">
        <v>2624</v>
      </c>
      <c r="J48" s="351">
        <v>6296</v>
      </c>
      <c r="K48" s="351">
        <v>0</v>
      </c>
    </row>
    <row r="49" spans="1:11" s="32" customFormat="1" ht="15.75" customHeight="1" x14ac:dyDescent="0.2">
      <c r="A49" s="346"/>
      <c r="B49" s="347" t="s">
        <v>81</v>
      </c>
      <c r="C49" s="349">
        <f t="shared" si="12"/>
        <v>115759</v>
      </c>
      <c r="D49" s="349">
        <v>38341</v>
      </c>
      <c r="E49" s="349">
        <v>56306</v>
      </c>
      <c r="F49" s="349">
        <v>7754</v>
      </c>
      <c r="G49" s="349">
        <v>48552</v>
      </c>
      <c r="H49" s="349">
        <v>21112</v>
      </c>
      <c r="I49" s="349">
        <v>6364</v>
      </c>
      <c r="J49" s="349">
        <v>14748</v>
      </c>
      <c r="K49" s="349">
        <v>0</v>
      </c>
    </row>
    <row r="50" spans="1:11" s="32" customFormat="1" ht="15.75" customHeight="1" x14ac:dyDescent="0.2">
      <c r="A50" s="346"/>
      <c r="B50" s="350" t="s">
        <v>82</v>
      </c>
      <c r="C50" s="351">
        <f t="shared" si="12"/>
        <v>32127</v>
      </c>
      <c r="D50" s="351">
        <v>11566</v>
      </c>
      <c r="E50" s="351">
        <v>13763</v>
      </c>
      <c r="F50" s="351">
        <v>2002</v>
      </c>
      <c r="G50" s="351">
        <v>11761</v>
      </c>
      <c r="H50" s="351">
        <v>6798</v>
      </c>
      <c r="I50" s="351">
        <v>1897</v>
      </c>
      <c r="J50" s="351">
        <v>4901</v>
      </c>
      <c r="K50" s="351">
        <v>0</v>
      </c>
    </row>
    <row r="51" spans="1:11" s="32" customFormat="1" ht="15.75" customHeight="1" x14ac:dyDescent="0.2">
      <c r="A51" s="337"/>
      <c r="B51" s="352" t="s">
        <v>83</v>
      </c>
      <c r="C51" s="353">
        <f t="shared" si="12"/>
        <v>83632</v>
      </c>
      <c r="D51" s="353">
        <v>26775</v>
      </c>
      <c r="E51" s="353">
        <v>42543</v>
      </c>
      <c r="F51" s="353">
        <v>5752</v>
      </c>
      <c r="G51" s="353">
        <v>36791</v>
      </c>
      <c r="H51" s="353">
        <v>14314</v>
      </c>
      <c r="I51" s="353">
        <v>4467</v>
      </c>
      <c r="J51" s="353">
        <v>9847</v>
      </c>
      <c r="K51" s="353">
        <v>0</v>
      </c>
    </row>
    <row r="52" spans="1:11" s="27" customFormat="1" x14ac:dyDescent="0.2">
      <c r="A52" s="66" t="s">
        <v>135</v>
      </c>
    </row>
    <row r="78" spans="5:5" x14ac:dyDescent="0.25">
      <c r="E78" s="105"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1"/>
  <sheetViews>
    <sheetView zoomScaleNormal="100" zoomScaleSheetLayoutView="100" workbookViewId="0"/>
  </sheetViews>
  <sheetFormatPr baseColWidth="10" defaultColWidth="11.42578125" defaultRowHeight="15" x14ac:dyDescent="0.25"/>
  <cols>
    <col min="1" max="1" width="8.140625" style="214" customWidth="1"/>
    <col min="2" max="2" width="17.140625" style="214" customWidth="1"/>
    <col min="3" max="3" width="6.5703125" style="214" customWidth="1"/>
    <col min="4" max="4" width="8.85546875" style="214" customWidth="1"/>
    <col min="5" max="6" width="6.5703125" style="214" customWidth="1"/>
    <col min="7" max="7" width="8.7109375" style="214" customWidth="1"/>
    <col min="8" max="9" width="6.5703125" style="214" customWidth="1"/>
    <col min="10" max="10" width="7.85546875" style="214" customWidth="1"/>
    <col min="11" max="11" width="5.42578125" style="214" customWidth="1"/>
    <col min="12" max="16384" width="11.42578125" style="214"/>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653</v>
      </c>
    </row>
    <row r="5" spans="1:11" s="32" customFormat="1" ht="53.25" customHeight="1" x14ac:dyDescent="0.2">
      <c r="A5" s="246" t="s">
        <v>599</v>
      </c>
      <c r="B5" s="246"/>
      <c r="C5" s="246"/>
      <c r="D5" s="246"/>
      <c r="E5" s="246"/>
      <c r="F5" s="246"/>
      <c r="G5" s="246"/>
      <c r="H5" s="27"/>
      <c r="I5" s="27"/>
      <c r="J5" s="27"/>
      <c r="K5" s="27"/>
    </row>
    <row r="6" spans="1:11" s="32" customFormat="1" ht="23.25" customHeight="1" x14ac:dyDescent="0.2">
      <c r="A6" s="107"/>
      <c r="B6" s="107"/>
      <c r="C6" s="236" t="s">
        <v>151</v>
      </c>
      <c r="D6" s="237"/>
      <c r="E6" s="237"/>
      <c r="F6" s="237"/>
      <c r="G6" s="237"/>
      <c r="H6" s="237"/>
      <c r="I6" s="237"/>
      <c r="J6" s="237"/>
      <c r="K6" s="237"/>
    </row>
    <row r="7" spans="1:11" s="32" customFormat="1" ht="23.25" customHeight="1" x14ac:dyDescent="0.2">
      <c r="A7" s="107"/>
      <c r="B7" s="107"/>
      <c r="C7" s="330" t="s">
        <v>70</v>
      </c>
      <c r="D7" s="242" t="s">
        <v>591</v>
      </c>
      <c r="E7" s="331" t="s">
        <v>592</v>
      </c>
      <c r="F7" s="332"/>
      <c r="G7" s="333"/>
      <c r="H7" s="240" t="s">
        <v>593</v>
      </c>
      <c r="I7" s="334"/>
      <c r="J7" s="334"/>
      <c r="K7" s="331" t="s">
        <v>594</v>
      </c>
    </row>
    <row r="8" spans="1:11" s="32" customFormat="1" ht="49.5" customHeight="1" x14ac:dyDescent="0.2">
      <c r="A8" s="107"/>
      <c r="B8" s="107"/>
      <c r="C8" s="335"/>
      <c r="D8" s="245"/>
      <c r="E8" s="262" t="s">
        <v>62</v>
      </c>
      <c r="F8" s="262" t="s">
        <v>595</v>
      </c>
      <c r="G8" s="262" t="s">
        <v>596</v>
      </c>
      <c r="H8" s="262" t="s">
        <v>62</v>
      </c>
      <c r="I8" s="262" t="s">
        <v>597</v>
      </c>
      <c r="J8" s="262" t="s">
        <v>598</v>
      </c>
      <c r="K8" s="336"/>
    </row>
    <row r="9" spans="1:11" s="32" customFormat="1" ht="15.75" customHeight="1" x14ac:dyDescent="0.2">
      <c r="A9" s="354" t="s">
        <v>62</v>
      </c>
      <c r="B9" s="355" t="s">
        <v>62</v>
      </c>
      <c r="C9" s="356">
        <f t="shared" ref="C9:C72" si="0">SUM(D9,E9,H9,K9)</f>
        <v>313969</v>
      </c>
      <c r="D9" s="356">
        <v>116819</v>
      </c>
      <c r="E9" s="356">
        <v>138248</v>
      </c>
      <c r="F9" s="356">
        <v>20820</v>
      </c>
      <c r="G9" s="356">
        <v>117428</v>
      </c>
      <c r="H9" s="356">
        <v>58902</v>
      </c>
      <c r="I9" s="356">
        <v>18150</v>
      </c>
      <c r="J9" s="356">
        <v>40752</v>
      </c>
      <c r="K9" s="356">
        <v>0</v>
      </c>
    </row>
    <row r="10" spans="1:11" s="32" customFormat="1" ht="15.75" customHeight="1" x14ac:dyDescent="0.2">
      <c r="A10" s="354"/>
      <c r="B10" s="355" t="s">
        <v>600</v>
      </c>
      <c r="C10" s="356">
        <f t="shared" si="0"/>
        <v>2451</v>
      </c>
      <c r="D10" s="356">
        <v>1294</v>
      </c>
      <c r="E10" s="356">
        <v>921</v>
      </c>
      <c r="F10" s="356">
        <v>85</v>
      </c>
      <c r="G10" s="356">
        <v>836</v>
      </c>
      <c r="H10" s="356">
        <v>236</v>
      </c>
      <c r="I10" s="356">
        <v>74</v>
      </c>
      <c r="J10" s="356">
        <v>162</v>
      </c>
      <c r="K10" s="356">
        <v>0</v>
      </c>
    </row>
    <row r="11" spans="1:11" s="32" customFormat="1" ht="15.75" customHeight="1" x14ac:dyDescent="0.2">
      <c r="A11" s="354"/>
      <c r="B11" s="355" t="s">
        <v>601</v>
      </c>
      <c r="C11" s="356">
        <f t="shared" si="0"/>
        <v>17725</v>
      </c>
      <c r="D11" s="356">
        <v>5899</v>
      </c>
      <c r="E11" s="356">
        <v>8819</v>
      </c>
      <c r="F11" s="356">
        <v>1218</v>
      </c>
      <c r="G11" s="356">
        <v>7601</v>
      </c>
      <c r="H11" s="356">
        <v>3007</v>
      </c>
      <c r="I11" s="356">
        <v>1245</v>
      </c>
      <c r="J11" s="356">
        <v>1762</v>
      </c>
      <c r="K11" s="356">
        <v>0</v>
      </c>
    </row>
    <row r="12" spans="1:11" s="32" customFormat="1" ht="15.75" customHeight="1" x14ac:dyDescent="0.2">
      <c r="A12" s="354"/>
      <c r="B12" s="355" t="s">
        <v>602</v>
      </c>
      <c r="C12" s="356">
        <f t="shared" si="0"/>
        <v>22776</v>
      </c>
      <c r="D12" s="356">
        <v>11781</v>
      </c>
      <c r="E12" s="356">
        <v>9023</v>
      </c>
      <c r="F12" s="356">
        <v>1027</v>
      </c>
      <c r="G12" s="356">
        <v>7996</v>
      </c>
      <c r="H12" s="356">
        <v>1972</v>
      </c>
      <c r="I12" s="356">
        <v>712</v>
      </c>
      <c r="J12" s="356">
        <v>1260</v>
      </c>
      <c r="K12" s="356">
        <v>0</v>
      </c>
    </row>
    <row r="13" spans="1:11" s="32" customFormat="1" ht="15.75" customHeight="1" x14ac:dyDescent="0.2">
      <c r="A13" s="354"/>
      <c r="B13" s="355" t="s">
        <v>603</v>
      </c>
      <c r="C13" s="356">
        <f t="shared" si="0"/>
        <v>249595</v>
      </c>
      <c r="D13" s="356">
        <v>85408</v>
      </c>
      <c r="E13" s="356">
        <v>112281</v>
      </c>
      <c r="F13" s="356">
        <v>17709</v>
      </c>
      <c r="G13" s="356">
        <v>94572</v>
      </c>
      <c r="H13" s="356">
        <v>51906</v>
      </c>
      <c r="I13" s="356">
        <v>15545</v>
      </c>
      <c r="J13" s="356">
        <v>36361</v>
      </c>
      <c r="K13" s="356">
        <v>0</v>
      </c>
    </row>
    <row r="14" spans="1:11" s="32" customFormat="1" ht="15.75" customHeight="1" x14ac:dyDescent="0.2">
      <c r="A14" s="357"/>
      <c r="B14" s="358" t="s">
        <v>604</v>
      </c>
      <c r="C14" s="359">
        <f t="shared" si="0"/>
        <v>21422</v>
      </c>
      <c r="D14" s="359">
        <v>12437</v>
      </c>
      <c r="E14" s="359">
        <v>7204</v>
      </c>
      <c r="F14" s="359">
        <v>781</v>
      </c>
      <c r="G14" s="359">
        <v>6423</v>
      </c>
      <c r="H14" s="359">
        <v>1781</v>
      </c>
      <c r="I14" s="359">
        <v>574</v>
      </c>
      <c r="J14" s="359">
        <v>1207</v>
      </c>
      <c r="K14" s="359">
        <v>0</v>
      </c>
    </row>
    <row r="15" spans="1:11" s="32" customFormat="1" ht="15.75" customHeight="1" x14ac:dyDescent="0.2">
      <c r="A15" s="360" t="s">
        <v>605</v>
      </c>
      <c r="B15" s="361" t="s">
        <v>62</v>
      </c>
      <c r="C15" s="362">
        <f t="shared" si="0"/>
        <v>5510</v>
      </c>
      <c r="D15" s="201">
        <v>2708</v>
      </c>
      <c r="E15" s="201">
        <v>2793</v>
      </c>
      <c r="F15" s="201">
        <v>318</v>
      </c>
      <c r="G15" s="201">
        <v>2475</v>
      </c>
      <c r="H15" s="201">
        <v>9</v>
      </c>
      <c r="I15" s="201">
        <v>6</v>
      </c>
      <c r="J15" s="201">
        <v>3</v>
      </c>
      <c r="K15" s="201">
        <v>0</v>
      </c>
    </row>
    <row r="16" spans="1:11" s="32" customFormat="1" ht="15.75" customHeight="1" x14ac:dyDescent="0.2">
      <c r="A16" s="354"/>
      <c r="B16" s="361" t="s">
        <v>600</v>
      </c>
      <c r="C16" s="362">
        <f t="shared" si="0"/>
        <v>81</v>
      </c>
      <c r="D16" s="201">
        <v>43</v>
      </c>
      <c r="E16" s="201">
        <v>38</v>
      </c>
      <c r="F16" s="201">
        <v>1</v>
      </c>
      <c r="G16" s="201">
        <v>37</v>
      </c>
      <c r="H16" s="201">
        <v>0</v>
      </c>
      <c r="I16" s="201">
        <v>0</v>
      </c>
      <c r="J16" s="201">
        <v>0</v>
      </c>
      <c r="K16" s="201">
        <v>0</v>
      </c>
    </row>
    <row r="17" spans="1:11" ht="15.75" customHeight="1" x14ac:dyDescent="0.25">
      <c r="A17" s="354"/>
      <c r="B17" s="361" t="s">
        <v>601</v>
      </c>
      <c r="C17" s="362">
        <f t="shared" si="0"/>
        <v>111</v>
      </c>
      <c r="D17" s="201">
        <v>60</v>
      </c>
      <c r="E17" s="201">
        <v>50</v>
      </c>
      <c r="F17" s="201">
        <v>3</v>
      </c>
      <c r="G17" s="201">
        <v>47</v>
      </c>
      <c r="H17" s="201">
        <v>1</v>
      </c>
      <c r="I17" s="201">
        <v>1</v>
      </c>
      <c r="J17" s="201">
        <v>0</v>
      </c>
      <c r="K17" s="201">
        <v>0</v>
      </c>
    </row>
    <row r="18" spans="1:11" s="27" customFormat="1" ht="15.75" customHeight="1" x14ac:dyDescent="0.2">
      <c r="A18" s="354"/>
      <c r="B18" s="361" t="s">
        <v>602</v>
      </c>
      <c r="C18" s="349">
        <f t="shared" si="0"/>
        <v>87</v>
      </c>
      <c r="D18" s="363">
        <v>44</v>
      </c>
      <c r="E18" s="363">
        <v>43</v>
      </c>
      <c r="F18" s="363">
        <v>3</v>
      </c>
      <c r="G18" s="363">
        <v>40</v>
      </c>
      <c r="H18" s="363">
        <v>0</v>
      </c>
      <c r="I18" s="363">
        <v>0</v>
      </c>
      <c r="J18" s="363">
        <v>0</v>
      </c>
      <c r="K18" s="363">
        <v>0</v>
      </c>
    </row>
    <row r="19" spans="1:11" ht="15.75" customHeight="1" x14ac:dyDescent="0.25">
      <c r="A19" s="354"/>
      <c r="B19" s="361" t="s">
        <v>603</v>
      </c>
      <c r="C19" s="349">
        <f t="shared" si="0"/>
        <v>2335</v>
      </c>
      <c r="D19" s="364">
        <v>1147</v>
      </c>
      <c r="E19" s="364">
        <v>1183</v>
      </c>
      <c r="F19" s="364">
        <v>154</v>
      </c>
      <c r="G19" s="364">
        <v>1029</v>
      </c>
      <c r="H19" s="364">
        <v>5</v>
      </c>
      <c r="I19" s="364">
        <v>3</v>
      </c>
      <c r="J19" s="364">
        <v>2</v>
      </c>
      <c r="K19" s="364">
        <v>0</v>
      </c>
    </row>
    <row r="20" spans="1:11" ht="15.75" customHeight="1" x14ac:dyDescent="0.25">
      <c r="A20" s="357"/>
      <c r="B20" s="365" t="s">
        <v>604</v>
      </c>
      <c r="C20" s="366">
        <f t="shared" si="0"/>
        <v>2896</v>
      </c>
      <c r="D20" s="317">
        <v>1414</v>
      </c>
      <c r="E20" s="317">
        <v>1479</v>
      </c>
      <c r="F20" s="317">
        <v>157</v>
      </c>
      <c r="G20" s="317">
        <v>1322</v>
      </c>
      <c r="H20" s="317">
        <v>3</v>
      </c>
      <c r="I20" s="317">
        <v>2</v>
      </c>
      <c r="J20" s="317">
        <v>1</v>
      </c>
      <c r="K20" s="317">
        <v>0</v>
      </c>
    </row>
    <row r="21" spans="1:11" ht="15.75" customHeight="1" x14ac:dyDescent="0.25">
      <c r="A21" s="360" t="s">
        <v>606</v>
      </c>
      <c r="B21" s="361" t="s">
        <v>62</v>
      </c>
      <c r="C21" s="362">
        <f t="shared" si="0"/>
        <v>16632</v>
      </c>
      <c r="D21" s="201">
        <v>6847</v>
      </c>
      <c r="E21" s="201">
        <v>7620</v>
      </c>
      <c r="F21" s="201">
        <v>1349</v>
      </c>
      <c r="G21" s="201">
        <v>6271</v>
      </c>
      <c r="H21" s="201">
        <v>2165</v>
      </c>
      <c r="I21" s="201">
        <v>1330</v>
      </c>
      <c r="J21" s="201">
        <v>835</v>
      </c>
      <c r="K21" s="201">
        <v>0</v>
      </c>
    </row>
    <row r="22" spans="1:11" ht="15.75" customHeight="1" x14ac:dyDescent="0.25">
      <c r="A22" s="354"/>
      <c r="B22" s="361" t="s">
        <v>600</v>
      </c>
      <c r="C22" s="362">
        <f t="shared" si="0"/>
        <v>143</v>
      </c>
      <c r="D22" s="201">
        <v>52</v>
      </c>
      <c r="E22" s="201">
        <v>72</v>
      </c>
      <c r="F22" s="201">
        <v>11</v>
      </c>
      <c r="G22" s="201">
        <v>61</v>
      </c>
      <c r="H22" s="201">
        <v>19</v>
      </c>
      <c r="I22" s="201">
        <v>15</v>
      </c>
      <c r="J22" s="201">
        <v>4</v>
      </c>
      <c r="K22" s="201">
        <v>0</v>
      </c>
    </row>
    <row r="23" spans="1:11" ht="15.75" customHeight="1" x14ac:dyDescent="0.25">
      <c r="A23" s="354"/>
      <c r="B23" s="361" t="s">
        <v>601</v>
      </c>
      <c r="C23" s="362">
        <f t="shared" si="0"/>
        <v>557</v>
      </c>
      <c r="D23" s="201">
        <v>185</v>
      </c>
      <c r="E23" s="201">
        <v>302</v>
      </c>
      <c r="F23" s="201">
        <v>57</v>
      </c>
      <c r="G23" s="201">
        <v>245</v>
      </c>
      <c r="H23" s="201">
        <v>70</v>
      </c>
      <c r="I23" s="201">
        <v>55</v>
      </c>
      <c r="J23" s="201">
        <v>15</v>
      </c>
      <c r="K23" s="201">
        <v>0</v>
      </c>
    </row>
    <row r="24" spans="1:11" ht="15.75" customHeight="1" x14ac:dyDescent="0.25">
      <c r="A24" s="354"/>
      <c r="B24" s="361" t="s">
        <v>602</v>
      </c>
      <c r="C24" s="349">
        <f t="shared" si="0"/>
        <v>514</v>
      </c>
      <c r="D24" s="363">
        <v>254</v>
      </c>
      <c r="E24" s="363">
        <v>224</v>
      </c>
      <c r="F24" s="363">
        <v>48</v>
      </c>
      <c r="G24" s="363">
        <v>176</v>
      </c>
      <c r="H24" s="363">
        <v>36</v>
      </c>
      <c r="I24" s="363">
        <v>27</v>
      </c>
      <c r="J24" s="363">
        <v>9</v>
      </c>
      <c r="K24" s="363">
        <v>0</v>
      </c>
    </row>
    <row r="25" spans="1:11" ht="15.75" customHeight="1" x14ac:dyDescent="0.25">
      <c r="A25" s="354"/>
      <c r="B25" s="361" t="s">
        <v>603</v>
      </c>
      <c r="C25" s="349">
        <f t="shared" si="0"/>
        <v>11532</v>
      </c>
      <c r="D25" s="364">
        <v>4502</v>
      </c>
      <c r="E25" s="364">
        <v>5441</v>
      </c>
      <c r="F25" s="364">
        <v>982</v>
      </c>
      <c r="G25" s="364">
        <v>4459</v>
      </c>
      <c r="H25" s="364">
        <v>1589</v>
      </c>
      <c r="I25" s="364">
        <v>972</v>
      </c>
      <c r="J25" s="364">
        <v>617</v>
      </c>
      <c r="K25" s="364">
        <v>0</v>
      </c>
    </row>
    <row r="26" spans="1:11" ht="15.75" customHeight="1" x14ac:dyDescent="0.25">
      <c r="A26" s="357"/>
      <c r="B26" s="365" t="s">
        <v>604</v>
      </c>
      <c r="C26" s="366">
        <f t="shared" si="0"/>
        <v>3886</v>
      </c>
      <c r="D26" s="317">
        <v>1854</v>
      </c>
      <c r="E26" s="317">
        <v>1581</v>
      </c>
      <c r="F26" s="317">
        <v>251</v>
      </c>
      <c r="G26" s="317">
        <v>1330</v>
      </c>
      <c r="H26" s="317">
        <v>451</v>
      </c>
      <c r="I26" s="317">
        <v>261</v>
      </c>
      <c r="J26" s="317">
        <v>190</v>
      </c>
      <c r="K26" s="317">
        <v>0</v>
      </c>
    </row>
    <row r="27" spans="1:11" ht="15.75" customHeight="1" x14ac:dyDescent="0.25">
      <c r="A27" s="360" t="s">
        <v>607</v>
      </c>
      <c r="B27" s="361" t="s">
        <v>62</v>
      </c>
      <c r="C27" s="362">
        <f t="shared" si="0"/>
        <v>23406</v>
      </c>
      <c r="D27" s="201">
        <v>8649</v>
      </c>
      <c r="E27" s="201">
        <v>9404</v>
      </c>
      <c r="F27" s="201">
        <v>1700</v>
      </c>
      <c r="G27" s="201">
        <v>7704</v>
      </c>
      <c r="H27" s="201">
        <v>5353</v>
      </c>
      <c r="I27" s="201">
        <v>1950</v>
      </c>
      <c r="J27" s="201">
        <v>3403</v>
      </c>
      <c r="K27" s="201">
        <v>0</v>
      </c>
    </row>
    <row r="28" spans="1:11" ht="15.75" customHeight="1" x14ac:dyDescent="0.25">
      <c r="A28" s="354"/>
      <c r="B28" s="361" t="s">
        <v>600</v>
      </c>
      <c r="C28" s="362">
        <f t="shared" si="0"/>
        <v>150</v>
      </c>
      <c r="D28" s="201">
        <v>60</v>
      </c>
      <c r="E28" s="201">
        <v>61</v>
      </c>
      <c r="F28" s="201">
        <v>12</v>
      </c>
      <c r="G28" s="201">
        <v>49</v>
      </c>
      <c r="H28" s="201">
        <v>29</v>
      </c>
      <c r="I28" s="201">
        <v>11</v>
      </c>
      <c r="J28" s="201">
        <v>18</v>
      </c>
      <c r="K28" s="201">
        <v>0</v>
      </c>
    </row>
    <row r="29" spans="1:11" ht="15.75" customHeight="1" x14ac:dyDescent="0.25">
      <c r="A29" s="354"/>
      <c r="B29" s="361" t="s">
        <v>601</v>
      </c>
      <c r="C29" s="362">
        <f t="shared" si="0"/>
        <v>881</v>
      </c>
      <c r="D29" s="201">
        <v>276</v>
      </c>
      <c r="E29" s="201">
        <v>389</v>
      </c>
      <c r="F29" s="201">
        <v>79</v>
      </c>
      <c r="G29" s="201">
        <v>310</v>
      </c>
      <c r="H29" s="201">
        <v>216</v>
      </c>
      <c r="I29" s="201">
        <v>110</v>
      </c>
      <c r="J29" s="201">
        <v>106</v>
      </c>
      <c r="K29" s="201">
        <v>0</v>
      </c>
    </row>
    <row r="30" spans="1:11" ht="15.75" customHeight="1" x14ac:dyDescent="0.25">
      <c r="A30" s="354"/>
      <c r="B30" s="361" t="s">
        <v>602</v>
      </c>
      <c r="C30" s="349">
        <f t="shared" si="0"/>
        <v>843</v>
      </c>
      <c r="D30" s="363">
        <v>405</v>
      </c>
      <c r="E30" s="363">
        <v>361</v>
      </c>
      <c r="F30" s="363">
        <v>56</v>
      </c>
      <c r="G30" s="363">
        <v>305</v>
      </c>
      <c r="H30" s="363">
        <v>77</v>
      </c>
      <c r="I30" s="363">
        <v>35</v>
      </c>
      <c r="J30" s="363">
        <v>42</v>
      </c>
      <c r="K30" s="363">
        <v>0</v>
      </c>
    </row>
    <row r="31" spans="1:11" ht="15.75" customHeight="1" x14ac:dyDescent="0.25">
      <c r="A31" s="354"/>
      <c r="B31" s="361" t="s">
        <v>603</v>
      </c>
      <c r="C31" s="349">
        <f t="shared" si="0"/>
        <v>19074</v>
      </c>
      <c r="D31" s="364">
        <v>6529</v>
      </c>
      <c r="E31" s="364">
        <v>7864</v>
      </c>
      <c r="F31" s="364">
        <v>1457</v>
      </c>
      <c r="G31" s="364">
        <v>6407</v>
      </c>
      <c r="H31" s="364">
        <v>4681</v>
      </c>
      <c r="I31" s="364">
        <v>1689</v>
      </c>
      <c r="J31" s="364">
        <v>2992</v>
      </c>
      <c r="K31" s="364">
        <v>0</v>
      </c>
    </row>
    <row r="32" spans="1:11" ht="15.75" customHeight="1" x14ac:dyDescent="0.25">
      <c r="A32" s="357"/>
      <c r="B32" s="365" t="s">
        <v>604</v>
      </c>
      <c r="C32" s="366">
        <f t="shared" si="0"/>
        <v>2458</v>
      </c>
      <c r="D32" s="317">
        <v>1379</v>
      </c>
      <c r="E32" s="317">
        <v>729</v>
      </c>
      <c r="F32" s="317">
        <v>96</v>
      </c>
      <c r="G32" s="317">
        <v>633</v>
      </c>
      <c r="H32" s="317">
        <v>350</v>
      </c>
      <c r="I32" s="317">
        <v>105</v>
      </c>
      <c r="J32" s="317">
        <v>245</v>
      </c>
      <c r="K32" s="317">
        <v>0</v>
      </c>
    </row>
    <row r="33" spans="1:11" ht="15.75" customHeight="1" x14ac:dyDescent="0.25">
      <c r="A33" s="360" t="s">
        <v>608</v>
      </c>
      <c r="B33" s="361" t="s">
        <v>62</v>
      </c>
      <c r="C33" s="362">
        <f t="shared" si="0"/>
        <v>27254</v>
      </c>
      <c r="D33" s="201">
        <v>10283</v>
      </c>
      <c r="E33" s="201">
        <v>11031</v>
      </c>
      <c r="F33" s="201">
        <v>1949</v>
      </c>
      <c r="G33" s="201">
        <v>9082</v>
      </c>
      <c r="H33" s="201">
        <v>5940</v>
      </c>
      <c r="I33" s="201">
        <v>1833</v>
      </c>
      <c r="J33" s="201">
        <v>4107</v>
      </c>
      <c r="K33" s="201">
        <v>0</v>
      </c>
    </row>
    <row r="34" spans="1:11" ht="15.75" customHeight="1" x14ac:dyDescent="0.25">
      <c r="A34" s="354"/>
      <c r="B34" s="361" t="s">
        <v>600</v>
      </c>
      <c r="C34" s="362">
        <f t="shared" si="0"/>
        <v>192</v>
      </c>
      <c r="D34" s="201">
        <v>96</v>
      </c>
      <c r="E34" s="201">
        <v>73</v>
      </c>
      <c r="F34" s="201">
        <v>10</v>
      </c>
      <c r="G34" s="201">
        <v>63</v>
      </c>
      <c r="H34" s="201">
        <v>23</v>
      </c>
      <c r="I34" s="201">
        <v>10</v>
      </c>
      <c r="J34" s="201">
        <v>13</v>
      </c>
      <c r="K34" s="201">
        <v>0</v>
      </c>
    </row>
    <row r="35" spans="1:11" ht="15.75" customHeight="1" x14ac:dyDescent="0.25">
      <c r="A35" s="354"/>
      <c r="B35" s="361" t="s">
        <v>601</v>
      </c>
      <c r="C35" s="362">
        <f t="shared" si="0"/>
        <v>1227</v>
      </c>
      <c r="D35" s="201">
        <v>421</v>
      </c>
      <c r="E35" s="201">
        <v>569</v>
      </c>
      <c r="F35" s="201">
        <v>119</v>
      </c>
      <c r="G35" s="201">
        <v>450</v>
      </c>
      <c r="H35" s="201">
        <v>237</v>
      </c>
      <c r="I35" s="201">
        <v>113</v>
      </c>
      <c r="J35" s="201">
        <v>124</v>
      </c>
      <c r="K35" s="201">
        <v>0</v>
      </c>
    </row>
    <row r="36" spans="1:11" ht="15.75" customHeight="1" x14ac:dyDescent="0.25">
      <c r="A36" s="354"/>
      <c r="B36" s="361" t="s">
        <v>602</v>
      </c>
      <c r="C36" s="349">
        <f t="shared" si="0"/>
        <v>1329</v>
      </c>
      <c r="D36" s="363">
        <v>673</v>
      </c>
      <c r="E36" s="363">
        <v>525</v>
      </c>
      <c r="F36" s="363">
        <v>92</v>
      </c>
      <c r="G36" s="363">
        <v>433</v>
      </c>
      <c r="H36" s="363">
        <v>131</v>
      </c>
      <c r="I36" s="363">
        <v>47</v>
      </c>
      <c r="J36" s="363">
        <v>84</v>
      </c>
      <c r="K36" s="363">
        <v>0</v>
      </c>
    </row>
    <row r="37" spans="1:11" ht="15.75" customHeight="1" x14ac:dyDescent="0.25">
      <c r="A37" s="354"/>
      <c r="B37" s="361" t="s">
        <v>603</v>
      </c>
      <c r="C37" s="349">
        <f t="shared" si="0"/>
        <v>22668</v>
      </c>
      <c r="D37" s="364">
        <v>7915</v>
      </c>
      <c r="E37" s="364">
        <v>9384</v>
      </c>
      <c r="F37" s="364">
        <v>1681</v>
      </c>
      <c r="G37" s="364">
        <v>7703</v>
      </c>
      <c r="H37" s="364">
        <v>5369</v>
      </c>
      <c r="I37" s="364">
        <v>1613</v>
      </c>
      <c r="J37" s="364">
        <v>3756</v>
      </c>
      <c r="K37" s="364">
        <v>0</v>
      </c>
    </row>
    <row r="38" spans="1:11" ht="15.75" customHeight="1" x14ac:dyDescent="0.25">
      <c r="A38" s="357"/>
      <c r="B38" s="365" t="s">
        <v>604</v>
      </c>
      <c r="C38" s="366">
        <f t="shared" si="0"/>
        <v>1838</v>
      </c>
      <c r="D38" s="317">
        <v>1178</v>
      </c>
      <c r="E38" s="317">
        <v>480</v>
      </c>
      <c r="F38" s="317">
        <v>47</v>
      </c>
      <c r="G38" s="317">
        <v>433</v>
      </c>
      <c r="H38" s="317">
        <v>180</v>
      </c>
      <c r="I38" s="317">
        <v>50</v>
      </c>
      <c r="J38" s="317">
        <v>130</v>
      </c>
      <c r="K38" s="317">
        <v>0</v>
      </c>
    </row>
    <row r="39" spans="1:11" ht="15.75" customHeight="1" x14ac:dyDescent="0.25">
      <c r="A39" s="360" t="s">
        <v>609</v>
      </c>
      <c r="B39" s="361" t="s">
        <v>62</v>
      </c>
      <c r="C39" s="362">
        <f t="shared" si="0"/>
        <v>29519</v>
      </c>
      <c r="D39" s="201">
        <v>11659</v>
      </c>
      <c r="E39" s="201">
        <v>11777</v>
      </c>
      <c r="F39" s="201">
        <v>1955</v>
      </c>
      <c r="G39" s="201">
        <v>9822</v>
      </c>
      <c r="H39" s="201">
        <v>6083</v>
      </c>
      <c r="I39" s="201">
        <v>1804</v>
      </c>
      <c r="J39" s="201">
        <v>4279</v>
      </c>
      <c r="K39" s="201">
        <v>0</v>
      </c>
    </row>
    <row r="40" spans="1:11" ht="15.75" customHeight="1" x14ac:dyDescent="0.25">
      <c r="A40" s="354"/>
      <c r="B40" s="361" t="s">
        <v>600</v>
      </c>
      <c r="C40" s="362">
        <f t="shared" si="0"/>
        <v>240</v>
      </c>
      <c r="D40" s="201">
        <v>129</v>
      </c>
      <c r="E40" s="201">
        <v>86</v>
      </c>
      <c r="F40" s="201">
        <v>9</v>
      </c>
      <c r="G40" s="201">
        <v>77</v>
      </c>
      <c r="H40" s="201">
        <v>25</v>
      </c>
      <c r="I40" s="201">
        <v>7</v>
      </c>
      <c r="J40" s="201">
        <v>18</v>
      </c>
      <c r="K40" s="201">
        <v>0</v>
      </c>
    </row>
    <row r="41" spans="1:11" ht="15.75" customHeight="1" x14ac:dyDescent="0.25">
      <c r="A41" s="354"/>
      <c r="B41" s="361" t="s">
        <v>601</v>
      </c>
      <c r="C41" s="362">
        <f t="shared" si="0"/>
        <v>1462</v>
      </c>
      <c r="D41" s="201">
        <v>520</v>
      </c>
      <c r="E41" s="201">
        <v>683</v>
      </c>
      <c r="F41" s="201">
        <v>106</v>
      </c>
      <c r="G41" s="201">
        <v>577</v>
      </c>
      <c r="H41" s="201">
        <v>259</v>
      </c>
      <c r="I41" s="201">
        <v>111</v>
      </c>
      <c r="J41" s="201">
        <v>148</v>
      </c>
      <c r="K41" s="201">
        <v>0</v>
      </c>
    </row>
    <row r="42" spans="1:11" ht="15.75" customHeight="1" x14ac:dyDescent="0.25">
      <c r="A42" s="354"/>
      <c r="B42" s="361" t="s">
        <v>602</v>
      </c>
      <c r="C42" s="349">
        <f t="shared" si="0"/>
        <v>2009</v>
      </c>
      <c r="D42" s="363">
        <v>1087</v>
      </c>
      <c r="E42" s="363">
        <v>780</v>
      </c>
      <c r="F42" s="363">
        <v>88</v>
      </c>
      <c r="G42" s="363">
        <v>692</v>
      </c>
      <c r="H42" s="363">
        <v>142</v>
      </c>
      <c r="I42" s="363">
        <v>51</v>
      </c>
      <c r="J42" s="363">
        <v>91</v>
      </c>
      <c r="K42" s="363">
        <v>0</v>
      </c>
    </row>
    <row r="43" spans="1:11" ht="15.75" customHeight="1" x14ac:dyDescent="0.25">
      <c r="A43" s="354"/>
      <c r="B43" s="361" t="s">
        <v>603</v>
      </c>
      <c r="C43" s="349">
        <f t="shared" si="0"/>
        <v>24063</v>
      </c>
      <c r="D43" s="364">
        <v>8706</v>
      </c>
      <c r="E43" s="364">
        <v>9841</v>
      </c>
      <c r="F43" s="364">
        <v>1729</v>
      </c>
      <c r="G43" s="364">
        <v>8112</v>
      </c>
      <c r="H43" s="364">
        <v>5516</v>
      </c>
      <c r="I43" s="364">
        <v>1616</v>
      </c>
      <c r="J43" s="364">
        <v>3900</v>
      </c>
      <c r="K43" s="364">
        <v>0</v>
      </c>
    </row>
    <row r="44" spans="1:11" ht="15.75" customHeight="1" x14ac:dyDescent="0.25">
      <c r="A44" s="357"/>
      <c r="B44" s="365" t="s">
        <v>604</v>
      </c>
      <c r="C44" s="366">
        <f t="shared" si="0"/>
        <v>1745</v>
      </c>
      <c r="D44" s="317">
        <v>1217</v>
      </c>
      <c r="E44" s="317">
        <v>387</v>
      </c>
      <c r="F44" s="317">
        <v>23</v>
      </c>
      <c r="G44" s="317">
        <v>364</v>
      </c>
      <c r="H44" s="317">
        <v>141</v>
      </c>
      <c r="I44" s="317">
        <v>19</v>
      </c>
      <c r="J44" s="317">
        <v>122</v>
      </c>
      <c r="K44" s="317">
        <v>0</v>
      </c>
    </row>
    <row r="45" spans="1:11" ht="15.75" customHeight="1" x14ac:dyDescent="0.25">
      <c r="A45" s="360" t="s">
        <v>610</v>
      </c>
      <c r="B45" s="361" t="s">
        <v>62</v>
      </c>
      <c r="C45" s="362">
        <f t="shared" si="0"/>
        <v>33476</v>
      </c>
      <c r="D45" s="201">
        <v>12888</v>
      </c>
      <c r="E45" s="201">
        <v>13558</v>
      </c>
      <c r="F45" s="201">
        <v>2208</v>
      </c>
      <c r="G45" s="201">
        <v>11350</v>
      </c>
      <c r="H45" s="201">
        <v>7030</v>
      </c>
      <c r="I45" s="201">
        <v>2256</v>
      </c>
      <c r="J45" s="201">
        <v>4774</v>
      </c>
      <c r="K45" s="201">
        <v>0</v>
      </c>
    </row>
    <row r="46" spans="1:11" ht="15.75" customHeight="1" x14ac:dyDescent="0.25">
      <c r="A46" s="354"/>
      <c r="B46" s="361" t="s">
        <v>600</v>
      </c>
      <c r="C46" s="362">
        <f t="shared" si="0"/>
        <v>286</v>
      </c>
      <c r="D46" s="201">
        <v>174</v>
      </c>
      <c r="E46" s="201">
        <v>96</v>
      </c>
      <c r="F46" s="201">
        <v>4</v>
      </c>
      <c r="G46" s="201">
        <v>92</v>
      </c>
      <c r="H46" s="201">
        <v>16</v>
      </c>
      <c r="I46" s="201">
        <v>6</v>
      </c>
      <c r="J46" s="201">
        <v>10</v>
      </c>
      <c r="K46" s="201">
        <v>0</v>
      </c>
    </row>
    <row r="47" spans="1:11" ht="15.75" customHeight="1" x14ac:dyDescent="0.25">
      <c r="A47" s="354"/>
      <c r="B47" s="361" t="s">
        <v>601</v>
      </c>
      <c r="C47" s="362">
        <f t="shared" si="0"/>
        <v>1903</v>
      </c>
      <c r="D47" s="201">
        <v>656</v>
      </c>
      <c r="E47" s="201">
        <v>900</v>
      </c>
      <c r="F47" s="201">
        <v>147</v>
      </c>
      <c r="G47" s="201">
        <v>753</v>
      </c>
      <c r="H47" s="201">
        <v>347</v>
      </c>
      <c r="I47" s="201">
        <v>153</v>
      </c>
      <c r="J47" s="201">
        <v>194</v>
      </c>
      <c r="K47" s="201">
        <v>0</v>
      </c>
    </row>
    <row r="48" spans="1:11" ht="15.75" customHeight="1" x14ac:dyDescent="0.25">
      <c r="A48" s="354"/>
      <c r="B48" s="361" t="s">
        <v>602</v>
      </c>
      <c r="C48" s="349">
        <f t="shared" si="0"/>
        <v>2799</v>
      </c>
      <c r="D48" s="363">
        <v>1628</v>
      </c>
      <c r="E48" s="363">
        <v>949</v>
      </c>
      <c r="F48" s="363">
        <v>121</v>
      </c>
      <c r="G48" s="363">
        <v>828</v>
      </c>
      <c r="H48" s="363">
        <v>222</v>
      </c>
      <c r="I48" s="363">
        <v>82</v>
      </c>
      <c r="J48" s="363">
        <v>140</v>
      </c>
      <c r="K48" s="363">
        <v>0</v>
      </c>
    </row>
    <row r="49" spans="1:11" ht="15.75" customHeight="1" x14ac:dyDescent="0.25">
      <c r="A49" s="354"/>
      <c r="B49" s="361" t="s">
        <v>603</v>
      </c>
      <c r="C49" s="349">
        <f t="shared" si="0"/>
        <v>26835</v>
      </c>
      <c r="D49" s="364">
        <v>9276</v>
      </c>
      <c r="E49" s="364">
        <v>11228</v>
      </c>
      <c r="F49" s="364">
        <v>1914</v>
      </c>
      <c r="G49" s="364">
        <v>9314</v>
      </c>
      <c r="H49" s="364">
        <v>6331</v>
      </c>
      <c r="I49" s="364">
        <v>1995</v>
      </c>
      <c r="J49" s="364">
        <v>4336</v>
      </c>
      <c r="K49" s="364">
        <v>0</v>
      </c>
    </row>
    <row r="50" spans="1:11" ht="15.75" customHeight="1" x14ac:dyDescent="0.25">
      <c r="A50" s="357"/>
      <c r="B50" s="365" t="s">
        <v>604</v>
      </c>
      <c r="C50" s="366">
        <f t="shared" si="0"/>
        <v>1653</v>
      </c>
      <c r="D50" s="317">
        <v>1154</v>
      </c>
      <c r="E50" s="317">
        <v>385</v>
      </c>
      <c r="F50" s="317">
        <v>22</v>
      </c>
      <c r="G50" s="317">
        <v>363</v>
      </c>
      <c r="H50" s="317">
        <v>114</v>
      </c>
      <c r="I50" s="317">
        <v>20</v>
      </c>
      <c r="J50" s="317">
        <v>94</v>
      </c>
      <c r="K50" s="317">
        <v>0</v>
      </c>
    </row>
    <row r="51" spans="1:11" ht="15.75" customHeight="1" x14ac:dyDescent="0.25">
      <c r="A51" s="360" t="s">
        <v>611</v>
      </c>
      <c r="B51" s="361" t="s">
        <v>62</v>
      </c>
      <c r="C51" s="362">
        <f t="shared" si="0"/>
        <v>38328</v>
      </c>
      <c r="D51" s="201">
        <v>13332</v>
      </c>
      <c r="E51" s="201">
        <v>16308</v>
      </c>
      <c r="F51" s="201">
        <v>2584</v>
      </c>
      <c r="G51" s="201">
        <v>13724</v>
      </c>
      <c r="H51" s="201">
        <v>8688</v>
      </c>
      <c r="I51" s="201">
        <v>2653</v>
      </c>
      <c r="J51" s="201">
        <v>6035</v>
      </c>
      <c r="K51" s="201">
        <v>0</v>
      </c>
    </row>
    <row r="52" spans="1:11" ht="15.75" customHeight="1" x14ac:dyDescent="0.25">
      <c r="A52" s="354"/>
      <c r="B52" s="361" t="s">
        <v>600</v>
      </c>
      <c r="C52" s="362">
        <f t="shared" si="0"/>
        <v>301</v>
      </c>
      <c r="D52" s="201">
        <v>174</v>
      </c>
      <c r="E52" s="201">
        <v>101</v>
      </c>
      <c r="F52" s="201">
        <v>9</v>
      </c>
      <c r="G52" s="201">
        <v>92</v>
      </c>
      <c r="H52" s="201">
        <v>26</v>
      </c>
      <c r="I52" s="201">
        <v>5</v>
      </c>
      <c r="J52" s="201">
        <v>21</v>
      </c>
      <c r="K52" s="201">
        <v>0</v>
      </c>
    </row>
    <row r="53" spans="1:11" ht="15.75" customHeight="1" x14ac:dyDescent="0.25">
      <c r="A53" s="354"/>
      <c r="B53" s="361" t="s">
        <v>601</v>
      </c>
      <c r="C53" s="362">
        <f t="shared" si="0"/>
        <v>2237</v>
      </c>
      <c r="D53" s="201">
        <v>669</v>
      </c>
      <c r="E53" s="201">
        <v>1095</v>
      </c>
      <c r="F53" s="201">
        <v>146</v>
      </c>
      <c r="G53" s="201">
        <v>949</v>
      </c>
      <c r="H53" s="201">
        <v>473</v>
      </c>
      <c r="I53" s="201">
        <v>212</v>
      </c>
      <c r="J53" s="201">
        <v>261</v>
      </c>
      <c r="K53" s="201">
        <v>0</v>
      </c>
    </row>
    <row r="54" spans="1:11" ht="15.75" customHeight="1" x14ac:dyDescent="0.25">
      <c r="A54" s="354"/>
      <c r="B54" s="361" t="s">
        <v>602</v>
      </c>
      <c r="C54" s="349">
        <f t="shared" si="0"/>
        <v>3453</v>
      </c>
      <c r="D54" s="363">
        <v>1831</v>
      </c>
      <c r="E54" s="363">
        <v>1271</v>
      </c>
      <c r="F54" s="363">
        <v>142</v>
      </c>
      <c r="G54" s="363">
        <v>1129</v>
      </c>
      <c r="H54" s="363">
        <v>351</v>
      </c>
      <c r="I54" s="363">
        <v>128</v>
      </c>
      <c r="J54" s="363">
        <v>223</v>
      </c>
      <c r="K54" s="363">
        <v>0</v>
      </c>
    </row>
    <row r="55" spans="1:11" ht="15.75" customHeight="1" x14ac:dyDescent="0.25">
      <c r="A55" s="354"/>
      <c r="B55" s="361" t="s">
        <v>603</v>
      </c>
      <c r="C55" s="349">
        <f t="shared" si="0"/>
        <v>30816</v>
      </c>
      <c r="D55" s="364">
        <v>9652</v>
      </c>
      <c r="E55" s="364">
        <v>13421</v>
      </c>
      <c r="F55" s="364">
        <v>2263</v>
      </c>
      <c r="G55" s="364">
        <v>11158</v>
      </c>
      <c r="H55" s="364">
        <v>7743</v>
      </c>
      <c r="I55" s="364">
        <v>2287</v>
      </c>
      <c r="J55" s="364">
        <v>5456</v>
      </c>
      <c r="K55" s="364">
        <v>0</v>
      </c>
    </row>
    <row r="56" spans="1:11" ht="15.75" customHeight="1" x14ac:dyDescent="0.25">
      <c r="A56" s="357"/>
      <c r="B56" s="365" t="s">
        <v>604</v>
      </c>
      <c r="C56" s="366">
        <f t="shared" si="0"/>
        <v>1521</v>
      </c>
      <c r="D56" s="317">
        <v>1006</v>
      </c>
      <c r="E56" s="317">
        <v>420</v>
      </c>
      <c r="F56" s="317">
        <v>24</v>
      </c>
      <c r="G56" s="317">
        <v>396</v>
      </c>
      <c r="H56" s="317">
        <v>95</v>
      </c>
      <c r="I56" s="317">
        <v>21</v>
      </c>
      <c r="J56" s="317">
        <v>74</v>
      </c>
      <c r="K56" s="317">
        <v>0</v>
      </c>
    </row>
    <row r="57" spans="1:11" ht="15.75" customHeight="1" x14ac:dyDescent="0.25">
      <c r="A57" s="360" t="s">
        <v>612</v>
      </c>
      <c r="B57" s="361" t="s">
        <v>62</v>
      </c>
      <c r="C57" s="362">
        <f t="shared" si="0"/>
        <v>42034</v>
      </c>
      <c r="D57" s="201">
        <v>14303</v>
      </c>
      <c r="E57" s="201">
        <v>19162</v>
      </c>
      <c r="F57" s="201">
        <v>2783</v>
      </c>
      <c r="G57" s="201">
        <v>16379</v>
      </c>
      <c r="H57" s="201">
        <v>8569</v>
      </c>
      <c r="I57" s="201">
        <v>2384</v>
      </c>
      <c r="J57" s="201">
        <v>6185</v>
      </c>
      <c r="K57" s="201">
        <v>0</v>
      </c>
    </row>
    <row r="58" spans="1:11" ht="15.75" customHeight="1" x14ac:dyDescent="0.25">
      <c r="A58" s="354"/>
      <c r="B58" s="361" t="s">
        <v>600</v>
      </c>
      <c r="C58" s="362">
        <f t="shared" si="0"/>
        <v>348</v>
      </c>
      <c r="D58" s="201">
        <v>205</v>
      </c>
      <c r="E58" s="201">
        <v>117</v>
      </c>
      <c r="F58" s="201">
        <v>10</v>
      </c>
      <c r="G58" s="201">
        <v>107</v>
      </c>
      <c r="H58" s="201">
        <v>26</v>
      </c>
      <c r="I58" s="201">
        <v>3</v>
      </c>
      <c r="J58" s="201">
        <v>23</v>
      </c>
      <c r="K58" s="201">
        <v>0</v>
      </c>
    </row>
    <row r="59" spans="1:11" ht="15.75" customHeight="1" x14ac:dyDescent="0.25">
      <c r="A59" s="354"/>
      <c r="B59" s="361" t="s">
        <v>601</v>
      </c>
      <c r="C59" s="362">
        <f t="shared" si="0"/>
        <v>2737</v>
      </c>
      <c r="D59" s="201">
        <v>850</v>
      </c>
      <c r="E59" s="201">
        <v>1405</v>
      </c>
      <c r="F59" s="201">
        <v>183</v>
      </c>
      <c r="G59" s="201">
        <v>1222</v>
      </c>
      <c r="H59" s="201">
        <v>482</v>
      </c>
      <c r="I59" s="201">
        <v>182</v>
      </c>
      <c r="J59" s="201">
        <v>300</v>
      </c>
      <c r="K59" s="201">
        <v>0</v>
      </c>
    </row>
    <row r="60" spans="1:11" ht="15.75" customHeight="1" x14ac:dyDescent="0.25">
      <c r="A60" s="354"/>
      <c r="B60" s="361" t="s">
        <v>602</v>
      </c>
      <c r="C60" s="349">
        <f t="shared" si="0"/>
        <v>3727</v>
      </c>
      <c r="D60" s="363">
        <v>1873</v>
      </c>
      <c r="E60" s="363">
        <v>1484</v>
      </c>
      <c r="F60" s="363">
        <v>156</v>
      </c>
      <c r="G60" s="363">
        <v>1328</v>
      </c>
      <c r="H60" s="363">
        <v>370</v>
      </c>
      <c r="I60" s="363">
        <v>133</v>
      </c>
      <c r="J60" s="363">
        <v>237</v>
      </c>
      <c r="K60" s="363">
        <v>0</v>
      </c>
    </row>
    <row r="61" spans="1:11" ht="15.75" customHeight="1" x14ac:dyDescent="0.25">
      <c r="A61" s="354"/>
      <c r="B61" s="361" t="s">
        <v>603</v>
      </c>
      <c r="C61" s="349">
        <f t="shared" si="0"/>
        <v>33617</v>
      </c>
      <c r="D61" s="364">
        <v>10398</v>
      </c>
      <c r="E61" s="364">
        <v>15678</v>
      </c>
      <c r="F61" s="364">
        <v>2390</v>
      </c>
      <c r="G61" s="364">
        <v>13288</v>
      </c>
      <c r="H61" s="364">
        <v>7541</v>
      </c>
      <c r="I61" s="364">
        <v>2035</v>
      </c>
      <c r="J61" s="364">
        <v>5506</v>
      </c>
      <c r="K61" s="364">
        <v>0</v>
      </c>
    </row>
    <row r="62" spans="1:11" ht="15.75" customHeight="1" x14ac:dyDescent="0.25">
      <c r="A62" s="357"/>
      <c r="B62" s="365" t="s">
        <v>604</v>
      </c>
      <c r="C62" s="366">
        <f t="shared" si="0"/>
        <v>1605</v>
      </c>
      <c r="D62" s="317">
        <v>977</v>
      </c>
      <c r="E62" s="317">
        <v>478</v>
      </c>
      <c r="F62" s="317">
        <v>44</v>
      </c>
      <c r="G62" s="317">
        <v>434</v>
      </c>
      <c r="H62" s="317">
        <v>150</v>
      </c>
      <c r="I62" s="317">
        <v>31</v>
      </c>
      <c r="J62" s="317">
        <v>119</v>
      </c>
      <c r="K62" s="317">
        <v>0</v>
      </c>
    </row>
    <row r="63" spans="1:11" ht="15.75" customHeight="1" x14ac:dyDescent="0.25">
      <c r="A63" s="360" t="s">
        <v>613</v>
      </c>
      <c r="B63" s="361" t="s">
        <v>62</v>
      </c>
      <c r="C63" s="362">
        <f t="shared" si="0"/>
        <v>49106</v>
      </c>
      <c r="D63" s="201">
        <v>17079</v>
      </c>
      <c r="E63" s="201">
        <v>23263</v>
      </c>
      <c r="F63" s="201">
        <v>3383</v>
      </c>
      <c r="G63" s="201">
        <v>19880</v>
      </c>
      <c r="H63" s="201">
        <v>8764</v>
      </c>
      <c r="I63" s="201">
        <v>2510</v>
      </c>
      <c r="J63" s="201">
        <v>6254</v>
      </c>
      <c r="K63" s="201">
        <v>0</v>
      </c>
    </row>
    <row r="64" spans="1:11" ht="15.75" customHeight="1" x14ac:dyDescent="0.25">
      <c r="A64" s="354"/>
      <c r="B64" s="361" t="s">
        <v>600</v>
      </c>
      <c r="C64" s="362">
        <f t="shared" si="0"/>
        <v>350</v>
      </c>
      <c r="D64" s="201">
        <v>175</v>
      </c>
      <c r="E64" s="201">
        <v>132</v>
      </c>
      <c r="F64" s="201">
        <v>11</v>
      </c>
      <c r="G64" s="201">
        <v>121</v>
      </c>
      <c r="H64" s="201">
        <v>43</v>
      </c>
      <c r="I64" s="201">
        <v>10</v>
      </c>
      <c r="J64" s="201">
        <v>33</v>
      </c>
      <c r="K64" s="201">
        <v>0</v>
      </c>
    </row>
    <row r="65" spans="1:11" ht="15.75" customHeight="1" x14ac:dyDescent="0.25">
      <c r="A65" s="354"/>
      <c r="B65" s="361" t="s">
        <v>601</v>
      </c>
      <c r="C65" s="362">
        <f t="shared" si="0"/>
        <v>3114</v>
      </c>
      <c r="D65" s="201">
        <v>976</v>
      </c>
      <c r="E65" s="201">
        <v>1628</v>
      </c>
      <c r="F65" s="201">
        <v>222</v>
      </c>
      <c r="G65" s="201">
        <v>1406</v>
      </c>
      <c r="H65" s="201">
        <v>510</v>
      </c>
      <c r="I65" s="201">
        <v>201</v>
      </c>
      <c r="J65" s="201">
        <v>309</v>
      </c>
      <c r="K65" s="201">
        <v>0</v>
      </c>
    </row>
    <row r="66" spans="1:11" ht="15.75" customHeight="1" x14ac:dyDescent="0.25">
      <c r="A66" s="354"/>
      <c r="B66" s="361" t="s">
        <v>602</v>
      </c>
      <c r="C66" s="349">
        <f t="shared" si="0"/>
        <v>3913</v>
      </c>
      <c r="D66" s="363">
        <v>1868</v>
      </c>
      <c r="E66" s="363">
        <v>1684</v>
      </c>
      <c r="F66" s="363">
        <v>186</v>
      </c>
      <c r="G66" s="363">
        <v>1498</v>
      </c>
      <c r="H66" s="363">
        <v>361</v>
      </c>
      <c r="I66" s="363">
        <v>140</v>
      </c>
      <c r="J66" s="363">
        <v>221</v>
      </c>
      <c r="K66" s="363">
        <v>0</v>
      </c>
    </row>
    <row r="67" spans="1:11" ht="15.75" customHeight="1" x14ac:dyDescent="0.25">
      <c r="A67" s="354"/>
      <c r="B67" s="361" t="s">
        <v>603</v>
      </c>
      <c r="C67" s="349">
        <f t="shared" si="0"/>
        <v>39839</v>
      </c>
      <c r="D67" s="364">
        <v>12985</v>
      </c>
      <c r="E67" s="364">
        <v>19164</v>
      </c>
      <c r="F67" s="364">
        <v>2895</v>
      </c>
      <c r="G67" s="364">
        <v>16269</v>
      </c>
      <c r="H67" s="364">
        <v>7690</v>
      </c>
      <c r="I67" s="364">
        <v>2121</v>
      </c>
      <c r="J67" s="364">
        <v>5569</v>
      </c>
      <c r="K67" s="364">
        <v>0</v>
      </c>
    </row>
    <row r="68" spans="1:11" ht="15.75" customHeight="1" x14ac:dyDescent="0.25">
      <c r="A68" s="357"/>
      <c r="B68" s="365" t="s">
        <v>604</v>
      </c>
      <c r="C68" s="366">
        <f t="shared" si="0"/>
        <v>1890</v>
      </c>
      <c r="D68" s="317">
        <v>1075</v>
      </c>
      <c r="E68" s="317">
        <v>655</v>
      </c>
      <c r="F68" s="317">
        <v>69</v>
      </c>
      <c r="G68" s="317">
        <v>586</v>
      </c>
      <c r="H68" s="317">
        <v>160</v>
      </c>
      <c r="I68" s="317">
        <v>38</v>
      </c>
      <c r="J68" s="317">
        <v>122</v>
      </c>
      <c r="K68" s="317">
        <v>0</v>
      </c>
    </row>
    <row r="69" spans="1:11" ht="15.75" customHeight="1" x14ac:dyDescent="0.25">
      <c r="A69" s="360" t="s">
        <v>614</v>
      </c>
      <c r="B69" s="361" t="s">
        <v>62</v>
      </c>
      <c r="C69" s="362">
        <f t="shared" si="0"/>
        <v>48704</v>
      </c>
      <c r="D69" s="201">
        <v>19071</v>
      </c>
      <c r="E69" s="201">
        <v>23332</v>
      </c>
      <c r="F69" s="201">
        <v>2591</v>
      </c>
      <c r="G69" s="201">
        <v>20741</v>
      </c>
      <c r="H69" s="201">
        <v>6301</v>
      </c>
      <c r="I69" s="201">
        <v>1424</v>
      </c>
      <c r="J69" s="201">
        <v>4877</v>
      </c>
      <c r="K69" s="201">
        <v>0</v>
      </c>
    </row>
    <row r="70" spans="1:11" ht="15.75" customHeight="1" x14ac:dyDescent="0.25">
      <c r="A70" s="354"/>
      <c r="B70" s="361" t="s">
        <v>600</v>
      </c>
      <c r="C70" s="362">
        <f t="shared" si="0"/>
        <v>360</v>
      </c>
      <c r="D70" s="201">
        <v>186</v>
      </c>
      <c r="E70" s="201">
        <v>145</v>
      </c>
      <c r="F70" s="201">
        <v>8</v>
      </c>
      <c r="G70" s="201">
        <v>137</v>
      </c>
      <c r="H70" s="201">
        <v>29</v>
      </c>
      <c r="I70" s="201">
        <v>7</v>
      </c>
      <c r="J70" s="201">
        <v>22</v>
      </c>
      <c r="K70" s="201">
        <v>0</v>
      </c>
    </row>
    <row r="71" spans="1:11" s="27" customFormat="1" ht="15.75" customHeight="1" x14ac:dyDescent="0.2">
      <c r="A71" s="354"/>
      <c r="B71" s="361" t="s">
        <v>601</v>
      </c>
      <c r="C71" s="362">
        <f t="shared" si="0"/>
        <v>3496</v>
      </c>
      <c r="D71" s="201">
        <v>1286</v>
      </c>
      <c r="E71" s="201">
        <v>1798</v>
      </c>
      <c r="F71" s="201">
        <v>156</v>
      </c>
      <c r="G71" s="201">
        <v>1642</v>
      </c>
      <c r="H71" s="201">
        <v>412</v>
      </c>
      <c r="I71" s="201">
        <v>107</v>
      </c>
      <c r="J71" s="201">
        <v>305</v>
      </c>
      <c r="K71" s="201">
        <v>0</v>
      </c>
    </row>
    <row r="72" spans="1:11" ht="15.75" customHeight="1" x14ac:dyDescent="0.25">
      <c r="A72" s="354"/>
      <c r="B72" s="361" t="s">
        <v>602</v>
      </c>
      <c r="C72" s="349">
        <f t="shared" si="0"/>
        <v>4102</v>
      </c>
      <c r="D72" s="363">
        <v>2118</v>
      </c>
      <c r="E72" s="363">
        <v>1702</v>
      </c>
      <c r="F72" s="363">
        <v>135</v>
      </c>
      <c r="G72" s="363">
        <v>1567</v>
      </c>
      <c r="H72" s="363">
        <v>282</v>
      </c>
      <c r="I72" s="363">
        <v>69</v>
      </c>
      <c r="J72" s="363">
        <v>213</v>
      </c>
      <c r="K72" s="363">
        <v>0</v>
      </c>
    </row>
    <row r="73" spans="1:11" ht="15.75" customHeight="1" x14ac:dyDescent="0.25">
      <c r="A73" s="354"/>
      <c r="B73" s="361" t="s">
        <v>603</v>
      </c>
      <c r="C73" s="349">
        <f t="shared" ref="C73:C116" si="1">SUM(D73,E73,H73,K73)</f>
        <v>38816</v>
      </c>
      <c r="D73" s="364">
        <v>14298</v>
      </c>
      <c r="E73" s="364">
        <v>19077</v>
      </c>
      <c r="F73" s="364">
        <v>2244</v>
      </c>
      <c r="G73" s="364">
        <v>16833</v>
      </c>
      <c r="H73" s="364">
        <v>5441</v>
      </c>
      <c r="I73" s="364">
        <v>1214</v>
      </c>
      <c r="J73" s="364">
        <v>4227</v>
      </c>
      <c r="K73" s="364">
        <v>0</v>
      </c>
    </row>
    <row r="74" spans="1:11" ht="15.75" customHeight="1" x14ac:dyDescent="0.25">
      <c r="A74" s="357"/>
      <c r="B74" s="365" t="s">
        <v>604</v>
      </c>
      <c r="C74" s="366">
        <f t="shared" si="1"/>
        <v>1930</v>
      </c>
      <c r="D74" s="317">
        <v>1183</v>
      </c>
      <c r="E74" s="317">
        <v>610</v>
      </c>
      <c r="F74" s="317">
        <v>48</v>
      </c>
      <c r="G74" s="317">
        <v>562</v>
      </c>
      <c r="H74" s="317">
        <v>137</v>
      </c>
      <c r="I74" s="317">
        <v>27</v>
      </c>
      <c r="J74" s="317">
        <v>110</v>
      </c>
      <c r="K74" s="317">
        <v>0</v>
      </c>
    </row>
    <row r="75" spans="1:11" ht="15.75" customHeight="1" x14ac:dyDescent="0.25">
      <c r="A75" s="360" t="s">
        <v>615</v>
      </c>
      <c r="B75" s="361" t="s">
        <v>62</v>
      </c>
      <c r="C75" s="362">
        <f t="shared" si="1"/>
        <v>0</v>
      </c>
      <c r="D75" s="201">
        <v>0</v>
      </c>
      <c r="E75" s="201">
        <v>0</v>
      </c>
      <c r="F75" s="201">
        <v>0</v>
      </c>
      <c r="G75" s="201">
        <v>0</v>
      </c>
      <c r="H75" s="201">
        <v>0</v>
      </c>
      <c r="I75" s="201">
        <v>0</v>
      </c>
      <c r="J75" s="201">
        <v>0</v>
      </c>
      <c r="K75" s="201">
        <v>0</v>
      </c>
    </row>
    <row r="76" spans="1:11" ht="15.75" customHeight="1" x14ac:dyDescent="0.25">
      <c r="A76" s="354"/>
      <c r="B76" s="361" t="s">
        <v>600</v>
      </c>
      <c r="C76" s="362">
        <f t="shared" si="1"/>
        <v>0</v>
      </c>
      <c r="D76" s="201">
        <v>0</v>
      </c>
      <c r="E76" s="201">
        <v>0</v>
      </c>
      <c r="F76" s="201">
        <v>0</v>
      </c>
      <c r="G76" s="201">
        <v>0</v>
      </c>
      <c r="H76" s="201">
        <v>0</v>
      </c>
      <c r="I76" s="201">
        <v>0</v>
      </c>
      <c r="J76" s="201">
        <v>0</v>
      </c>
      <c r="K76" s="201">
        <v>0</v>
      </c>
    </row>
    <row r="77" spans="1:11" ht="15.75" customHeight="1" x14ac:dyDescent="0.25">
      <c r="A77" s="354"/>
      <c r="B77" s="361" t="s">
        <v>601</v>
      </c>
      <c r="C77" s="362">
        <f t="shared" si="1"/>
        <v>0</v>
      </c>
      <c r="D77" s="201">
        <v>0</v>
      </c>
      <c r="E77" s="201">
        <v>0</v>
      </c>
      <c r="F77" s="201">
        <v>0</v>
      </c>
      <c r="G77" s="201">
        <v>0</v>
      </c>
      <c r="H77" s="201">
        <v>0</v>
      </c>
      <c r="I77" s="201">
        <v>0</v>
      </c>
      <c r="J77" s="201">
        <v>0</v>
      </c>
      <c r="K77" s="201">
        <v>0</v>
      </c>
    </row>
    <row r="78" spans="1:11" ht="15.75" customHeight="1" x14ac:dyDescent="0.25">
      <c r="A78" s="354"/>
      <c r="B78" s="361" t="s">
        <v>602</v>
      </c>
      <c r="C78" s="349">
        <f t="shared" si="1"/>
        <v>0</v>
      </c>
      <c r="D78" s="363">
        <v>0</v>
      </c>
      <c r="E78" s="363">
        <v>0</v>
      </c>
      <c r="F78" s="363">
        <v>0</v>
      </c>
      <c r="G78" s="363">
        <v>0</v>
      </c>
      <c r="H78" s="363">
        <v>0</v>
      </c>
      <c r="I78" s="363">
        <v>0</v>
      </c>
      <c r="J78" s="363">
        <v>0</v>
      </c>
      <c r="K78" s="363">
        <v>0</v>
      </c>
    </row>
    <row r="79" spans="1:11" ht="15.75" customHeight="1" x14ac:dyDescent="0.25">
      <c r="A79" s="354"/>
      <c r="B79" s="361" t="s">
        <v>603</v>
      </c>
      <c r="C79" s="349">
        <f t="shared" si="1"/>
        <v>0</v>
      </c>
      <c r="D79" s="364">
        <v>0</v>
      </c>
      <c r="E79" s="364">
        <v>0</v>
      </c>
      <c r="F79" s="364">
        <v>0</v>
      </c>
      <c r="G79" s="364">
        <v>0</v>
      </c>
      <c r="H79" s="364">
        <v>0</v>
      </c>
      <c r="I79" s="364">
        <v>0</v>
      </c>
      <c r="J79" s="364">
        <v>0</v>
      </c>
      <c r="K79" s="364">
        <v>0</v>
      </c>
    </row>
    <row r="80" spans="1:11" ht="15.75" customHeight="1" x14ac:dyDescent="0.25">
      <c r="A80" s="354"/>
      <c r="B80" s="367" t="s">
        <v>604</v>
      </c>
      <c r="C80" s="362">
        <f t="shared" si="1"/>
        <v>0</v>
      </c>
      <c r="D80" s="201">
        <v>0</v>
      </c>
      <c r="E80" s="201">
        <v>0</v>
      </c>
      <c r="F80" s="201">
        <v>0</v>
      </c>
      <c r="G80" s="201">
        <v>0</v>
      </c>
      <c r="H80" s="201">
        <v>0</v>
      </c>
      <c r="I80" s="201">
        <v>0</v>
      </c>
      <c r="J80" s="201">
        <v>0</v>
      </c>
      <c r="K80" s="201">
        <v>0</v>
      </c>
    </row>
    <row r="81" spans="1:11" ht="15.75" customHeight="1" x14ac:dyDescent="0.25">
      <c r="A81" s="360" t="s">
        <v>71</v>
      </c>
      <c r="B81" s="368" t="s">
        <v>62</v>
      </c>
      <c r="C81" s="369">
        <f t="shared" si="1"/>
        <v>22142</v>
      </c>
      <c r="D81" s="370">
        <v>9555</v>
      </c>
      <c r="E81" s="370">
        <v>10413</v>
      </c>
      <c r="F81" s="370">
        <v>1667</v>
      </c>
      <c r="G81" s="370">
        <v>8746</v>
      </c>
      <c r="H81" s="370">
        <v>2174</v>
      </c>
      <c r="I81" s="370">
        <v>1336</v>
      </c>
      <c r="J81" s="370">
        <v>838</v>
      </c>
      <c r="K81" s="370">
        <v>0</v>
      </c>
    </row>
    <row r="82" spans="1:11" ht="15.75" customHeight="1" x14ac:dyDescent="0.25">
      <c r="A82" s="354"/>
      <c r="B82" s="361" t="s">
        <v>600</v>
      </c>
      <c r="C82" s="362">
        <f t="shared" si="1"/>
        <v>224</v>
      </c>
      <c r="D82" s="201">
        <v>95</v>
      </c>
      <c r="E82" s="201">
        <v>110</v>
      </c>
      <c r="F82" s="201">
        <v>12</v>
      </c>
      <c r="G82" s="201">
        <v>98</v>
      </c>
      <c r="H82" s="201">
        <v>19</v>
      </c>
      <c r="I82" s="201">
        <v>15</v>
      </c>
      <c r="J82" s="201">
        <v>4</v>
      </c>
      <c r="K82" s="201">
        <v>0</v>
      </c>
    </row>
    <row r="83" spans="1:11" ht="15.75" customHeight="1" x14ac:dyDescent="0.25">
      <c r="A83" s="354"/>
      <c r="B83" s="361" t="s">
        <v>601</v>
      </c>
      <c r="C83" s="362">
        <f t="shared" si="1"/>
        <v>668</v>
      </c>
      <c r="D83" s="201">
        <v>245</v>
      </c>
      <c r="E83" s="201">
        <v>352</v>
      </c>
      <c r="F83" s="201">
        <v>60</v>
      </c>
      <c r="G83" s="201">
        <v>292</v>
      </c>
      <c r="H83" s="201">
        <v>71</v>
      </c>
      <c r="I83" s="201">
        <v>56</v>
      </c>
      <c r="J83" s="201">
        <v>15</v>
      </c>
      <c r="K83" s="201">
        <v>0</v>
      </c>
    </row>
    <row r="84" spans="1:11" ht="15.75" customHeight="1" x14ac:dyDescent="0.25">
      <c r="A84" s="354"/>
      <c r="B84" s="361" t="s">
        <v>602</v>
      </c>
      <c r="C84" s="349">
        <f t="shared" si="1"/>
        <v>601</v>
      </c>
      <c r="D84" s="371">
        <v>298</v>
      </c>
      <c r="E84" s="371">
        <v>267</v>
      </c>
      <c r="F84" s="371">
        <v>51</v>
      </c>
      <c r="G84" s="371">
        <v>216</v>
      </c>
      <c r="H84" s="371">
        <v>36</v>
      </c>
      <c r="I84" s="371">
        <v>27</v>
      </c>
      <c r="J84" s="371">
        <v>9</v>
      </c>
      <c r="K84" s="371">
        <v>0</v>
      </c>
    </row>
    <row r="85" spans="1:11" ht="15.75" customHeight="1" x14ac:dyDescent="0.25">
      <c r="A85" s="354"/>
      <c r="B85" s="361" t="s">
        <v>603</v>
      </c>
      <c r="C85" s="349">
        <f t="shared" si="1"/>
        <v>13867</v>
      </c>
      <c r="D85" s="372">
        <v>5649</v>
      </c>
      <c r="E85" s="372">
        <v>6624</v>
      </c>
      <c r="F85" s="372">
        <v>1136</v>
      </c>
      <c r="G85" s="372">
        <v>5488</v>
      </c>
      <c r="H85" s="372">
        <v>1594</v>
      </c>
      <c r="I85" s="372">
        <v>975</v>
      </c>
      <c r="J85" s="372">
        <v>619</v>
      </c>
      <c r="K85" s="372">
        <v>0</v>
      </c>
    </row>
    <row r="86" spans="1:11" ht="15.75" customHeight="1" x14ac:dyDescent="0.25">
      <c r="A86" s="357"/>
      <c r="B86" s="365" t="s">
        <v>604</v>
      </c>
      <c r="C86" s="366">
        <f t="shared" si="1"/>
        <v>6782</v>
      </c>
      <c r="D86" s="317">
        <v>3268</v>
      </c>
      <c r="E86" s="317">
        <v>3060</v>
      </c>
      <c r="F86" s="317">
        <v>408</v>
      </c>
      <c r="G86" s="317">
        <v>2652</v>
      </c>
      <c r="H86" s="317">
        <v>454</v>
      </c>
      <c r="I86" s="317">
        <v>263</v>
      </c>
      <c r="J86" s="317">
        <v>191</v>
      </c>
      <c r="K86" s="317">
        <v>0</v>
      </c>
    </row>
    <row r="87" spans="1:11" ht="15.75" customHeight="1" x14ac:dyDescent="0.25">
      <c r="A87" s="360" t="s">
        <v>72</v>
      </c>
      <c r="B87" s="361" t="s">
        <v>62</v>
      </c>
      <c r="C87" s="362">
        <f t="shared" si="1"/>
        <v>45548</v>
      </c>
      <c r="D87" s="201">
        <v>18204</v>
      </c>
      <c r="E87" s="201">
        <v>19817</v>
      </c>
      <c r="F87" s="201">
        <v>3367</v>
      </c>
      <c r="G87" s="201">
        <v>16450</v>
      </c>
      <c r="H87" s="201">
        <v>7527</v>
      </c>
      <c r="I87" s="201">
        <v>3286</v>
      </c>
      <c r="J87" s="201">
        <v>4241</v>
      </c>
      <c r="K87" s="201">
        <v>0</v>
      </c>
    </row>
    <row r="88" spans="1:11" ht="15.75" customHeight="1" x14ac:dyDescent="0.25">
      <c r="A88" s="354"/>
      <c r="B88" s="361" t="s">
        <v>600</v>
      </c>
      <c r="C88" s="362">
        <f t="shared" si="1"/>
        <v>374</v>
      </c>
      <c r="D88" s="201">
        <v>155</v>
      </c>
      <c r="E88" s="201">
        <v>171</v>
      </c>
      <c r="F88" s="201">
        <v>24</v>
      </c>
      <c r="G88" s="201">
        <v>147</v>
      </c>
      <c r="H88" s="201">
        <v>48</v>
      </c>
      <c r="I88" s="201">
        <v>26</v>
      </c>
      <c r="J88" s="201">
        <v>22</v>
      </c>
      <c r="K88" s="201">
        <v>0</v>
      </c>
    </row>
    <row r="89" spans="1:11" ht="15.75" customHeight="1" x14ac:dyDescent="0.25">
      <c r="A89" s="354"/>
      <c r="B89" s="361" t="s">
        <v>601</v>
      </c>
      <c r="C89" s="362">
        <f t="shared" si="1"/>
        <v>1549</v>
      </c>
      <c r="D89" s="201">
        <v>521</v>
      </c>
      <c r="E89" s="201">
        <v>741</v>
      </c>
      <c r="F89" s="201">
        <v>139</v>
      </c>
      <c r="G89" s="201">
        <v>602</v>
      </c>
      <c r="H89" s="201">
        <v>287</v>
      </c>
      <c r="I89" s="201">
        <v>166</v>
      </c>
      <c r="J89" s="201">
        <v>121</v>
      </c>
      <c r="K89" s="201">
        <v>0</v>
      </c>
    </row>
    <row r="90" spans="1:11" ht="15.75" customHeight="1" x14ac:dyDescent="0.25">
      <c r="A90" s="354"/>
      <c r="B90" s="361" t="s">
        <v>602</v>
      </c>
      <c r="C90" s="349">
        <f t="shared" si="1"/>
        <v>1444</v>
      </c>
      <c r="D90" s="363">
        <v>703</v>
      </c>
      <c r="E90" s="363">
        <v>628</v>
      </c>
      <c r="F90" s="363">
        <v>107</v>
      </c>
      <c r="G90" s="363">
        <v>521</v>
      </c>
      <c r="H90" s="363">
        <v>113</v>
      </c>
      <c r="I90" s="363">
        <v>62</v>
      </c>
      <c r="J90" s="363">
        <v>51</v>
      </c>
      <c r="K90" s="363">
        <v>0</v>
      </c>
    </row>
    <row r="91" spans="1:11" ht="15.75" customHeight="1" x14ac:dyDescent="0.25">
      <c r="A91" s="354"/>
      <c r="B91" s="361" t="s">
        <v>603</v>
      </c>
      <c r="C91" s="349">
        <f t="shared" si="1"/>
        <v>32941</v>
      </c>
      <c r="D91" s="364">
        <v>12178</v>
      </c>
      <c r="E91" s="364">
        <v>14488</v>
      </c>
      <c r="F91" s="364">
        <v>2593</v>
      </c>
      <c r="G91" s="364">
        <v>11895</v>
      </c>
      <c r="H91" s="364">
        <v>6275</v>
      </c>
      <c r="I91" s="364">
        <v>2664</v>
      </c>
      <c r="J91" s="364">
        <v>3611</v>
      </c>
      <c r="K91" s="364">
        <v>0</v>
      </c>
    </row>
    <row r="92" spans="1:11" ht="15.75" customHeight="1" x14ac:dyDescent="0.25">
      <c r="A92" s="357"/>
      <c r="B92" s="365" t="s">
        <v>604</v>
      </c>
      <c r="C92" s="366">
        <f t="shared" si="1"/>
        <v>9240</v>
      </c>
      <c r="D92" s="317">
        <v>4647</v>
      </c>
      <c r="E92" s="317">
        <v>3789</v>
      </c>
      <c r="F92" s="317">
        <v>504</v>
      </c>
      <c r="G92" s="317">
        <v>3285</v>
      </c>
      <c r="H92" s="317">
        <v>804</v>
      </c>
      <c r="I92" s="317">
        <v>368</v>
      </c>
      <c r="J92" s="317">
        <v>436</v>
      </c>
      <c r="K92" s="317">
        <v>0</v>
      </c>
    </row>
    <row r="93" spans="1:11" ht="15.75" customHeight="1" x14ac:dyDescent="0.25">
      <c r="A93" s="360" t="s">
        <v>73</v>
      </c>
      <c r="B93" s="361" t="s">
        <v>62</v>
      </c>
      <c r="C93" s="362">
        <f t="shared" si="1"/>
        <v>170611</v>
      </c>
      <c r="D93" s="201">
        <v>62465</v>
      </c>
      <c r="E93" s="201">
        <v>71836</v>
      </c>
      <c r="F93" s="201">
        <v>11479</v>
      </c>
      <c r="G93" s="201">
        <v>60357</v>
      </c>
      <c r="H93" s="201">
        <v>36310</v>
      </c>
      <c r="I93" s="201">
        <v>10930</v>
      </c>
      <c r="J93" s="201">
        <v>25380</v>
      </c>
      <c r="K93" s="201">
        <v>0</v>
      </c>
    </row>
    <row r="94" spans="1:11" ht="15.75" customHeight="1" x14ac:dyDescent="0.25">
      <c r="A94" s="354"/>
      <c r="B94" s="361" t="s">
        <v>600</v>
      </c>
      <c r="C94" s="362">
        <f t="shared" si="1"/>
        <v>1367</v>
      </c>
      <c r="D94" s="201">
        <v>778</v>
      </c>
      <c r="E94" s="201">
        <v>473</v>
      </c>
      <c r="F94" s="201">
        <v>42</v>
      </c>
      <c r="G94" s="201">
        <v>431</v>
      </c>
      <c r="H94" s="201">
        <v>116</v>
      </c>
      <c r="I94" s="201">
        <v>31</v>
      </c>
      <c r="J94" s="201">
        <v>85</v>
      </c>
      <c r="K94" s="201">
        <v>0</v>
      </c>
    </row>
    <row r="95" spans="1:11" ht="15.75" customHeight="1" x14ac:dyDescent="0.25">
      <c r="A95" s="354"/>
      <c r="B95" s="361" t="s">
        <v>601</v>
      </c>
      <c r="C95" s="362">
        <f t="shared" si="1"/>
        <v>9566</v>
      </c>
      <c r="D95" s="201">
        <v>3116</v>
      </c>
      <c r="E95" s="201">
        <v>4652</v>
      </c>
      <c r="F95" s="201">
        <v>701</v>
      </c>
      <c r="G95" s="201">
        <v>3951</v>
      </c>
      <c r="H95" s="201">
        <v>1798</v>
      </c>
      <c r="I95" s="201">
        <v>771</v>
      </c>
      <c r="J95" s="201">
        <v>1027</v>
      </c>
      <c r="K95" s="201">
        <v>0</v>
      </c>
    </row>
    <row r="96" spans="1:11" ht="15.75" customHeight="1" x14ac:dyDescent="0.25">
      <c r="A96" s="354"/>
      <c r="B96" s="361" t="s">
        <v>602</v>
      </c>
      <c r="C96" s="349">
        <f t="shared" si="1"/>
        <v>13317</v>
      </c>
      <c r="D96" s="363">
        <v>7092</v>
      </c>
      <c r="E96" s="363">
        <v>5009</v>
      </c>
      <c r="F96" s="363">
        <v>599</v>
      </c>
      <c r="G96" s="363">
        <v>4410</v>
      </c>
      <c r="H96" s="363">
        <v>1216</v>
      </c>
      <c r="I96" s="363">
        <v>441</v>
      </c>
      <c r="J96" s="363">
        <v>775</v>
      </c>
      <c r="K96" s="363">
        <v>0</v>
      </c>
    </row>
    <row r="97" spans="1:11" ht="15.75" customHeight="1" x14ac:dyDescent="0.25">
      <c r="A97" s="354"/>
      <c r="B97" s="361" t="s">
        <v>603</v>
      </c>
      <c r="C97" s="349">
        <f t="shared" si="1"/>
        <v>137999</v>
      </c>
      <c r="D97" s="364">
        <v>45947</v>
      </c>
      <c r="E97" s="364">
        <v>59552</v>
      </c>
      <c r="F97" s="364">
        <v>9977</v>
      </c>
      <c r="G97" s="364">
        <v>49575</v>
      </c>
      <c r="H97" s="364">
        <v>32500</v>
      </c>
      <c r="I97" s="364">
        <v>9546</v>
      </c>
      <c r="J97" s="364">
        <v>22954</v>
      </c>
      <c r="K97" s="364">
        <v>0</v>
      </c>
    </row>
    <row r="98" spans="1:11" ht="15.75" customHeight="1" x14ac:dyDescent="0.25">
      <c r="A98" s="357"/>
      <c r="B98" s="365" t="s">
        <v>604</v>
      </c>
      <c r="C98" s="366">
        <f t="shared" si="1"/>
        <v>8362</v>
      </c>
      <c r="D98" s="317">
        <v>5532</v>
      </c>
      <c r="E98" s="317">
        <v>2150</v>
      </c>
      <c r="F98" s="317">
        <v>160</v>
      </c>
      <c r="G98" s="317">
        <v>1990</v>
      </c>
      <c r="H98" s="317">
        <v>680</v>
      </c>
      <c r="I98" s="317">
        <v>141</v>
      </c>
      <c r="J98" s="317">
        <v>539</v>
      </c>
      <c r="K98" s="317">
        <v>0</v>
      </c>
    </row>
    <row r="99" spans="1:11" ht="15.75" customHeight="1" x14ac:dyDescent="0.25">
      <c r="A99" s="360" t="s">
        <v>74</v>
      </c>
      <c r="B99" s="361" t="s">
        <v>62</v>
      </c>
      <c r="C99" s="362">
        <f t="shared" si="1"/>
        <v>97810</v>
      </c>
      <c r="D99" s="201">
        <v>36150</v>
      </c>
      <c r="E99" s="201">
        <v>46595</v>
      </c>
      <c r="F99" s="201">
        <v>5974</v>
      </c>
      <c r="G99" s="201">
        <v>40621</v>
      </c>
      <c r="H99" s="201">
        <v>15065</v>
      </c>
      <c r="I99" s="201">
        <v>3934</v>
      </c>
      <c r="J99" s="201">
        <v>11131</v>
      </c>
      <c r="K99" s="201">
        <v>0</v>
      </c>
    </row>
    <row r="100" spans="1:11" ht="15.75" customHeight="1" x14ac:dyDescent="0.25">
      <c r="A100" s="354"/>
      <c r="B100" s="361" t="s">
        <v>600</v>
      </c>
      <c r="C100" s="362">
        <f t="shared" si="1"/>
        <v>710</v>
      </c>
      <c r="D100" s="201">
        <v>361</v>
      </c>
      <c r="E100" s="201">
        <v>277</v>
      </c>
      <c r="F100" s="201">
        <v>19</v>
      </c>
      <c r="G100" s="201">
        <v>258</v>
      </c>
      <c r="H100" s="201">
        <v>72</v>
      </c>
      <c r="I100" s="201">
        <v>17</v>
      </c>
      <c r="J100" s="201">
        <v>55</v>
      </c>
      <c r="K100" s="201">
        <v>0</v>
      </c>
    </row>
    <row r="101" spans="1:11" ht="15.75" customHeight="1" x14ac:dyDescent="0.25">
      <c r="A101" s="354"/>
      <c r="B101" s="361" t="s">
        <v>601</v>
      </c>
      <c r="C101" s="362">
        <f t="shared" si="1"/>
        <v>6610</v>
      </c>
      <c r="D101" s="201">
        <v>2262</v>
      </c>
      <c r="E101" s="201">
        <v>3426</v>
      </c>
      <c r="F101" s="201">
        <v>378</v>
      </c>
      <c r="G101" s="201">
        <v>3048</v>
      </c>
      <c r="H101" s="201">
        <v>922</v>
      </c>
      <c r="I101" s="201">
        <v>308</v>
      </c>
      <c r="J101" s="201">
        <v>614</v>
      </c>
      <c r="K101" s="201">
        <v>0</v>
      </c>
    </row>
    <row r="102" spans="1:11" ht="15.75" customHeight="1" x14ac:dyDescent="0.25">
      <c r="A102" s="354"/>
      <c r="B102" s="361" t="s">
        <v>602</v>
      </c>
      <c r="C102" s="349">
        <f t="shared" si="1"/>
        <v>8015</v>
      </c>
      <c r="D102" s="363">
        <v>3986</v>
      </c>
      <c r="E102" s="363">
        <v>3386</v>
      </c>
      <c r="F102" s="363">
        <v>321</v>
      </c>
      <c r="G102" s="363">
        <v>3065</v>
      </c>
      <c r="H102" s="363">
        <v>643</v>
      </c>
      <c r="I102" s="363">
        <v>209</v>
      </c>
      <c r="J102" s="363">
        <v>434</v>
      </c>
      <c r="K102" s="363">
        <v>0</v>
      </c>
    </row>
    <row r="103" spans="1:11" ht="15.75" customHeight="1" x14ac:dyDescent="0.25">
      <c r="A103" s="354"/>
      <c r="B103" s="361" t="s">
        <v>603</v>
      </c>
      <c r="C103" s="349">
        <f t="shared" si="1"/>
        <v>78655</v>
      </c>
      <c r="D103" s="364">
        <v>27283</v>
      </c>
      <c r="E103" s="364">
        <v>38241</v>
      </c>
      <c r="F103" s="364">
        <v>5139</v>
      </c>
      <c r="G103" s="364">
        <v>33102</v>
      </c>
      <c r="H103" s="364">
        <v>13131</v>
      </c>
      <c r="I103" s="364">
        <v>3335</v>
      </c>
      <c r="J103" s="364">
        <v>9796</v>
      </c>
      <c r="K103" s="364">
        <v>0</v>
      </c>
    </row>
    <row r="104" spans="1:11" ht="15.75" customHeight="1" x14ac:dyDescent="0.25">
      <c r="A104" s="357"/>
      <c r="B104" s="365" t="s">
        <v>604</v>
      </c>
      <c r="C104" s="366">
        <f t="shared" si="1"/>
        <v>3820</v>
      </c>
      <c r="D104" s="317">
        <v>2258</v>
      </c>
      <c r="E104" s="317">
        <v>1265</v>
      </c>
      <c r="F104" s="317">
        <v>117</v>
      </c>
      <c r="G104" s="317">
        <v>1148</v>
      </c>
      <c r="H104" s="317">
        <v>297</v>
      </c>
      <c r="I104" s="317">
        <v>65</v>
      </c>
      <c r="J104" s="317">
        <v>232</v>
      </c>
      <c r="K104" s="317">
        <v>0</v>
      </c>
    </row>
    <row r="105" spans="1:11" ht="15.75" customHeight="1" x14ac:dyDescent="0.25">
      <c r="A105" s="360" t="s">
        <v>75</v>
      </c>
      <c r="B105" s="361" t="s">
        <v>62</v>
      </c>
      <c r="C105" s="362">
        <f t="shared" si="1"/>
        <v>313969</v>
      </c>
      <c r="D105" s="201">
        <v>116819</v>
      </c>
      <c r="E105" s="201">
        <v>138248</v>
      </c>
      <c r="F105" s="201">
        <v>20820</v>
      </c>
      <c r="G105" s="201">
        <v>117428</v>
      </c>
      <c r="H105" s="201">
        <v>58902</v>
      </c>
      <c r="I105" s="201">
        <v>18150</v>
      </c>
      <c r="J105" s="201">
        <v>40752</v>
      </c>
      <c r="K105" s="201">
        <v>0</v>
      </c>
    </row>
    <row r="106" spans="1:11" ht="15.75" customHeight="1" x14ac:dyDescent="0.25">
      <c r="A106" s="354"/>
      <c r="B106" s="361" t="s">
        <v>600</v>
      </c>
      <c r="C106" s="362">
        <f t="shared" si="1"/>
        <v>2451</v>
      </c>
      <c r="D106" s="201">
        <v>1294</v>
      </c>
      <c r="E106" s="201">
        <v>921</v>
      </c>
      <c r="F106" s="201">
        <v>85</v>
      </c>
      <c r="G106" s="201">
        <v>836</v>
      </c>
      <c r="H106" s="201">
        <v>236</v>
      </c>
      <c r="I106" s="201">
        <v>74</v>
      </c>
      <c r="J106" s="201">
        <v>162</v>
      </c>
      <c r="K106" s="201">
        <v>0</v>
      </c>
    </row>
    <row r="107" spans="1:11" ht="15.75" customHeight="1" x14ac:dyDescent="0.25">
      <c r="A107" s="354"/>
      <c r="B107" s="361" t="s">
        <v>601</v>
      </c>
      <c r="C107" s="362">
        <f t="shared" si="1"/>
        <v>17725</v>
      </c>
      <c r="D107" s="201">
        <v>5899</v>
      </c>
      <c r="E107" s="201">
        <v>8819</v>
      </c>
      <c r="F107" s="201">
        <v>1218</v>
      </c>
      <c r="G107" s="201">
        <v>7601</v>
      </c>
      <c r="H107" s="201">
        <v>3007</v>
      </c>
      <c r="I107" s="201">
        <v>1245</v>
      </c>
      <c r="J107" s="201">
        <v>1762</v>
      </c>
      <c r="K107" s="201">
        <v>0</v>
      </c>
    </row>
    <row r="108" spans="1:11" ht="15.75" customHeight="1" x14ac:dyDescent="0.25">
      <c r="A108" s="354"/>
      <c r="B108" s="361" t="s">
        <v>602</v>
      </c>
      <c r="C108" s="349">
        <f t="shared" si="1"/>
        <v>22776</v>
      </c>
      <c r="D108" s="363">
        <v>11781</v>
      </c>
      <c r="E108" s="363">
        <v>9023</v>
      </c>
      <c r="F108" s="363">
        <v>1027</v>
      </c>
      <c r="G108" s="363">
        <v>7996</v>
      </c>
      <c r="H108" s="363">
        <v>1972</v>
      </c>
      <c r="I108" s="363">
        <v>712</v>
      </c>
      <c r="J108" s="363">
        <v>1260</v>
      </c>
      <c r="K108" s="363">
        <v>0</v>
      </c>
    </row>
    <row r="109" spans="1:11" ht="15.75" customHeight="1" x14ac:dyDescent="0.25">
      <c r="A109" s="354"/>
      <c r="B109" s="361" t="s">
        <v>603</v>
      </c>
      <c r="C109" s="349">
        <f t="shared" si="1"/>
        <v>249595</v>
      </c>
      <c r="D109" s="364">
        <v>85408</v>
      </c>
      <c r="E109" s="364">
        <v>112281</v>
      </c>
      <c r="F109" s="364">
        <v>17709</v>
      </c>
      <c r="G109" s="364">
        <v>94572</v>
      </c>
      <c r="H109" s="364">
        <v>51906</v>
      </c>
      <c r="I109" s="364">
        <v>15545</v>
      </c>
      <c r="J109" s="364">
        <v>36361</v>
      </c>
      <c r="K109" s="364">
        <v>0</v>
      </c>
    </row>
    <row r="110" spans="1:11" ht="15.75" customHeight="1" x14ac:dyDescent="0.25">
      <c r="A110" s="357"/>
      <c r="B110" s="365" t="s">
        <v>604</v>
      </c>
      <c r="C110" s="366">
        <f t="shared" si="1"/>
        <v>21422</v>
      </c>
      <c r="D110" s="317">
        <v>12437</v>
      </c>
      <c r="E110" s="317">
        <v>7204</v>
      </c>
      <c r="F110" s="317">
        <v>781</v>
      </c>
      <c r="G110" s="317">
        <v>6423</v>
      </c>
      <c r="H110" s="317">
        <v>1781</v>
      </c>
      <c r="I110" s="317">
        <v>574</v>
      </c>
      <c r="J110" s="317">
        <v>1207</v>
      </c>
      <c r="K110" s="317">
        <v>0</v>
      </c>
    </row>
    <row r="111" spans="1:11" ht="15.75" customHeight="1" x14ac:dyDescent="0.25">
      <c r="A111" s="360" t="s">
        <v>76</v>
      </c>
      <c r="B111" s="361" t="s">
        <v>62</v>
      </c>
      <c r="C111" s="362">
        <f t="shared" si="1"/>
        <v>313969</v>
      </c>
      <c r="D111" s="201">
        <v>116819</v>
      </c>
      <c r="E111" s="201">
        <v>138248</v>
      </c>
      <c r="F111" s="201">
        <v>20820</v>
      </c>
      <c r="G111" s="201">
        <v>117428</v>
      </c>
      <c r="H111" s="201">
        <v>58902</v>
      </c>
      <c r="I111" s="201">
        <v>18150</v>
      </c>
      <c r="J111" s="201">
        <v>40752</v>
      </c>
      <c r="K111" s="201">
        <v>0</v>
      </c>
    </row>
    <row r="112" spans="1:11" ht="15.75" customHeight="1" x14ac:dyDescent="0.25">
      <c r="A112" s="354"/>
      <c r="B112" s="361" t="s">
        <v>600</v>
      </c>
      <c r="C112" s="362">
        <f t="shared" si="1"/>
        <v>2451</v>
      </c>
      <c r="D112" s="201">
        <v>1294</v>
      </c>
      <c r="E112" s="201">
        <v>921</v>
      </c>
      <c r="F112" s="201">
        <v>85</v>
      </c>
      <c r="G112" s="201">
        <v>836</v>
      </c>
      <c r="H112" s="201">
        <v>236</v>
      </c>
      <c r="I112" s="201">
        <v>74</v>
      </c>
      <c r="J112" s="201">
        <v>162</v>
      </c>
      <c r="K112" s="201">
        <v>0</v>
      </c>
    </row>
    <row r="113" spans="1:11" ht="15.75" customHeight="1" x14ac:dyDescent="0.25">
      <c r="A113" s="354"/>
      <c r="B113" s="361" t="s">
        <v>601</v>
      </c>
      <c r="C113" s="362">
        <f t="shared" si="1"/>
        <v>17725</v>
      </c>
      <c r="D113" s="201">
        <v>5899</v>
      </c>
      <c r="E113" s="201">
        <v>8819</v>
      </c>
      <c r="F113" s="201">
        <v>1218</v>
      </c>
      <c r="G113" s="201">
        <v>7601</v>
      </c>
      <c r="H113" s="201">
        <v>3007</v>
      </c>
      <c r="I113" s="201">
        <v>1245</v>
      </c>
      <c r="J113" s="201">
        <v>1762</v>
      </c>
      <c r="K113" s="201">
        <v>0</v>
      </c>
    </row>
    <row r="114" spans="1:11" ht="15.75" customHeight="1" x14ac:dyDescent="0.25">
      <c r="A114" s="354"/>
      <c r="B114" s="361" t="s">
        <v>602</v>
      </c>
      <c r="C114" s="349">
        <f t="shared" si="1"/>
        <v>22776</v>
      </c>
      <c r="D114" s="363">
        <v>11781</v>
      </c>
      <c r="E114" s="363">
        <v>9023</v>
      </c>
      <c r="F114" s="363">
        <v>1027</v>
      </c>
      <c r="G114" s="363">
        <v>7996</v>
      </c>
      <c r="H114" s="363">
        <v>1972</v>
      </c>
      <c r="I114" s="363">
        <v>712</v>
      </c>
      <c r="J114" s="363">
        <v>1260</v>
      </c>
      <c r="K114" s="363">
        <v>0</v>
      </c>
    </row>
    <row r="115" spans="1:11" ht="15.75" customHeight="1" x14ac:dyDescent="0.25">
      <c r="A115" s="354"/>
      <c r="B115" s="361" t="s">
        <v>603</v>
      </c>
      <c r="C115" s="349">
        <f t="shared" si="1"/>
        <v>249595</v>
      </c>
      <c r="D115" s="364">
        <v>85408</v>
      </c>
      <c r="E115" s="364">
        <v>112281</v>
      </c>
      <c r="F115" s="364">
        <v>17709</v>
      </c>
      <c r="G115" s="364">
        <v>94572</v>
      </c>
      <c r="H115" s="364">
        <v>51906</v>
      </c>
      <c r="I115" s="364">
        <v>15545</v>
      </c>
      <c r="J115" s="364">
        <v>36361</v>
      </c>
      <c r="K115" s="364">
        <v>0</v>
      </c>
    </row>
    <row r="116" spans="1:11" ht="15.75" customHeight="1" x14ac:dyDescent="0.25">
      <c r="A116" s="357"/>
      <c r="B116" s="365" t="s">
        <v>604</v>
      </c>
      <c r="C116" s="366">
        <f t="shared" si="1"/>
        <v>21422</v>
      </c>
      <c r="D116" s="317">
        <v>12437</v>
      </c>
      <c r="E116" s="317">
        <v>7204</v>
      </c>
      <c r="F116" s="317">
        <v>781</v>
      </c>
      <c r="G116" s="317">
        <v>6423</v>
      </c>
      <c r="H116" s="317">
        <v>1781</v>
      </c>
      <c r="I116" s="317">
        <v>574</v>
      </c>
      <c r="J116" s="317">
        <v>1207</v>
      </c>
      <c r="K116" s="317">
        <v>0</v>
      </c>
    </row>
    <row r="117" spans="1:11" s="27" customFormat="1" x14ac:dyDescent="0.2">
      <c r="A117" s="66" t="s">
        <v>135</v>
      </c>
    </row>
    <row r="119" spans="1:11" x14ac:dyDescent="0.25">
      <c r="A119" s="29"/>
    </row>
    <row r="121" spans="1:11" x14ac:dyDescent="0.25">
      <c r="E121" s="105"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4"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35"/>
  <sheetViews>
    <sheetView topLeftCell="A184" zoomScaleNormal="100" workbookViewId="0">
      <selection activeCell="A227" sqref="A227"/>
    </sheetView>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616</v>
      </c>
      <c r="B5" s="374"/>
      <c r="C5" s="374"/>
      <c r="D5" s="374"/>
      <c r="E5" s="374"/>
      <c r="F5" s="374"/>
      <c r="G5" s="374"/>
      <c r="H5" s="374"/>
      <c r="I5" s="374"/>
      <c r="J5" s="374"/>
      <c r="K5" s="374"/>
    </row>
    <row r="6" spans="1:11" s="32" customFormat="1" ht="16.5" customHeight="1" x14ac:dyDescent="0.2">
      <c r="A6" s="232"/>
      <c r="B6" s="267" t="s">
        <v>617</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ht="12" customHeight="1" x14ac:dyDescent="0.2">
      <c r="A10" s="375">
        <v>38353</v>
      </c>
      <c r="B10" s="133">
        <v>235260</v>
      </c>
      <c r="C10" s="133">
        <v>5446.4200000000128</v>
      </c>
      <c r="D10" s="184">
        <v>2.3699295750930007</v>
      </c>
      <c r="E10" s="133">
        <v>-24683.390000000014</v>
      </c>
      <c r="F10" s="184">
        <v>-9.4956790399632833</v>
      </c>
      <c r="G10" s="133">
        <v>2176599</v>
      </c>
      <c r="H10" s="133">
        <v>63884</v>
      </c>
      <c r="I10" s="184">
        <v>3.0237869281942902</v>
      </c>
      <c r="J10" s="133">
        <v>-55961</v>
      </c>
      <c r="K10" s="184">
        <v>-2.5065843695130252</v>
      </c>
    </row>
    <row r="11" spans="1:11" ht="12" customHeight="1" x14ac:dyDescent="0.2">
      <c r="A11" s="375">
        <v>38384</v>
      </c>
      <c r="B11" s="133">
        <v>233111</v>
      </c>
      <c r="C11" s="133">
        <v>-2149</v>
      </c>
      <c r="D11" s="184">
        <v>-0.91345745133044287</v>
      </c>
      <c r="E11" s="133">
        <v>-28768.890000000014</v>
      </c>
      <c r="F11" s="184">
        <v>-10.985528518436453</v>
      </c>
      <c r="G11" s="133">
        <v>2165420</v>
      </c>
      <c r="H11" s="133">
        <v>-11179</v>
      </c>
      <c r="I11" s="184">
        <v>-0.51359942736351527</v>
      </c>
      <c r="J11" s="133">
        <v>-53880</v>
      </c>
      <c r="K11" s="184">
        <v>-2.4277925471995676</v>
      </c>
    </row>
    <row r="12" spans="1:11" ht="12" customHeight="1" x14ac:dyDescent="0.2">
      <c r="A12" s="375">
        <v>38412</v>
      </c>
      <c r="B12" s="133">
        <v>234722</v>
      </c>
      <c r="C12" s="133">
        <v>1611</v>
      </c>
      <c r="D12" s="184">
        <v>0.69108707868783537</v>
      </c>
      <c r="E12" s="133">
        <v>-23408.809999999998</v>
      </c>
      <c r="F12" s="184">
        <v>-9.0685842577257638</v>
      </c>
      <c r="G12" s="133">
        <v>2144835</v>
      </c>
      <c r="H12" s="133">
        <v>-20585</v>
      </c>
      <c r="I12" s="184">
        <v>-0.95062389744252851</v>
      </c>
      <c r="J12" s="133">
        <v>-36711</v>
      </c>
      <c r="K12" s="184">
        <v>-1.6827974289792651</v>
      </c>
    </row>
    <row r="13" spans="1:11" ht="12" customHeight="1" x14ac:dyDescent="0.2">
      <c r="A13" s="375">
        <v>38443</v>
      </c>
      <c r="B13" s="133">
        <v>233518</v>
      </c>
      <c r="C13" s="133">
        <v>-1204</v>
      </c>
      <c r="D13" s="184">
        <v>-0.51294723119264496</v>
      </c>
      <c r="E13" s="133">
        <v>-27278.200000000012</v>
      </c>
      <c r="F13" s="184">
        <v>-10.459584917264902</v>
      </c>
      <c r="G13" s="133">
        <v>2095945</v>
      </c>
      <c r="H13" s="133">
        <v>-48890</v>
      </c>
      <c r="I13" s="184">
        <v>-2.2794294199786931</v>
      </c>
      <c r="J13" s="133">
        <v>-66460</v>
      </c>
      <c r="K13" s="184">
        <v>-3.0734298154138564</v>
      </c>
    </row>
    <row r="14" spans="1:11" ht="12" customHeight="1" x14ac:dyDescent="0.2">
      <c r="A14" s="375">
        <v>38473</v>
      </c>
      <c r="B14" s="133">
        <v>222420</v>
      </c>
      <c r="C14" s="133">
        <v>-11098</v>
      </c>
      <c r="D14" s="184">
        <v>-4.7525244306648737</v>
      </c>
      <c r="E14" s="133">
        <v>-30789.119999999995</v>
      </c>
      <c r="F14" s="184">
        <v>-12.159562025254065</v>
      </c>
      <c r="G14" s="133">
        <v>2007393</v>
      </c>
      <c r="H14" s="133">
        <v>-88552</v>
      </c>
      <c r="I14" s="184">
        <v>-4.2249200241418547</v>
      </c>
      <c r="J14" s="133">
        <v>-83309</v>
      </c>
      <c r="K14" s="184">
        <v>-3.9847381405862721</v>
      </c>
    </row>
    <row r="15" spans="1:11" ht="12" customHeight="1" x14ac:dyDescent="0.2">
      <c r="A15" s="375">
        <v>38504</v>
      </c>
      <c r="B15" s="133">
        <v>221890</v>
      </c>
      <c r="C15" s="133">
        <v>-530</v>
      </c>
      <c r="D15" s="184">
        <v>-0.23828792374786439</v>
      </c>
      <c r="E15" s="133">
        <v>-23937.48000000001</v>
      </c>
      <c r="F15" s="184">
        <v>-9.7375118518076214</v>
      </c>
      <c r="G15" s="133">
        <v>1974860</v>
      </c>
      <c r="H15" s="133">
        <v>-32533</v>
      </c>
      <c r="I15" s="184">
        <v>-1.6206592331446807</v>
      </c>
      <c r="J15" s="133">
        <v>-79253</v>
      </c>
      <c r="K15" s="184">
        <v>-3.8582590149616891</v>
      </c>
    </row>
    <row r="16" spans="1:11" ht="12" customHeight="1" x14ac:dyDescent="0.2">
      <c r="A16" s="375">
        <v>38534</v>
      </c>
      <c r="B16" s="133">
        <v>224153</v>
      </c>
      <c r="C16" s="133">
        <v>2263</v>
      </c>
      <c r="D16" s="184">
        <v>1.0198747126954797</v>
      </c>
      <c r="E16" s="133">
        <v>-16646.299999999988</v>
      </c>
      <c r="F16" s="184">
        <v>-6.9129353781344003</v>
      </c>
      <c r="G16" s="133">
        <v>1989417</v>
      </c>
      <c r="H16" s="133">
        <v>14557</v>
      </c>
      <c r="I16" s="184">
        <v>0.73711554236756027</v>
      </c>
      <c r="J16" s="133">
        <v>-24801</v>
      </c>
      <c r="K16" s="184">
        <v>-1.2312967116766904</v>
      </c>
    </row>
    <row r="17" spans="1:11" ht="12" customHeight="1" x14ac:dyDescent="0.2">
      <c r="A17" s="375">
        <v>38565</v>
      </c>
      <c r="B17" s="133">
        <v>227684</v>
      </c>
      <c r="C17" s="133">
        <v>3531</v>
      </c>
      <c r="D17" s="184">
        <v>1.5752633246041765</v>
      </c>
      <c r="E17" s="133">
        <v>-15872.26999999999</v>
      </c>
      <c r="F17" s="184">
        <v>-6.5168800622541934</v>
      </c>
      <c r="G17" s="133">
        <v>2019110</v>
      </c>
      <c r="H17" s="133">
        <v>29693</v>
      </c>
      <c r="I17" s="184">
        <v>1.4925478167724515</v>
      </c>
      <c r="J17" s="133">
        <v>-30529</v>
      </c>
      <c r="K17" s="184">
        <v>-1.4894818063083304</v>
      </c>
    </row>
    <row r="18" spans="1:11" ht="12" customHeight="1" x14ac:dyDescent="0.2">
      <c r="A18" s="375">
        <v>38596</v>
      </c>
      <c r="B18" s="133">
        <v>221671</v>
      </c>
      <c r="C18" s="133">
        <v>-6013</v>
      </c>
      <c r="D18" s="184">
        <v>-2.6409409532509969</v>
      </c>
      <c r="E18" s="133">
        <v>-19663.51999999999</v>
      </c>
      <c r="F18" s="184">
        <v>-8.147827339412526</v>
      </c>
      <c r="G18" s="133">
        <v>2013286</v>
      </c>
      <c r="H18" s="133">
        <v>-5824</v>
      </c>
      <c r="I18" s="184">
        <v>-0.28844391836006955</v>
      </c>
      <c r="J18" s="133">
        <v>-37228</v>
      </c>
      <c r="K18" s="184">
        <v>-1.815544785356257</v>
      </c>
    </row>
    <row r="19" spans="1:11" ht="12" customHeight="1" x14ac:dyDescent="0.2">
      <c r="A19" s="375">
        <v>38626</v>
      </c>
      <c r="B19" s="133">
        <v>221285</v>
      </c>
      <c r="C19" s="133">
        <v>-386</v>
      </c>
      <c r="D19" s="184">
        <v>-0.17413193426293921</v>
      </c>
      <c r="E19" s="133">
        <v>-20895.670000000013</v>
      </c>
      <c r="F19" s="184">
        <v>-8.6281328728671909</v>
      </c>
      <c r="G19" s="133">
        <v>2052861</v>
      </c>
      <c r="H19" s="133">
        <v>39575</v>
      </c>
      <c r="I19" s="184">
        <v>1.9656919086508324</v>
      </c>
      <c r="J19" s="133">
        <v>-22950</v>
      </c>
      <c r="K19" s="184">
        <v>-1.1055919830851653</v>
      </c>
    </row>
    <row r="20" spans="1:11" ht="12" customHeight="1" x14ac:dyDescent="0.2">
      <c r="A20" s="375">
        <v>38657</v>
      </c>
      <c r="B20" s="133">
        <v>220227</v>
      </c>
      <c r="C20" s="133">
        <v>-1058</v>
      </c>
      <c r="D20" s="184">
        <v>-0.47811645615382875</v>
      </c>
      <c r="E20" s="133">
        <v>-18989.359999999986</v>
      </c>
      <c r="F20" s="184">
        <v>-7.9381527250059261</v>
      </c>
      <c r="G20" s="133">
        <v>2095580</v>
      </c>
      <c r="H20" s="133">
        <v>42719</v>
      </c>
      <c r="I20" s="184">
        <v>2.0809494651610607</v>
      </c>
      <c r="J20" s="133">
        <v>-25509</v>
      </c>
      <c r="K20" s="184">
        <v>-1.202636947341672</v>
      </c>
    </row>
    <row r="21" spans="1:11" ht="12" customHeight="1" x14ac:dyDescent="0.2">
      <c r="A21" s="375">
        <v>38687</v>
      </c>
      <c r="B21" s="133">
        <v>216066</v>
      </c>
      <c r="C21" s="133">
        <v>-4161</v>
      </c>
      <c r="D21" s="184">
        <v>-1.8894141045375907</v>
      </c>
      <c r="E21" s="133">
        <v>-13747.579999999987</v>
      </c>
      <c r="F21" s="184">
        <v>-5.9820572831248642</v>
      </c>
      <c r="G21" s="133">
        <v>2102937</v>
      </c>
      <c r="H21" s="133">
        <v>7357</v>
      </c>
      <c r="I21" s="184">
        <v>0.35107225684536025</v>
      </c>
      <c r="J21" s="133">
        <v>-9778</v>
      </c>
      <c r="K21" s="184">
        <v>-0.46281680207694836</v>
      </c>
    </row>
    <row r="22" spans="1:11" ht="12" customHeight="1" x14ac:dyDescent="0.2">
      <c r="A22" s="375">
        <v>38718</v>
      </c>
      <c r="B22" s="133">
        <v>225259</v>
      </c>
      <c r="C22" s="133">
        <v>9193</v>
      </c>
      <c r="D22" s="184">
        <v>4.2547184656540127</v>
      </c>
      <c r="E22" s="133">
        <v>-10001</v>
      </c>
      <c r="F22" s="184">
        <v>-4.2510414010031452</v>
      </c>
      <c r="G22" s="133">
        <v>2171503</v>
      </c>
      <c r="H22" s="133">
        <v>68566</v>
      </c>
      <c r="I22" s="184">
        <v>3.2604875942550824</v>
      </c>
      <c r="J22" s="133">
        <v>-5096</v>
      </c>
      <c r="K22" s="184">
        <v>-0.23412672706364379</v>
      </c>
    </row>
    <row r="23" spans="1:11" ht="12" customHeight="1" x14ac:dyDescent="0.2">
      <c r="A23" s="375">
        <v>38749</v>
      </c>
      <c r="B23" s="133">
        <v>225214</v>
      </c>
      <c r="C23" s="133">
        <v>-45</v>
      </c>
      <c r="D23" s="184">
        <v>-1.9977004248442905E-2</v>
      </c>
      <c r="E23" s="133">
        <v>-7897</v>
      </c>
      <c r="F23" s="184">
        <v>-3.3876565241451497</v>
      </c>
      <c r="G23" s="133">
        <v>2169277</v>
      </c>
      <c r="H23" s="133">
        <v>-2226</v>
      </c>
      <c r="I23" s="184">
        <v>-0.10250964424179934</v>
      </c>
      <c r="J23" s="133">
        <v>3857</v>
      </c>
      <c r="K23" s="184">
        <v>0.17811787089802439</v>
      </c>
    </row>
    <row r="24" spans="1:11" ht="12" customHeight="1" x14ac:dyDescent="0.2">
      <c r="A24" s="375">
        <v>38777</v>
      </c>
      <c r="B24" s="133">
        <v>223860</v>
      </c>
      <c r="C24" s="133">
        <v>-1354</v>
      </c>
      <c r="D24" s="184">
        <v>-0.60120596410525096</v>
      </c>
      <c r="E24" s="133">
        <v>-10862</v>
      </c>
      <c r="F24" s="184">
        <v>-4.6276020142977652</v>
      </c>
      <c r="G24" s="133">
        <v>2148530</v>
      </c>
      <c r="H24" s="133">
        <v>-20747</v>
      </c>
      <c r="I24" s="184">
        <v>-0.95640160293037724</v>
      </c>
      <c r="J24" s="133">
        <v>3695</v>
      </c>
      <c r="K24" s="184">
        <v>0.17227432413215935</v>
      </c>
    </row>
    <row r="25" spans="1:11" ht="12" customHeight="1" x14ac:dyDescent="0.2">
      <c r="A25" s="375">
        <v>38808</v>
      </c>
      <c r="B25" s="133">
        <v>220235</v>
      </c>
      <c r="C25" s="133">
        <v>-3625</v>
      </c>
      <c r="D25" s="184">
        <v>-1.6193156437058875</v>
      </c>
      <c r="E25" s="133">
        <v>-13283</v>
      </c>
      <c r="F25" s="184">
        <v>-5.6882124718437126</v>
      </c>
      <c r="G25" s="133">
        <v>2075676</v>
      </c>
      <c r="H25" s="133">
        <v>-72854</v>
      </c>
      <c r="I25" s="184">
        <v>-3.3908765528058717</v>
      </c>
      <c r="J25" s="133">
        <v>-20269</v>
      </c>
      <c r="K25" s="184">
        <v>-0.96705781878818386</v>
      </c>
    </row>
    <row r="26" spans="1:11" ht="12" customHeight="1" x14ac:dyDescent="0.2">
      <c r="A26" s="375">
        <v>38838</v>
      </c>
      <c r="B26" s="133">
        <v>215751</v>
      </c>
      <c r="C26" s="133">
        <v>-4487</v>
      </c>
      <c r="D26" s="184">
        <v>-2.0373691738370376</v>
      </c>
      <c r="E26" s="133">
        <v>-6672</v>
      </c>
      <c r="F26" s="184">
        <v>-2.9997302400863233</v>
      </c>
      <c r="G26" s="133">
        <v>2004528</v>
      </c>
      <c r="H26" s="133">
        <v>-71148</v>
      </c>
      <c r="I26" s="184">
        <v>-3.4277025894214703</v>
      </c>
      <c r="J26" s="133">
        <v>-2865</v>
      </c>
      <c r="K26" s="184">
        <v>-0.14272242655025696</v>
      </c>
    </row>
    <row r="27" spans="1:11" ht="12" customHeight="1" x14ac:dyDescent="0.2">
      <c r="A27" s="375">
        <v>38869</v>
      </c>
      <c r="B27" s="133">
        <v>206759</v>
      </c>
      <c r="C27" s="133">
        <v>-8989</v>
      </c>
      <c r="D27" s="184">
        <v>-4.1664349148080166</v>
      </c>
      <c r="E27" s="133">
        <v>-15131</v>
      </c>
      <c r="F27" s="184">
        <v>-6.8191446212087072</v>
      </c>
      <c r="G27" s="133">
        <v>1959754</v>
      </c>
      <c r="H27" s="133">
        <v>-44774</v>
      </c>
      <c r="I27" s="184">
        <v>-2.2336430321751553</v>
      </c>
      <c r="J27" s="133">
        <v>-15106</v>
      </c>
      <c r="K27" s="184">
        <v>-0.76491498131513125</v>
      </c>
    </row>
    <row r="28" spans="1:11" ht="12" customHeight="1" x14ac:dyDescent="0.2">
      <c r="A28" s="375">
        <v>38899</v>
      </c>
      <c r="B28" s="133">
        <v>212432</v>
      </c>
      <c r="C28" s="133">
        <v>5673</v>
      </c>
      <c r="D28" s="184">
        <v>2.7437741525157309</v>
      </c>
      <c r="E28" s="133">
        <v>-11721</v>
      </c>
      <c r="F28" s="184">
        <v>-5.2290176798882904</v>
      </c>
      <c r="G28" s="133">
        <v>1954984</v>
      </c>
      <c r="H28" s="133">
        <v>-4770</v>
      </c>
      <c r="I28" s="184">
        <v>-0.24339789585835772</v>
      </c>
      <c r="J28" s="133">
        <v>-34433</v>
      </c>
      <c r="K28" s="184">
        <v>-1.73080857356703</v>
      </c>
    </row>
    <row r="29" spans="1:11" ht="12" customHeight="1" x14ac:dyDescent="0.2">
      <c r="A29" s="375">
        <v>38930</v>
      </c>
      <c r="B29" s="133">
        <v>217021</v>
      </c>
      <c r="C29" s="133">
        <v>4589</v>
      </c>
      <c r="D29" s="184">
        <v>2.1602206823830685</v>
      </c>
      <c r="E29" s="133">
        <v>-10663</v>
      </c>
      <c r="F29" s="184">
        <v>-4.6832451994870086</v>
      </c>
      <c r="G29" s="133">
        <v>1983677</v>
      </c>
      <c r="H29" s="133">
        <v>28693</v>
      </c>
      <c r="I29" s="184">
        <v>1.4676846460124482</v>
      </c>
      <c r="J29" s="133">
        <v>-35433</v>
      </c>
      <c r="K29" s="184">
        <v>-1.7548821015199767</v>
      </c>
    </row>
    <row r="30" spans="1:11" ht="12" customHeight="1" x14ac:dyDescent="0.2">
      <c r="A30" s="375">
        <v>38961</v>
      </c>
      <c r="B30" s="133">
        <v>213081</v>
      </c>
      <c r="C30" s="133">
        <v>-3940</v>
      </c>
      <c r="D30" s="184">
        <v>-1.8154925099414343</v>
      </c>
      <c r="E30" s="133">
        <v>-8590</v>
      </c>
      <c r="F30" s="184">
        <v>-3.8751122158514195</v>
      </c>
      <c r="G30" s="133">
        <v>1966166</v>
      </c>
      <c r="H30" s="133">
        <v>-17511</v>
      </c>
      <c r="I30" s="184">
        <v>-0.88275460168162456</v>
      </c>
      <c r="J30" s="133">
        <v>-47120</v>
      </c>
      <c r="K30" s="184">
        <v>-2.3404523748737138</v>
      </c>
    </row>
    <row r="31" spans="1:11" ht="12" customHeight="1" x14ac:dyDescent="0.2">
      <c r="A31" s="375">
        <v>38991</v>
      </c>
      <c r="B31" s="133">
        <v>213581</v>
      </c>
      <c r="C31" s="133">
        <v>500</v>
      </c>
      <c r="D31" s="184">
        <v>0.23465254996926052</v>
      </c>
      <c r="E31" s="133">
        <v>-7704</v>
      </c>
      <c r="F31" s="184">
        <v>-3.4814831552070857</v>
      </c>
      <c r="G31" s="133">
        <v>1992836</v>
      </c>
      <c r="H31" s="133">
        <v>26670</v>
      </c>
      <c r="I31" s="184">
        <v>1.3564470141381755</v>
      </c>
      <c r="J31" s="133">
        <v>-60025</v>
      </c>
      <c r="K31" s="184">
        <v>-2.9239680621337731</v>
      </c>
    </row>
    <row r="32" spans="1:11" ht="12" customHeight="1" x14ac:dyDescent="0.2">
      <c r="A32" s="375">
        <v>39022</v>
      </c>
      <c r="B32" s="133">
        <v>212754</v>
      </c>
      <c r="C32" s="133">
        <v>-827</v>
      </c>
      <c r="D32" s="184">
        <v>-0.3872067271901527</v>
      </c>
      <c r="E32" s="133">
        <v>-7473</v>
      </c>
      <c r="F32" s="184">
        <v>-3.3933168957484776</v>
      </c>
      <c r="G32" s="133">
        <v>2023164</v>
      </c>
      <c r="H32" s="133">
        <v>30328</v>
      </c>
      <c r="I32" s="184">
        <v>1.5218512712536305</v>
      </c>
      <c r="J32" s="133">
        <v>-72416</v>
      </c>
      <c r="K32" s="184">
        <v>-3.4556542818694584</v>
      </c>
    </row>
    <row r="33" spans="1:11" ht="12" customHeight="1" x14ac:dyDescent="0.2">
      <c r="A33" s="375">
        <v>39052</v>
      </c>
      <c r="B33" s="133">
        <v>211558</v>
      </c>
      <c r="C33" s="133">
        <v>-1196</v>
      </c>
      <c r="D33" s="184">
        <v>-0.5621515929195221</v>
      </c>
      <c r="E33" s="133">
        <v>-4508</v>
      </c>
      <c r="F33" s="184">
        <v>-2.0863995260707378</v>
      </c>
      <c r="G33" s="133">
        <v>2022873</v>
      </c>
      <c r="H33" s="133">
        <v>-291</v>
      </c>
      <c r="I33" s="184">
        <v>-1.4383411329976215E-2</v>
      </c>
      <c r="J33" s="133">
        <v>-80064</v>
      </c>
      <c r="K33" s="184">
        <v>-3.8072467220843991</v>
      </c>
    </row>
    <row r="34" spans="1:11" ht="12" customHeight="1" x14ac:dyDescent="0.2">
      <c r="A34" s="375">
        <v>39083</v>
      </c>
      <c r="B34" s="133">
        <v>218201</v>
      </c>
      <c r="C34" s="133">
        <v>6643</v>
      </c>
      <c r="D34" s="184">
        <v>3.1400372474687792</v>
      </c>
      <c r="E34" s="133">
        <v>-7058</v>
      </c>
      <c r="F34" s="184">
        <v>-3.1332821330113334</v>
      </c>
      <c r="G34" s="133">
        <v>2082508</v>
      </c>
      <c r="H34" s="133">
        <v>59635</v>
      </c>
      <c r="I34" s="184">
        <v>2.948034800009689</v>
      </c>
      <c r="J34" s="133">
        <v>-88995</v>
      </c>
      <c r="K34" s="184">
        <v>-4.0983134722816406</v>
      </c>
    </row>
    <row r="35" spans="1:11" ht="12" customHeight="1" x14ac:dyDescent="0.2">
      <c r="A35" s="375">
        <v>39114</v>
      </c>
      <c r="B35" s="133">
        <v>220752</v>
      </c>
      <c r="C35" s="133">
        <v>2551</v>
      </c>
      <c r="D35" s="184">
        <v>1.1691055494704423</v>
      </c>
      <c r="E35" s="133">
        <v>-4462</v>
      </c>
      <c r="F35" s="184">
        <v>-1.9812267443409379</v>
      </c>
      <c r="G35" s="133">
        <v>2075275</v>
      </c>
      <c r="H35" s="133">
        <v>-7233</v>
      </c>
      <c r="I35" s="184">
        <v>-0.34732159492304471</v>
      </c>
      <c r="J35" s="133">
        <v>-94002</v>
      </c>
      <c r="K35" s="184">
        <v>-4.3333331796723051</v>
      </c>
    </row>
    <row r="36" spans="1:11" ht="12" customHeight="1" x14ac:dyDescent="0.2">
      <c r="A36" s="375">
        <v>39142</v>
      </c>
      <c r="B36" s="133">
        <v>222811</v>
      </c>
      <c r="C36" s="133">
        <v>2059</v>
      </c>
      <c r="D36" s="184">
        <v>0.93272088135101838</v>
      </c>
      <c r="E36" s="133">
        <v>-1049</v>
      </c>
      <c r="F36" s="184">
        <v>-0.46859644420620028</v>
      </c>
      <c r="G36" s="133">
        <v>2059451</v>
      </c>
      <c r="H36" s="133">
        <v>-15824</v>
      </c>
      <c r="I36" s="184">
        <v>-0.76250135524207641</v>
      </c>
      <c r="J36" s="133">
        <v>-89079</v>
      </c>
      <c r="K36" s="184">
        <v>-4.1460440394129936</v>
      </c>
    </row>
    <row r="37" spans="1:11" ht="12" customHeight="1" x14ac:dyDescent="0.2">
      <c r="A37" s="375">
        <v>39173</v>
      </c>
      <c r="B37" s="133">
        <v>222172</v>
      </c>
      <c r="C37" s="133">
        <v>-639</v>
      </c>
      <c r="D37" s="184">
        <v>-0.28679014949890264</v>
      </c>
      <c r="E37" s="133">
        <v>1937</v>
      </c>
      <c r="F37" s="184">
        <v>0.8795150634549459</v>
      </c>
      <c r="G37" s="133">
        <v>2023124</v>
      </c>
      <c r="H37" s="133">
        <v>-36327</v>
      </c>
      <c r="I37" s="184">
        <v>-1.7639166943034819</v>
      </c>
      <c r="J37" s="133">
        <v>-52552</v>
      </c>
      <c r="K37" s="184">
        <v>-2.5318016877393195</v>
      </c>
    </row>
    <row r="38" spans="1:11" ht="12" customHeight="1" x14ac:dyDescent="0.2">
      <c r="A38" s="375">
        <v>39203</v>
      </c>
      <c r="B38" s="133">
        <v>218126</v>
      </c>
      <c r="C38" s="133">
        <v>-4046</v>
      </c>
      <c r="D38" s="184">
        <v>-1.8211115712150947</v>
      </c>
      <c r="E38" s="133">
        <v>2378</v>
      </c>
      <c r="F38" s="184">
        <v>1.1022118397389546</v>
      </c>
      <c r="G38" s="133">
        <v>1973231</v>
      </c>
      <c r="H38" s="133">
        <v>-49893</v>
      </c>
      <c r="I38" s="184">
        <v>-2.4661365294465392</v>
      </c>
      <c r="J38" s="133">
        <v>-31297</v>
      </c>
      <c r="K38" s="184">
        <v>-1.5613151824269853</v>
      </c>
    </row>
    <row r="39" spans="1:11" ht="12" customHeight="1" x14ac:dyDescent="0.2">
      <c r="A39" s="375">
        <v>39234</v>
      </c>
      <c r="B39" s="133">
        <v>216651</v>
      </c>
      <c r="C39" s="133">
        <v>-1475</v>
      </c>
      <c r="D39" s="184">
        <v>-0.67621466491844162</v>
      </c>
      <c r="E39" s="133">
        <v>9892</v>
      </c>
      <c r="F39" s="184">
        <v>4.7843141048273594</v>
      </c>
      <c r="G39" s="133">
        <v>1965869</v>
      </c>
      <c r="H39" s="133">
        <v>-7362</v>
      </c>
      <c r="I39" s="184">
        <v>-0.37309367225631462</v>
      </c>
      <c r="J39" s="133">
        <v>6115</v>
      </c>
      <c r="K39" s="184">
        <v>0.31202895873665776</v>
      </c>
    </row>
    <row r="40" spans="1:11" ht="12" customHeight="1" x14ac:dyDescent="0.2">
      <c r="A40" s="375">
        <v>39264</v>
      </c>
      <c r="B40" s="133">
        <v>216289</v>
      </c>
      <c r="C40" s="133">
        <v>-362</v>
      </c>
      <c r="D40" s="184">
        <v>-0.16708900489727718</v>
      </c>
      <c r="E40" s="133">
        <v>3857</v>
      </c>
      <c r="F40" s="184">
        <v>1.8156398282744597</v>
      </c>
      <c r="G40" s="133">
        <v>1970338</v>
      </c>
      <c r="H40" s="133">
        <v>4469</v>
      </c>
      <c r="I40" s="184">
        <v>0.22732949143610282</v>
      </c>
      <c r="J40" s="133">
        <v>15354</v>
      </c>
      <c r="K40" s="184">
        <v>0.7853772716298445</v>
      </c>
    </row>
    <row r="41" spans="1:11" ht="12" customHeight="1" x14ac:dyDescent="0.2">
      <c r="A41" s="375">
        <v>39295</v>
      </c>
      <c r="B41" s="133">
        <v>223083</v>
      </c>
      <c r="C41" s="133">
        <v>6794</v>
      </c>
      <c r="D41" s="184">
        <v>3.1411676044551502</v>
      </c>
      <c r="E41" s="133">
        <v>6062</v>
      </c>
      <c r="F41" s="184">
        <v>2.7932780698642068</v>
      </c>
      <c r="G41" s="133">
        <v>2028296</v>
      </c>
      <c r="H41" s="133">
        <v>57958</v>
      </c>
      <c r="I41" s="184">
        <v>2.9415257686752221</v>
      </c>
      <c r="J41" s="133">
        <v>44619</v>
      </c>
      <c r="K41" s="184">
        <v>2.2493077249975677</v>
      </c>
    </row>
    <row r="42" spans="1:11" ht="12" customHeight="1" x14ac:dyDescent="0.2">
      <c r="A42" s="375">
        <v>39326</v>
      </c>
      <c r="B42" s="133">
        <v>220372</v>
      </c>
      <c r="C42" s="133">
        <v>-2711</v>
      </c>
      <c r="D42" s="184">
        <v>-1.215242757180063</v>
      </c>
      <c r="E42" s="133">
        <v>7291</v>
      </c>
      <c r="F42" s="184">
        <v>3.4217034836517568</v>
      </c>
      <c r="G42" s="133">
        <v>2017363</v>
      </c>
      <c r="H42" s="133">
        <v>-10933</v>
      </c>
      <c r="I42" s="184">
        <v>-0.53902389000422024</v>
      </c>
      <c r="J42" s="133">
        <v>51197</v>
      </c>
      <c r="K42" s="184">
        <v>2.6039001793337899</v>
      </c>
    </row>
    <row r="43" spans="1:11" ht="12" customHeight="1" x14ac:dyDescent="0.2">
      <c r="A43" s="375">
        <v>39356</v>
      </c>
      <c r="B43" s="133">
        <v>225543</v>
      </c>
      <c r="C43" s="133">
        <v>5171</v>
      </c>
      <c r="D43" s="184">
        <v>2.3464868495090121</v>
      </c>
      <c r="E43" s="133">
        <v>11962</v>
      </c>
      <c r="F43" s="184">
        <v>5.6006854542304794</v>
      </c>
      <c r="G43" s="133">
        <v>2048577</v>
      </c>
      <c r="H43" s="133">
        <v>31214</v>
      </c>
      <c r="I43" s="184">
        <v>1.5472673980835379</v>
      </c>
      <c r="J43" s="133">
        <v>55741</v>
      </c>
      <c r="K43" s="184">
        <v>2.7970691015216507</v>
      </c>
    </row>
    <row r="44" spans="1:11" ht="12" customHeight="1" x14ac:dyDescent="0.2">
      <c r="A44" s="375">
        <v>39387</v>
      </c>
      <c r="B44" s="133">
        <v>227629</v>
      </c>
      <c r="C44" s="133">
        <v>2086</v>
      </c>
      <c r="D44" s="184">
        <v>0.92487906962308741</v>
      </c>
      <c r="E44" s="133">
        <v>14875</v>
      </c>
      <c r="F44" s="184">
        <v>6.9916429303326844</v>
      </c>
      <c r="G44" s="133">
        <v>2094473</v>
      </c>
      <c r="H44" s="133">
        <v>45896</v>
      </c>
      <c r="I44" s="184">
        <v>2.2403844229433405</v>
      </c>
      <c r="J44" s="133">
        <v>71309</v>
      </c>
      <c r="K44" s="184">
        <v>3.5246277612689827</v>
      </c>
    </row>
    <row r="45" spans="1:11" ht="12" customHeight="1" x14ac:dyDescent="0.2">
      <c r="A45" s="375">
        <v>39417</v>
      </c>
      <c r="B45" s="133">
        <v>229150</v>
      </c>
      <c r="C45" s="133">
        <v>1521</v>
      </c>
      <c r="D45" s="184">
        <v>0.66819254137214501</v>
      </c>
      <c r="E45" s="133">
        <v>17592</v>
      </c>
      <c r="F45" s="184">
        <v>8.3154501366055644</v>
      </c>
      <c r="G45" s="133">
        <v>2129547</v>
      </c>
      <c r="H45" s="133">
        <v>35074</v>
      </c>
      <c r="I45" s="184">
        <v>1.6745978582679271</v>
      </c>
      <c r="J45" s="133">
        <v>106674</v>
      </c>
      <c r="K45" s="184">
        <v>5.2733908653682162</v>
      </c>
    </row>
    <row r="46" spans="1:11" ht="12" customHeight="1" x14ac:dyDescent="0.2">
      <c r="A46" s="375">
        <v>39448</v>
      </c>
      <c r="B46" s="133">
        <v>246797</v>
      </c>
      <c r="C46" s="133">
        <v>17647</v>
      </c>
      <c r="D46" s="184">
        <v>7.7010691686668125</v>
      </c>
      <c r="E46" s="133">
        <v>28596</v>
      </c>
      <c r="F46" s="184">
        <v>13.105347821504026</v>
      </c>
      <c r="G46" s="133">
        <v>2261925</v>
      </c>
      <c r="H46" s="133">
        <v>132378</v>
      </c>
      <c r="I46" s="184">
        <v>6.2162516253456719</v>
      </c>
      <c r="J46" s="133">
        <v>179417</v>
      </c>
      <c r="K46" s="184">
        <v>8.6154290883876552</v>
      </c>
    </row>
    <row r="47" spans="1:11" ht="12" customHeight="1" x14ac:dyDescent="0.2">
      <c r="A47" s="375">
        <v>39479</v>
      </c>
      <c r="B47" s="133">
        <v>255339</v>
      </c>
      <c r="C47" s="133">
        <v>8542</v>
      </c>
      <c r="D47" s="184">
        <v>3.4611441792242208</v>
      </c>
      <c r="E47" s="133">
        <v>34587</v>
      </c>
      <c r="F47" s="184">
        <v>15.667808219178083</v>
      </c>
      <c r="G47" s="133">
        <v>2315331</v>
      </c>
      <c r="H47" s="133">
        <v>53406</v>
      </c>
      <c r="I47" s="184">
        <v>2.3610862429125632</v>
      </c>
      <c r="J47" s="133">
        <v>240056</v>
      </c>
      <c r="K47" s="184">
        <v>11.567430822421125</v>
      </c>
    </row>
    <row r="48" spans="1:11" ht="12" customHeight="1" x14ac:dyDescent="0.2">
      <c r="A48" s="375">
        <v>39508</v>
      </c>
      <c r="B48" s="133">
        <v>253924</v>
      </c>
      <c r="C48" s="133">
        <v>-1415</v>
      </c>
      <c r="D48" s="184">
        <v>-0.55416524698538017</v>
      </c>
      <c r="E48" s="133">
        <v>31113</v>
      </c>
      <c r="F48" s="184">
        <v>13.963852772080372</v>
      </c>
      <c r="G48" s="133">
        <v>2300975</v>
      </c>
      <c r="H48" s="133">
        <v>-14356</v>
      </c>
      <c r="I48" s="184">
        <v>-0.620040935831637</v>
      </c>
      <c r="J48" s="133">
        <v>241524</v>
      </c>
      <c r="K48" s="184">
        <v>11.727591479476812</v>
      </c>
    </row>
    <row r="49" spans="1:11" ht="12" customHeight="1" x14ac:dyDescent="0.2">
      <c r="A49" s="375">
        <v>39539</v>
      </c>
      <c r="B49" s="133">
        <v>259611</v>
      </c>
      <c r="C49" s="133">
        <v>5687</v>
      </c>
      <c r="D49" s="184">
        <v>2.2396465084040895</v>
      </c>
      <c r="E49" s="133">
        <v>37439</v>
      </c>
      <c r="F49" s="184">
        <v>16.851358406999982</v>
      </c>
      <c r="G49" s="133">
        <v>2338517</v>
      </c>
      <c r="H49" s="133">
        <v>37542</v>
      </c>
      <c r="I49" s="184">
        <v>1.6315692260889405</v>
      </c>
      <c r="J49" s="133">
        <v>315393</v>
      </c>
      <c r="K49" s="184">
        <v>15.589405295968017</v>
      </c>
    </row>
    <row r="50" spans="1:11" ht="12" customHeight="1" x14ac:dyDescent="0.2">
      <c r="A50" s="375">
        <v>39569</v>
      </c>
      <c r="B50" s="133">
        <v>262660</v>
      </c>
      <c r="C50" s="133">
        <v>3049</v>
      </c>
      <c r="D50" s="184">
        <v>1.1744494647761459</v>
      </c>
      <c r="E50" s="133">
        <v>44534</v>
      </c>
      <c r="F50" s="184">
        <v>20.416639923713817</v>
      </c>
      <c r="G50" s="133">
        <v>2353575</v>
      </c>
      <c r="H50" s="133">
        <v>15058</v>
      </c>
      <c r="I50" s="184">
        <v>0.64391235984172879</v>
      </c>
      <c r="J50" s="133">
        <v>380344</v>
      </c>
      <c r="K50" s="184">
        <v>19.275188764011919</v>
      </c>
    </row>
    <row r="51" spans="1:11" ht="12" customHeight="1" x14ac:dyDescent="0.2">
      <c r="A51" s="375">
        <v>39600</v>
      </c>
      <c r="B51" s="133">
        <v>266936</v>
      </c>
      <c r="C51" s="133">
        <v>4276</v>
      </c>
      <c r="D51" s="184">
        <v>1.6279601005101652</v>
      </c>
      <c r="E51" s="133">
        <v>50285</v>
      </c>
      <c r="F51" s="184">
        <v>23.210139810109347</v>
      </c>
      <c r="G51" s="133">
        <v>2390424</v>
      </c>
      <c r="H51" s="133">
        <v>36849</v>
      </c>
      <c r="I51" s="184">
        <v>1.5656607501354323</v>
      </c>
      <c r="J51" s="133">
        <v>424555</v>
      </c>
      <c r="K51" s="184">
        <v>21.596301686429769</v>
      </c>
    </row>
    <row r="52" spans="1:11" ht="12" customHeight="1" x14ac:dyDescent="0.2">
      <c r="A52" s="375">
        <v>39630</v>
      </c>
      <c r="B52" s="133">
        <v>268135</v>
      </c>
      <c r="C52" s="133">
        <v>1199</v>
      </c>
      <c r="D52" s="184">
        <v>0.44917133694968081</v>
      </c>
      <c r="E52" s="133">
        <v>51846</v>
      </c>
      <c r="F52" s="184">
        <v>23.970705861139493</v>
      </c>
      <c r="G52" s="133">
        <v>2426916</v>
      </c>
      <c r="H52" s="133">
        <v>36492</v>
      </c>
      <c r="I52" s="184">
        <v>1.5265910984829469</v>
      </c>
      <c r="J52" s="133">
        <v>456578</v>
      </c>
      <c r="K52" s="184">
        <v>23.172572421584519</v>
      </c>
    </row>
    <row r="53" spans="1:11" ht="12" customHeight="1" x14ac:dyDescent="0.2">
      <c r="A53" s="375">
        <v>39661</v>
      </c>
      <c r="B53" s="133">
        <v>279234</v>
      </c>
      <c r="C53" s="133">
        <v>11099</v>
      </c>
      <c r="D53" s="184">
        <v>4.1393327987767359</v>
      </c>
      <c r="E53" s="133">
        <v>56151</v>
      </c>
      <c r="F53" s="184">
        <v>25.17045225319724</v>
      </c>
      <c r="G53" s="133">
        <v>2530001</v>
      </c>
      <c r="H53" s="133">
        <v>103085</v>
      </c>
      <c r="I53" s="184">
        <v>4.2475718154233606</v>
      </c>
      <c r="J53" s="133">
        <v>501705</v>
      </c>
      <c r="K53" s="184">
        <v>24.73529504569353</v>
      </c>
    </row>
    <row r="54" spans="1:11" ht="12" customHeight="1" x14ac:dyDescent="0.2">
      <c r="A54" s="375">
        <v>39692</v>
      </c>
      <c r="B54" s="133">
        <v>288972</v>
      </c>
      <c r="C54" s="133">
        <v>9738</v>
      </c>
      <c r="D54" s="184">
        <v>3.4873976664732806</v>
      </c>
      <c r="E54" s="133">
        <v>68600</v>
      </c>
      <c r="F54" s="184">
        <v>31.129181565716152</v>
      </c>
      <c r="G54" s="133">
        <v>2625368</v>
      </c>
      <c r="H54" s="133">
        <v>95367</v>
      </c>
      <c r="I54" s="184">
        <v>3.7694451504169364</v>
      </c>
      <c r="J54" s="133">
        <v>608005</v>
      </c>
      <c r="K54" s="184">
        <v>30.138601729088915</v>
      </c>
    </row>
    <row r="55" spans="1:11" ht="12" customHeight="1" x14ac:dyDescent="0.2">
      <c r="A55" s="375">
        <v>39722</v>
      </c>
      <c r="B55" s="133">
        <v>315159</v>
      </c>
      <c r="C55" s="133">
        <v>26187</v>
      </c>
      <c r="D55" s="184">
        <v>9.0621236659607156</v>
      </c>
      <c r="E55" s="133">
        <v>89616</v>
      </c>
      <c r="F55" s="184">
        <v>39.733443290193001</v>
      </c>
      <c r="G55" s="133">
        <v>2818026</v>
      </c>
      <c r="H55" s="133">
        <v>192658</v>
      </c>
      <c r="I55" s="184">
        <v>7.3383236178699516</v>
      </c>
      <c r="J55" s="133">
        <v>769449</v>
      </c>
      <c r="K55" s="184">
        <v>37.560169815437739</v>
      </c>
    </row>
    <row r="56" spans="1:11" ht="12" customHeight="1" x14ac:dyDescent="0.2">
      <c r="A56" s="375">
        <v>39753</v>
      </c>
      <c r="B56" s="133">
        <v>330439</v>
      </c>
      <c r="C56" s="133">
        <v>15280</v>
      </c>
      <c r="D56" s="184">
        <v>4.8483463902347701</v>
      </c>
      <c r="E56" s="133">
        <v>102810</v>
      </c>
      <c r="F56" s="184">
        <v>45.165598407935718</v>
      </c>
      <c r="G56" s="133">
        <v>2989269</v>
      </c>
      <c r="H56" s="133">
        <v>171243</v>
      </c>
      <c r="I56" s="184">
        <v>6.0767004988598403</v>
      </c>
      <c r="J56" s="133">
        <v>894796</v>
      </c>
      <c r="K56" s="184">
        <v>42.721772971052864</v>
      </c>
    </row>
    <row r="57" spans="1:11" ht="12" customHeight="1" x14ac:dyDescent="0.2">
      <c r="A57" s="375">
        <v>39783</v>
      </c>
      <c r="B57" s="133">
        <v>345333</v>
      </c>
      <c r="C57" s="133">
        <v>14894</v>
      </c>
      <c r="D57" s="184">
        <v>4.5073372089856223</v>
      </c>
      <c r="E57" s="133">
        <v>116183</v>
      </c>
      <c r="F57" s="184">
        <v>50.701723761728125</v>
      </c>
      <c r="G57" s="133">
        <v>3128963</v>
      </c>
      <c r="H57" s="133">
        <v>139694</v>
      </c>
      <c r="I57" s="184">
        <v>4.6731826409734287</v>
      </c>
      <c r="J57" s="133">
        <v>999416</v>
      </c>
      <c r="K57" s="184">
        <v>46.930920050132727</v>
      </c>
    </row>
    <row r="58" spans="1:11" ht="12" customHeight="1" x14ac:dyDescent="0.2">
      <c r="A58" s="375">
        <v>39814</v>
      </c>
      <c r="B58" s="133">
        <v>369256</v>
      </c>
      <c r="C58" s="133">
        <v>23923</v>
      </c>
      <c r="D58" s="184">
        <v>6.9275163393014862</v>
      </c>
      <c r="E58" s="133">
        <v>122459</v>
      </c>
      <c r="F58" s="184">
        <v>49.619322763242664</v>
      </c>
      <c r="G58" s="133">
        <v>3327801</v>
      </c>
      <c r="H58" s="133">
        <v>198838</v>
      </c>
      <c r="I58" s="184">
        <v>6.3547571511711709</v>
      </c>
      <c r="J58" s="133">
        <v>1065876</v>
      </c>
      <c r="K58" s="184">
        <v>47.122517324844985</v>
      </c>
    </row>
    <row r="59" spans="1:11" ht="12" customHeight="1" x14ac:dyDescent="0.2">
      <c r="A59" s="375">
        <v>39845</v>
      </c>
      <c r="B59" s="133">
        <v>387545</v>
      </c>
      <c r="C59" s="133">
        <v>18289</v>
      </c>
      <c r="D59" s="184">
        <v>4.9529323829538319</v>
      </c>
      <c r="E59" s="133">
        <v>132206</v>
      </c>
      <c r="F59" s="184">
        <v>51.776657698197297</v>
      </c>
      <c r="G59" s="133">
        <v>3481859</v>
      </c>
      <c r="H59" s="133">
        <v>154058</v>
      </c>
      <c r="I59" s="184">
        <v>4.6294234541067807</v>
      </c>
      <c r="J59" s="133">
        <v>1166528</v>
      </c>
      <c r="K59" s="184">
        <v>50.382774644316513</v>
      </c>
    </row>
    <row r="60" spans="1:11" ht="12" customHeight="1" x14ac:dyDescent="0.2">
      <c r="A60" s="375">
        <v>39873</v>
      </c>
      <c r="B60" s="133">
        <v>405673</v>
      </c>
      <c r="C60" s="133">
        <v>18128</v>
      </c>
      <c r="D60" s="184">
        <v>4.6776503373801752</v>
      </c>
      <c r="E60" s="133">
        <v>151749</v>
      </c>
      <c r="F60" s="184">
        <v>59.761582205699341</v>
      </c>
      <c r="G60" s="133">
        <v>3605402</v>
      </c>
      <c r="H60" s="133">
        <v>123543</v>
      </c>
      <c r="I60" s="184">
        <v>3.5481907796955592</v>
      </c>
      <c r="J60" s="133">
        <v>1304427</v>
      </c>
      <c r="K60" s="184">
        <v>56.690185682156475</v>
      </c>
    </row>
    <row r="61" spans="1:11" ht="12" customHeight="1" x14ac:dyDescent="0.2">
      <c r="A61" s="375">
        <v>39904</v>
      </c>
      <c r="B61" s="133">
        <v>415142</v>
      </c>
      <c r="C61" s="133">
        <v>9469</v>
      </c>
      <c r="D61" s="184">
        <v>2.3341459747136239</v>
      </c>
      <c r="E61" s="133">
        <v>155531</v>
      </c>
      <c r="F61" s="184">
        <v>59.909248837684075</v>
      </c>
      <c r="G61" s="133">
        <v>3644880</v>
      </c>
      <c r="H61" s="133">
        <v>39478</v>
      </c>
      <c r="I61" s="184">
        <v>1.0949680507194481</v>
      </c>
      <c r="J61" s="133">
        <v>1306363</v>
      </c>
      <c r="K61" s="184">
        <v>55.862882330981556</v>
      </c>
    </row>
    <row r="62" spans="1:11" ht="12" customHeight="1" x14ac:dyDescent="0.2">
      <c r="A62" s="375">
        <v>39934</v>
      </c>
      <c r="B62" s="133">
        <v>417273</v>
      </c>
      <c r="C62" s="133">
        <v>2131</v>
      </c>
      <c r="D62" s="184">
        <v>0.51331833444941732</v>
      </c>
      <c r="E62" s="133">
        <v>154613</v>
      </c>
      <c r="F62" s="184">
        <v>58.864311276935965</v>
      </c>
      <c r="G62" s="133">
        <v>3620139</v>
      </c>
      <c r="H62" s="133">
        <v>-24741</v>
      </c>
      <c r="I62" s="184">
        <v>-0.67878777902153153</v>
      </c>
      <c r="J62" s="133">
        <v>1266564</v>
      </c>
      <c r="K62" s="184">
        <v>53.814473726140022</v>
      </c>
    </row>
    <row r="63" spans="1:11" ht="12" customHeight="1" x14ac:dyDescent="0.2">
      <c r="A63" s="375">
        <v>39965</v>
      </c>
      <c r="B63" s="133">
        <v>418284</v>
      </c>
      <c r="C63" s="133">
        <v>1011</v>
      </c>
      <c r="D63" s="184">
        <v>0.24228742334155337</v>
      </c>
      <c r="E63" s="133">
        <v>151348</v>
      </c>
      <c r="F63" s="184">
        <v>56.698234782869299</v>
      </c>
      <c r="G63" s="133">
        <v>3564889</v>
      </c>
      <c r="H63" s="133">
        <v>-55250</v>
      </c>
      <c r="I63" s="184">
        <v>-1.5261844918109497</v>
      </c>
      <c r="J63" s="133">
        <v>1174465</v>
      </c>
      <c r="K63" s="184">
        <v>49.132078660522147</v>
      </c>
    </row>
    <row r="64" spans="1:11" ht="12" customHeight="1" x14ac:dyDescent="0.2">
      <c r="A64" s="375">
        <v>39995</v>
      </c>
      <c r="B64" s="133">
        <v>416264</v>
      </c>
      <c r="C64" s="133">
        <v>-2020</v>
      </c>
      <c r="D64" s="184">
        <v>-0.48292547647053197</v>
      </c>
      <c r="E64" s="133">
        <v>148129</v>
      </c>
      <c r="F64" s="184">
        <v>55.244186696999648</v>
      </c>
      <c r="G64" s="133">
        <v>3544095</v>
      </c>
      <c r="H64" s="133">
        <v>-20794</v>
      </c>
      <c r="I64" s="184">
        <v>-0.58330006909051024</v>
      </c>
      <c r="J64" s="133">
        <v>1117179</v>
      </c>
      <c r="K64" s="184">
        <v>46.032866403287137</v>
      </c>
    </row>
    <row r="65" spans="1:11" ht="12" customHeight="1" x14ac:dyDescent="0.2">
      <c r="A65" s="375">
        <v>40026</v>
      </c>
      <c r="B65" s="133">
        <v>424759</v>
      </c>
      <c r="C65" s="133">
        <v>8495</v>
      </c>
      <c r="D65" s="184">
        <v>2.0407722022562607</v>
      </c>
      <c r="E65" s="133">
        <v>145525</v>
      </c>
      <c r="F65" s="184">
        <v>52.115788191982354</v>
      </c>
      <c r="G65" s="133">
        <v>3629080</v>
      </c>
      <c r="H65" s="133">
        <v>84985</v>
      </c>
      <c r="I65" s="184">
        <v>2.3979323353352546</v>
      </c>
      <c r="J65" s="133">
        <v>1099079</v>
      </c>
      <c r="K65" s="184">
        <v>43.441840536821921</v>
      </c>
    </row>
    <row r="66" spans="1:11" ht="12" customHeight="1" x14ac:dyDescent="0.2">
      <c r="A66" s="375">
        <v>40057</v>
      </c>
      <c r="B66" s="133">
        <v>430784</v>
      </c>
      <c r="C66" s="133">
        <v>6025</v>
      </c>
      <c r="D66" s="184">
        <v>1.4184514042080332</v>
      </c>
      <c r="E66" s="133">
        <v>141812</v>
      </c>
      <c r="F66" s="184">
        <v>49.074650831222399</v>
      </c>
      <c r="G66" s="133">
        <v>3709447</v>
      </c>
      <c r="H66" s="133">
        <v>80367</v>
      </c>
      <c r="I66" s="184">
        <v>2.214528199984569</v>
      </c>
      <c r="J66" s="133">
        <v>1084079</v>
      </c>
      <c r="K66" s="184">
        <v>41.292458809584026</v>
      </c>
    </row>
    <row r="67" spans="1:11" ht="12" customHeight="1" x14ac:dyDescent="0.2">
      <c r="A67" s="375">
        <v>40087</v>
      </c>
      <c r="B67" s="133">
        <v>441858</v>
      </c>
      <c r="C67" s="133">
        <v>11074</v>
      </c>
      <c r="D67" s="184">
        <v>2.5706618630218392</v>
      </c>
      <c r="E67" s="133">
        <v>126699</v>
      </c>
      <c r="F67" s="184">
        <v>40.20161251939497</v>
      </c>
      <c r="G67" s="133">
        <v>3808353</v>
      </c>
      <c r="H67" s="133">
        <v>98906</v>
      </c>
      <c r="I67" s="184">
        <v>2.6663273528372287</v>
      </c>
      <c r="J67" s="133">
        <v>990327</v>
      </c>
      <c r="K67" s="184">
        <v>35.142578528374116</v>
      </c>
    </row>
    <row r="68" spans="1:11" ht="12" customHeight="1" x14ac:dyDescent="0.2">
      <c r="A68" s="375">
        <v>40118</v>
      </c>
      <c r="B68" s="133">
        <v>448224</v>
      </c>
      <c r="C68" s="133">
        <v>6366</v>
      </c>
      <c r="D68" s="184">
        <v>1.4407343535706041</v>
      </c>
      <c r="E68" s="133">
        <v>117785</v>
      </c>
      <c r="F68" s="184">
        <v>35.645005583481371</v>
      </c>
      <c r="G68" s="133">
        <v>3868946</v>
      </c>
      <c r="H68" s="133">
        <v>60593</v>
      </c>
      <c r="I68" s="184">
        <v>1.5910552409401124</v>
      </c>
      <c r="J68" s="133">
        <v>879677</v>
      </c>
      <c r="K68" s="184">
        <v>29.427830014628995</v>
      </c>
    </row>
    <row r="69" spans="1:11" ht="12" customHeight="1" x14ac:dyDescent="0.2">
      <c r="A69" s="375">
        <v>40148</v>
      </c>
      <c r="B69" s="133">
        <v>451929</v>
      </c>
      <c r="C69" s="133">
        <v>3705</v>
      </c>
      <c r="D69" s="184">
        <v>0.82659563075605058</v>
      </c>
      <c r="E69" s="133">
        <v>106596</v>
      </c>
      <c r="F69" s="184">
        <v>30.867597362545716</v>
      </c>
      <c r="G69" s="133">
        <v>3923603</v>
      </c>
      <c r="H69" s="133">
        <v>54657</v>
      </c>
      <c r="I69" s="184">
        <v>1.4127103350628312</v>
      </c>
      <c r="J69" s="133">
        <v>794640</v>
      </c>
      <c r="K69" s="184">
        <v>25.396273461846626</v>
      </c>
    </row>
    <row r="70" spans="1:11" ht="12" customHeight="1" x14ac:dyDescent="0.2">
      <c r="A70" s="375">
        <v>40179</v>
      </c>
      <c r="B70" s="133">
        <v>465452</v>
      </c>
      <c r="C70" s="133">
        <v>13523</v>
      </c>
      <c r="D70" s="184">
        <v>2.9922841862327934</v>
      </c>
      <c r="E70" s="133">
        <v>96196</v>
      </c>
      <c r="F70" s="184">
        <v>26.051303160950667</v>
      </c>
      <c r="G70" s="133">
        <v>4048493</v>
      </c>
      <c r="H70" s="133">
        <v>124890</v>
      </c>
      <c r="I70" s="184">
        <v>3.1830437483099079</v>
      </c>
      <c r="J70" s="133">
        <v>720692</v>
      </c>
      <c r="K70" s="184">
        <v>21.656703631016399</v>
      </c>
    </row>
    <row r="71" spans="1:11" ht="12" customHeight="1" x14ac:dyDescent="0.2">
      <c r="A71" s="375">
        <v>40210</v>
      </c>
      <c r="B71" s="133">
        <v>474356</v>
      </c>
      <c r="C71" s="133">
        <v>8904</v>
      </c>
      <c r="D71" s="184">
        <v>1.9129792116050635</v>
      </c>
      <c r="E71" s="133">
        <v>86811</v>
      </c>
      <c r="F71" s="184">
        <v>22.40023739178676</v>
      </c>
      <c r="G71" s="133">
        <v>4130625</v>
      </c>
      <c r="H71" s="133">
        <v>82132</v>
      </c>
      <c r="I71" s="184">
        <v>2.0287054960944726</v>
      </c>
      <c r="J71" s="133">
        <v>648766</v>
      </c>
      <c r="K71" s="184">
        <v>18.632747621313786</v>
      </c>
    </row>
    <row r="72" spans="1:11" ht="12" customHeight="1" x14ac:dyDescent="0.2">
      <c r="A72" s="375">
        <v>40238</v>
      </c>
      <c r="B72" s="133">
        <v>480022</v>
      </c>
      <c r="C72" s="133">
        <v>5666</v>
      </c>
      <c r="D72" s="184">
        <v>1.1944615436507602</v>
      </c>
      <c r="E72" s="133">
        <v>74349</v>
      </c>
      <c r="F72" s="184">
        <v>18.327322745166672</v>
      </c>
      <c r="G72" s="133">
        <v>4166613</v>
      </c>
      <c r="H72" s="133">
        <v>35988</v>
      </c>
      <c r="I72" s="184">
        <v>0.87124829777576029</v>
      </c>
      <c r="J72" s="133">
        <v>561211</v>
      </c>
      <c r="K72" s="184">
        <v>15.565837041195406</v>
      </c>
    </row>
    <row r="73" spans="1:11" ht="12" customHeight="1" x14ac:dyDescent="0.2">
      <c r="A73" s="375">
        <v>40269</v>
      </c>
      <c r="B73" s="133">
        <v>481244</v>
      </c>
      <c r="C73" s="133">
        <v>1222</v>
      </c>
      <c r="D73" s="184">
        <v>0.25457166546533283</v>
      </c>
      <c r="E73" s="133">
        <v>66102</v>
      </c>
      <c r="F73" s="184">
        <v>15.922744506698912</v>
      </c>
      <c r="G73" s="133">
        <v>4142425</v>
      </c>
      <c r="H73" s="133">
        <v>-24188</v>
      </c>
      <c r="I73" s="184">
        <v>-0.58051947709086493</v>
      </c>
      <c r="J73" s="133">
        <v>497545</v>
      </c>
      <c r="K73" s="184">
        <v>13.650517986874739</v>
      </c>
    </row>
    <row r="74" spans="1:11" ht="12" customHeight="1" x14ac:dyDescent="0.2">
      <c r="A74" s="375">
        <v>40299</v>
      </c>
      <c r="B74" s="133">
        <v>474661</v>
      </c>
      <c r="C74" s="133">
        <v>-6583</v>
      </c>
      <c r="D74" s="184">
        <v>-1.367913158397819</v>
      </c>
      <c r="E74" s="133">
        <v>57388</v>
      </c>
      <c r="F74" s="184">
        <v>13.753106479451104</v>
      </c>
      <c r="G74" s="133">
        <v>4066202</v>
      </c>
      <c r="H74" s="133">
        <v>-76223</v>
      </c>
      <c r="I74" s="184">
        <v>-1.8400574542689367</v>
      </c>
      <c r="J74" s="133">
        <v>446063</v>
      </c>
      <c r="K74" s="184">
        <v>12.321709194039235</v>
      </c>
    </row>
    <row r="75" spans="1:11" ht="12" customHeight="1" x14ac:dyDescent="0.2">
      <c r="A75" s="375">
        <v>40330</v>
      </c>
      <c r="B75" s="133">
        <v>470913</v>
      </c>
      <c r="C75" s="133">
        <v>-3748</v>
      </c>
      <c r="D75" s="184">
        <v>-0.78961616817054703</v>
      </c>
      <c r="E75" s="133">
        <v>52629</v>
      </c>
      <c r="F75" s="184">
        <v>12.582121238201795</v>
      </c>
      <c r="G75" s="133">
        <v>3982368</v>
      </c>
      <c r="H75" s="133">
        <v>-83834</v>
      </c>
      <c r="I75" s="184">
        <v>-2.0617273809810728</v>
      </c>
      <c r="J75" s="133">
        <v>417479</v>
      </c>
      <c r="K75" s="184">
        <v>11.710855513313318</v>
      </c>
    </row>
    <row r="76" spans="1:11" ht="12" customHeight="1" x14ac:dyDescent="0.2">
      <c r="A76" s="375">
        <v>40360</v>
      </c>
      <c r="B76" s="133">
        <v>462720</v>
      </c>
      <c r="C76" s="133">
        <v>-8193</v>
      </c>
      <c r="D76" s="184">
        <v>-1.739811812372986</v>
      </c>
      <c r="E76" s="133">
        <v>46456</v>
      </c>
      <c r="F76" s="184">
        <v>11.160225241673553</v>
      </c>
      <c r="G76" s="133">
        <v>3908578</v>
      </c>
      <c r="H76" s="133">
        <v>-73790</v>
      </c>
      <c r="I76" s="184">
        <v>-1.8529176610499081</v>
      </c>
      <c r="J76" s="133">
        <v>364483</v>
      </c>
      <c r="K76" s="184">
        <v>10.28423335153262</v>
      </c>
    </row>
    <row r="77" spans="1:11" ht="12" customHeight="1" x14ac:dyDescent="0.2">
      <c r="A77" s="375">
        <v>40391</v>
      </c>
      <c r="B77" s="133">
        <v>468609</v>
      </c>
      <c r="C77" s="133">
        <v>5889</v>
      </c>
      <c r="D77" s="184">
        <v>1.272691908713693</v>
      </c>
      <c r="E77" s="133">
        <v>43850</v>
      </c>
      <c r="F77" s="184">
        <v>10.323501091207014</v>
      </c>
      <c r="G77" s="133">
        <v>3969661</v>
      </c>
      <c r="H77" s="133">
        <v>61083</v>
      </c>
      <c r="I77" s="184">
        <v>1.5627934251280133</v>
      </c>
      <c r="J77" s="133">
        <v>340581</v>
      </c>
      <c r="K77" s="184">
        <v>9.3847752047350852</v>
      </c>
    </row>
    <row r="78" spans="1:11" ht="12" customHeight="1" x14ac:dyDescent="0.2">
      <c r="A78" s="375">
        <v>40422</v>
      </c>
      <c r="B78" s="133">
        <v>471643</v>
      </c>
      <c r="C78" s="133">
        <v>3034</v>
      </c>
      <c r="D78" s="184">
        <v>0.64744808571751711</v>
      </c>
      <c r="E78" s="133">
        <v>40859</v>
      </c>
      <c r="F78" s="184">
        <v>9.484799806863764</v>
      </c>
      <c r="G78" s="133">
        <v>4017763</v>
      </c>
      <c r="H78" s="133">
        <v>48102</v>
      </c>
      <c r="I78" s="184">
        <v>1.2117407506585576</v>
      </c>
      <c r="J78" s="133">
        <v>308316</v>
      </c>
      <c r="K78" s="184">
        <v>8.3116432179783128</v>
      </c>
    </row>
    <row r="79" spans="1:11" ht="12" customHeight="1" x14ac:dyDescent="0.2">
      <c r="A79" s="375">
        <v>40452</v>
      </c>
      <c r="B79" s="133">
        <v>471388</v>
      </c>
      <c r="C79" s="133">
        <v>-255</v>
      </c>
      <c r="D79" s="184">
        <v>-5.4066317108490955E-2</v>
      </c>
      <c r="E79" s="133">
        <v>29530</v>
      </c>
      <c r="F79" s="184">
        <v>6.6831425480584263</v>
      </c>
      <c r="G79" s="133">
        <v>4085976</v>
      </c>
      <c r="H79" s="133">
        <v>68213</v>
      </c>
      <c r="I79" s="184">
        <v>1.6977855587798485</v>
      </c>
      <c r="J79" s="133">
        <v>277623</v>
      </c>
      <c r="K79" s="184">
        <v>7.2898441924895092</v>
      </c>
    </row>
    <row r="80" spans="1:11" ht="12" customHeight="1" x14ac:dyDescent="0.2">
      <c r="A80" s="375">
        <v>40483</v>
      </c>
      <c r="B80" s="133">
        <v>469079</v>
      </c>
      <c r="C80" s="133">
        <v>-2309</v>
      </c>
      <c r="D80" s="184">
        <v>-0.48983003385745927</v>
      </c>
      <c r="E80" s="133">
        <v>20855</v>
      </c>
      <c r="F80" s="184">
        <v>4.6528075248090239</v>
      </c>
      <c r="G80" s="133">
        <v>4110294</v>
      </c>
      <c r="H80" s="133">
        <v>24318</v>
      </c>
      <c r="I80" s="184">
        <v>0.5951576808086978</v>
      </c>
      <c r="J80" s="133">
        <v>241348</v>
      </c>
      <c r="K80" s="184">
        <v>6.238081379269703</v>
      </c>
    </row>
    <row r="81" spans="1:11" ht="12" customHeight="1" x14ac:dyDescent="0.2">
      <c r="A81" s="375">
        <v>40513</v>
      </c>
      <c r="B81" s="133">
        <v>461928</v>
      </c>
      <c r="C81" s="133">
        <v>-7151</v>
      </c>
      <c r="D81" s="184">
        <v>-1.5244766872957434</v>
      </c>
      <c r="E81" s="133">
        <v>9999</v>
      </c>
      <c r="F81" s="184">
        <v>2.2125156827731791</v>
      </c>
      <c r="G81" s="133">
        <v>4100073</v>
      </c>
      <c r="H81" s="133">
        <v>-10221</v>
      </c>
      <c r="I81" s="184">
        <v>-0.2486683434323676</v>
      </c>
      <c r="J81" s="133">
        <v>176470</v>
      </c>
      <c r="K81" s="184">
        <v>4.4976517756765908</v>
      </c>
    </row>
    <row r="82" spans="1:11" ht="12" customHeight="1" x14ac:dyDescent="0.2">
      <c r="A82" s="375">
        <v>40544</v>
      </c>
      <c r="B82" s="133">
        <v>472468</v>
      </c>
      <c r="C82" s="133">
        <v>10540</v>
      </c>
      <c r="D82" s="184">
        <v>2.2817408773661696</v>
      </c>
      <c r="E82" s="133">
        <v>7016</v>
      </c>
      <c r="F82" s="184">
        <v>1.5073519933312136</v>
      </c>
      <c r="G82" s="133">
        <v>4231003</v>
      </c>
      <c r="H82" s="133">
        <v>130930</v>
      </c>
      <c r="I82" s="184">
        <v>3.1933577768005592</v>
      </c>
      <c r="J82" s="133">
        <v>182510</v>
      </c>
      <c r="K82" s="184">
        <v>4.5080972104928918</v>
      </c>
    </row>
    <row r="83" spans="1:11" ht="12" customHeight="1" x14ac:dyDescent="0.2">
      <c r="A83" s="375">
        <v>40575</v>
      </c>
      <c r="B83" s="133">
        <v>478170</v>
      </c>
      <c r="C83" s="133">
        <v>5702</v>
      </c>
      <c r="D83" s="184">
        <v>1.2068542208149546</v>
      </c>
      <c r="E83" s="133">
        <v>3814</v>
      </c>
      <c r="F83" s="184">
        <v>0.8040374739647016</v>
      </c>
      <c r="G83" s="133">
        <v>4299263</v>
      </c>
      <c r="H83" s="133">
        <v>68260</v>
      </c>
      <c r="I83" s="184">
        <v>1.6133290380555154</v>
      </c>
      <c r="J83" s="133">
        <v>168638</v>
      </c>
      <c r="K83" s="184">
        <v>4.0826267211378422</v>
      </c>
    </row>
    <row r="84" spans="1:11" ht="12" customHeight="1" x14ac:dyDescent="0.2">
      <c r="A84" s="375">
        <v>40603</v>
      </c>
      <c r="B84" s="133">
        <v>482025</v>
      </c>
      <c r="C84" s="133">
        <v>3855</v>
      </c>
      <c r="D84" s="184">
        <v>0.80619863228558886</v>
      </c>
      <c r="E84" s="133">
        <v>2003</v>
      </c>
      <c r="F84" s="184">
        <v>0.41727254167517325</v>
      </c>
      <c r="G84" s="133">
        <v>4333669</v>
      </c>
      <c r="H84" s="133">
        <v>34406</v>
      </c>
      <c r="I84" s="184">
        <v>0.80027669858764161</v>
      </c>
      <c r="J84" s="133">
        <v>167056</v>
      </c>
      <c r="K84" s="184">
        <v>4.009395641015856</v>
      </c>
    </row>
    <row r="85" spans="1:11" ht="12" customHeight="1" x14ac:dyDescent="0.2">
      <c r="A85" s="375">
        <v>40634</v>
      </c>
      <c r="B85" s="133">
        <v>479070</v>
      </c>
      <c r="C85" s="133">
        <v>-2955</v>
      </c>
      <c r="D85" s="184">
        <v>-0.61303874280379644</v>
      </c>
      <c r="E85" s="133">
        <v>-2174</v>
      </c>
      <c r="F85" s="184">
        <v>-0.45174589189683406</v>
      </c>
      <c r="G85" s="133">
        <v>4269360</v>
      </c>
      <c r="H85" s="133">
        <v>-64309</v>
      </c>
      <c r="I85" s="184">
        <v>-1.4839388979638271</v>
      </c>
      <c r="J85" s="133">
        <v>126935</v>
      </c>
      <c r="K85" s="184">
        <v>3.0642679107044786</v>
      </c>
    </row>
    <row r="86" spans="1:11" ht="12" customHeight="1" x14ac:dyDescent="0.2">
      <c r="A86" s="375">
        <v>40664</v>
      </c>
      <c r="B86" s="133">
        <v>475876</v>
      </c>
      <c r="C86" s="133">
        <v>-3194</v>
      </c>
      <c r="D86" s="184">
        <v>-0.66670841421921645</v>
      </c>
      <c r="E86" s="133">
        <v>1215</v>
      </c>
      <c r="F86" s="184">
        <v>0.25597215697097508</v>
      </c>
      <c r="G86" s="133">
        <v>4189659</v>
      </c>
      <c r="H86" s="133">
        <v>-79701</v>
      </c>
      <c r="I86" s="184">
        <v>-1.866813761313171</v>
      </c>
      <c r="J86" s="133">
        <v>123457</v>
      </c>
      <c r="K86" s="184">
        <v>3.0361747891521373</v>
      </c>
    </row>
    <row r="87" spans="1:11" ht="12" customHeight="1" x14ac:dyDescent="0.2">
      <c r="A87" s="375">
        <v>40695</v>
      </c>
      <c r="B87" s="133">
        <v>469511</v>
      </c>
      <c r="C87" s="133">
        <v>-6365</v>
      </c>
      <c r="D87" s="184">
        <v>-1.3375333069959401</v>
      </c>
      <c r="E87" s="133">
        <v>-1402</v>
      </c>
      <c r="F87" s="184">
        <v>-0.29771953630500753</v>
      </c>
      <c r="G87" s="133">
        <v>4121801</v>
      </c>
      <c r="H87" s="133">
        <v>-67858</v>
      </c>
      <c r="I87" s="184">
        <v>-1.6196544873938428</v>
      </c>
      <c r="J87" s="133">
        <v>139433</v>
      </c>
      <c r="K87" s="184">
        <v>3.5012585476781655</v>
      </c>
    </row>
    <row r="88" spans="1:11" ht="12" customHeight="1" x14ac:dyDescent="0.2">
      <c r="A88" s="375">
        <v>40725</v>
      </c>
      <c r="B88" s="133">
        <v>469957</v>
      </c>
      <c r="C88" s="133">
        <v>446</v>
      </c>
      <c r="D88" s="184">
        <v>9.4992449591170383E-2</v>
      </c>
      <c r="E88" s="133">
        <v>7237</v>
      </c>
      <c r="F88" s="184">
        <v>1.5640127939142463</v>
      </c>
      <c r="G88" s="133">
        <v>4079742</v>
      </c>
      <c r="H88" s="133">
        <v>-42059</v>
      </c>
      <c r="I88" s="184">
        <v>-1.020403459555665</v>
      </c>
      <c r="J88" s="133">
        <v>171164</v>
      </c>
      <c r="K88" s="184">
        <v>4.3791885437619511</v>
      </c>
    </row>
    <row r="89" spans="1:11" ht="12" customHeight="1" x14ac:dyDescent="0.2">
      <c r="A89" s="375">
        <v>40756</v>
      </c>
      <c r="B89" s="133">
        <v>474997</v>
      </c>
      <c r="C89" s="133">
        <v>5040</v>
      </c>
      <c r="D89" s="184">
        <v>1.0724385422496101</v>
      </c>
      <c r="E89" s="133">
        <v>6388</v>
      </c>
      <c r="F89" s="184">
        <v>1.3631833788937047</v>
      </c>
      <c r="G89" s="133">
        <v>4130927</v>
      </c>
      <c r="H89" s="133">
        <v>51185</v>
      </c>
      <c r="I89" s="184">
        <v>1.254613649588626</v>
      </c>
      <c r="J89" s="133">
        <v>161266</v>
      </c>
      <c r="K89" s="184">
        <v>4.0624627644526825</v>
      </c>
    </row>
    <row r="90" spans="1:11" ht="12" customHeight="1" x14ac:dyDescent="0.2">
      <c r="A90" s="375">
        <v>40787</v>
      </c>
      <c r="B90" s="133">
        <v>485206</v>
      </c>
      <c r="C90" s="133">
        <v>10209</v>
      </c>
      <c r="D90" s="184">
        <v>2.1492767322740987</v>
      </c>
      <c r="E90" s="133">
        <v>13563</v>
      </c>
      <c r="F90" s="184">
        <v>2.8756919958527956</v>
      </c>
      <c r="G90" s="133">
        <v>4226744</v>
      </c>
      <c r="H90" s="133">
        <v>95817</v>
      </c>
      <c r="I90" s="184">
        <v>2.3195035884197419</v>
      </c>
      <c r="J90" s="133">
        <v>208981</v>
      </c>
      <c r="K90" s="184">
        <v>5.2014267640973344</v>
      </c>
    </row>
    <row r="91" spans="1:11" ht="12" customHeight="1" x14ac:dyDescent="0.2">
      <c r="A91" s="375">
        <v>40817</v>
      </c>
      <c r="B91" s="133">
        <v>497025</v>
      </c>
      <c r="C91" s="133">
        <v>11819</v>
      </c>
      <c r="D91" s="184">
        <v>2.4358725984427232</v>
      </c>
      <c r="E91" s="133">
        <v>25637</v>
      </c>
      <c r="F91" s="184">
        <v>5.4386195660475023</v>
      </c>
      <c r="G91" s="133">
        <v>4360926</v>
      </c>
      <c r="H91" s="133">
        <v>134182</v>
      </c>
      <c r="I91" s="184">
        <v>3.1745949127744666</v>
      </c>
      <c r="J91" s="133">
        <v>274950</v>
      </c>
      <c r="K91" s="184">
        <v>6.7291144147689561</v>
      </c>
    </row>
    <row r="92" spans="1:11" ht="12" customHeight="1" x14ac:dyDescent="0.2">
      <c r="A92" s="375">
        <v>40848</v>
      </c>
      <c r="B92" s="133">
        <v>493012</v>
      </c>
      <c r="C92" s="133">
        <v>-4013</v>
      </c>
      <c r="D92" s="184">
        <v>-0.80740405412202609</v>
      </c>
      <c r="E92" s="133">
        <v>23933</v>
      </c>
      <c r="F92" s="184">
        <v>5.1021256547404592</v>
      </c>
      <c r="G92" s="133">
        <v>4420462</v>
      </c>
      <c r="H92" s="133">
        <v>59536</v>
      </c>
      <c r="I92" s="184">
        <v>1.3652146356072081</v>
      </c>
      <c r="J92" s="133">
        <v>310168</v>
      </c>
      <c r="K92" s="184">
        <v>7.5461268707299283</v>
      </c>
    </row>
    <row r="93" spans="1:11" ht="12" customHeight="1" x14ac:dyDescent="0.2">
      <c r="A93" s="375">
        <v>40878</v>
      </c>
      <c r="B93" s="133">
        <v>488709</v>
      </c>
      <c r="C93" s="133">
        <v>-4303</v>
      </c>
      <c r="D93" s="184">
        <v>-0.87279822803501739</v>
      </c>
      <c r="E93" s="133">
        <v>26781</v>
      </c>
      <c r="F93" s="184">
        <v>5.7976567776796388</v>
      </c>
      <c r="G93" s="133">
        <v>4422359</v>
      </c>
      <c r="H93" s="133">
        <v>1897</v>
      </c>
      <c r="I93" s="184">
        <v>4.2914066448258126E-2</v>
      </c>
      <c r="J93" s="133">
        <v>322286</v>
      </c>
      <c r="K93" s="184">
        <v>7.8604941912009858</v>
      </c>
    </row>
    <row r="94" spans="1:11" ht="12" customHeight="1" x14ac:dyDescent="0.2">
      <c r="A94" s="375">
        <v>40909</v>
      </c>
      <c r="B94" s="133">
        <v>511465</v>
      </c>
      <c r="C94" s="133">
        <v>22756</v>
      </c>
      <c r="D94" s="184">
        <v>4.6563496886695352</v>
      </c>
      <c r="E94" s="133">
        <v>38997</v>
      </c>
      <c r="F94" s="184">
        <v>8.2538923270994022</v>
      </c>
      <c r="G94" s="133">
        <v>4599829</v>
      </c>
      <c r="H94" s="133">
        <v>177470</v>
      </c>
      <c r="I94" s="184">
        <v>4.0130165823263102</v>
      </c>
      <c r="J94" s="133">
        <v>368826</v>
      </c>
      <c r="K94" s="184">
        <v>8.7172237883074057</v>
      </c>
    </row>
    <row r="95" spans="1:11" ht="12" customHeight="1" x14ac:dyDescent="0.2">
      <c r="A95" s="375">
        <v>40940</v>
      </c>
      <c r="B95" s="133">
        <v>526374</v>
      </c>
      <c r="C95" s="133">
        <v>14909</v>
      </c>
      <c r="D95" s="184">
        <v>2.9149599679352449</v>
      </c>
      <c r="E95" s="133">
        <v>48204</v>
      </c>
      <c r="F95" s="184">
        <v>10.080933559194429</v>
      </c>
      <c r="G95" s="133">
        <v>4712098</v>
      </c>
      <c r="H95" s="133">
        <v>112269</v>
      </c>
      <c r="I95" s="184">
        <v>2.4407211659389949</v>
      </c>
      <c r="J95" s="133">
        <v>412835</v>
      </c>
      <c r="K95" s="184">
        <v>9.6024597704304195</v>
      </c>
    </row>
    <row r="96" spans="1:11" ht="12" customHeight="1" x14ac:dyDescent="0.2">
      <c r="A96" s="375">
        <v>40969</v>
      </c>
      <c r="B96" s="133">
        <v>530875</v>
      </c>
      <c r="C96" s="133">
        <v>4501</v>
      </c>
      <c r="D96" s="184">
        <v>0.85509542644583514</v>
      </c>
      <c r="E96" s="133">
        <v>48850</v>
      </c>
      <c r="F96" s="184">
        <v>10.134329132306416</v>
      </c>
      <c r="G96" s="133">
        <v>4750867</v>
      </c>
      <c r="H96" s="133">
        <v>38769</v>
      </c>
      <c r="I96" s="184">
        <v>0.82275453524099029</v>
      </c>
      <c r="J96" s="133">
        <v>417198</v>
      </c>
      <c r="K96" s="184">
        <v>9.6269004393275068</v>
      </c>
    </row>
    <row r="97" spans="1:11" ht="12" customHeight="1" x14ac:dyDescent="0.2">
      <c r="A97" s="375">
        <v>41000</v>
      </c>
      <c r="B97" s="133">
        <v>531317</v>
      </c>
      <c r="C97" s="133">
        <v>442</v>
      </c>
      <c r="D97" s="184">
        <v>8.3258770897103831E-2</v>
      </c>
      <c r="E97" s="133">
        <v>52247</v>
      </c>
      <c r="F97" s="184">
        <v>10.905921890329179</v>
      </c>
      <c r="G97" s="133">
        <v>4744235</v>
      </c>
      <c r="H97" s="133">
        <v>-6632</v>
      </c>
      <c r="I97" s="184">
        <v>-0.13959557276598145</v>
      </c>
      <c r="J97" s="133">
        <v>474875</v>
      </c>
      <c r="K97" s="184">
        <v>11.122861506174228</v>
      </c>
    </row>
    <row r="98" spans="1:11" ht="12" customHeight="1" x14ac:dyDescent="0.2">
      <c r="A98" s="375">
        <v>41030</v>
      </c>
      <c r="B98" s="133">
        <v>529740</v>
      </c>
      <c r="C98" s="133">
        <v>-1577</v>
      </c>
      <c r="D98" s="184">
        <v>-0.29680962589188753</v>
      </c>
      <c r="E98" s="133">
        <v>53864</v>
      </c>
      <c r="F98" s="184">
        <v>11.318915011473576</v>
      </c>
      <c r="G98" s="133">
        <v>4714122</v>
      </c>
      <c r="H98" s="133">
        <v>-30113</v>
      </c>
      <c r="I98" s="184">
        <v>-0.63472825439717884</v>
      </c>
      <c r="J98" s="133">
        <v>524463</v>
      </c>
      <c r="K98" s="184">
        <v>12.518035477350304</v>
      </c>
    </row>
    <row r="99" spans="1:11" ht="12" customHeight="1" x14ac:dyDescent="0.2">
      <c r="A99" s="375">
        <v>41061</v>
      </c>
      <c r="B99" s="133">
        <v>521246</v>
      </c>
      <c r="C99" s="133">
        <v>-8494</v>
      </c>
      <c r="D99" s="184">
        <v>-1.6034280968022048</v>
      </c>
      <c r="E99" s="133">
        <v>51735</v>
      </c>
      <c r="F99" s="184">
        <v>11.018911165020628</v>
      </c>
      <c r="G99" s="133">
        <v>4615269</v>
      </c>
      <c r="H99" s="133">
        <v>-98853</v>
      </c>
      <c r="I99" s="184">
        <v>-2.0969546396974876</v>
      </c>
      <c r="J99" s="133">
        <v>493468</v>
      </c>
      <c r="K99" s="184">
        <v>11.972145186048525</v>
      </c>
    </row>
    <row r="100" spans="1:11" ht="12" customHeight="1" x14ac:dyDescent="0.2">
      <c r="A100" s="375">
        <v>41091</v>
      </c>
      <c r="B100" s="133">
        <v>522421</v>
      </c>
      <c r="C100" s="133">
        <v>1175</v>
      </c>
      <c r="D100" s="184">
        <v>0.22542139412101003</v>
      </c>
      <c r="E100" s="133">
        <v>52464</v>
      </c>
      <c r="F100" s="184">
        <v>11.163574539798322</v>
      </c>
      <c r="G100" s="133">
        <v>4587455</v>
      </c>
      <c r="H100" s="133">
        <v>-27814</v>
      </c>
      <c r="I100" s="184">
        <v>-0.60265176309333213</v>
      </c>
      <c r="J100" s="133">
        <v>507713</v>
      </c>
      <c r="K100" s="184">
        <v>12.44473302478441</v>
      </c>
    </row>
    <row r="101" spans="1:11" ht="12" customHeight="1" x14ac:dyDescent="0.2">
      <c r="A101" s="375">
        <v>41122</v>
      </c>
      <c r="B101" s="133">
        <v>527261</v>
      </c>
      <c r="C101" s="133">
        <v>4840</v>
      </c>
      <c r="D101" s="184">
        <v>0.92645586605438912</v>
      </c>
      <c r="E101" s="133">
        <v>52264</v>
      </c>
      <c r="F101" s="184">
        <v>11.003016861159123</v>
      </c>
      <c r="G101" s="133">
        <v>4625634</v>
      </c>
      <c r="H101" s="133">
        <v>38179</v>
      </c>
      <c r="I101" s="184">
        <v>0.83224794575641614</v>
      </c>
      <c r="J101" s="133">
        <v>494707</v>
      </c>
      <c r="K101" s="184">
        <v>11.975689718070544</v>
      </c>
    </row>
    <row r="102" spans="1:11" ht="12" customHeight="1" x14ac:dyDescent="0.2">
      <c r="A102" s="375">
        <v>41153</v>
      </c>
      <c r="B102" s="133">
        <v>536457</v>
      </c>
      <c r="C102" s="133">
        <v>9196</v>
      </c>
      <c r="D102" s="184">
        <v>1.7441077568794203</v>
      </c>
      <c r="E102" s="133">
        <v>51251</v>
      </c>
      <c r="F102" s="184">
        <v>10.562730056924275</v>
      </c>
      <c r="G102" s="133">
        <v>4705279</v>
      </c>
      <c r="H102" s="133">
        <v>79645</v>
      </c>
      <c r="I102" s="184">
        <v>1.7218180253777104</v>
      </c>
      <c r="J102" s="133">
        <v>478535</v>
      </c>
      <c r="K102" s="184">
        <v>11.321598847718244</v>
      </c>
    </row>
    <row r="103" spans="1:11" ht="12" customHeight="1" x14ac:dyDescent="0.2">
      <c r="A103" s="375">
        <v>41183</v>
      </c>
      <c r="B103" s="133">
        <v>549354</v>
      </c>
      <c r="C103" s="133">
        <v>12897</v>
      </c>
      <c r="D103" s="184">
        <v>2.4041069461298856</v>
      </c>
      <c r="E103" s="133">
        <v>52329</v>
      </c>
      <c r="F103" s="184">
        <v>10.528444243247321</v>
      </c>
      <c r="G103" s="133">
        <v>4833521</v>
      </c>
      <c r="H103" s="133">
        <v>128242</v>
      </c>
      <c r="I103" s="184">
        <v>2.7254919421356312</v>
      </c>
      <c r="J103" s="133">
        <v>472595</v>
      </c>
      <c r="K103" s="184">
        <v>10.837033235601796</v>
      </c>
    </row>
    <row r="104" spans="1:11" ht="12" customHeight="1" x14ac:dyDescent="0.2">
      <c r="A104" s="375">
        <v>41214</v>
      </c>
      <c r="B104" s="133">
        <v>553762</v>
      </c>
      <c r="C104" s="133">
        <v>4408</v>
      </c>
      <c r="D104" s="184">
        <v>0.80239699720034807</v>
      </c>
      <c r="E104" s="133">
        <v>60750</v>
      </c>
      <c r="F104" s="184">
        <v>12.322215280763958</v>
      </c>
      <c r="G104" s="133">
        <v>4907817</v>
      </c>
      <c r="H104" s="133">
        <v>74296</v>
      </c>
      <c r="I104" s="184">
        <v>1.5370989388480985</v>
      </c>
      <c r="J104" s="133">
        <v>487355</v>
      </c>
      <c r="K104" s="184">
        <v>11.024978837053684</v>
      </c>
    </row>
    <row r="105" spans="1:11" ht="12" customHeight="1" x14ac:dyDescent="0.2">
      <c r="A105" s="375">
        <v>41244</v>
      </c>
      <c r="B105" s="133">
        <v>544484</v>
      </c>
      <c r="C105" s="133">
        <v>-9278</v>
      </c>
      <c r="D105" s="184">
        <v>-1.6754490196149248</v>
      </c>
      <c r="E105" s="133">
        <v>55775</v>
      </c>
      <c r="F105" s="184">
        <v>11.412722090241841</v>
      </c>
      <c r="G105" s="133">
        <v>4848723</v>
      </c>
      <c r="H105" s="133">
        <v>-59094</v>
      </c>
      <c r="I105" s="184">
        <v>-1.2040791251996559</v>
      </c>
      <c r="J105" s="133">
        <v>426364</v>
      </c>
      <c r="K105" s="184">
        <v>9.6410987891304174</v>
      </c>
    </row>
    <row r="106" spans="1:11" ht="12" customHeight="1" x14ac:dyDescent="0.2">
      <c r="A106" s="375">
        <v>41275</v>
      </c>
      <c r="B106" s="133">
        <v>561919</v>
      </c>
      <c r="C106" s="133">
        <v>17435</v>
      </c>
      <c r="D106" s="184">
        <v>3.2021142953695607</v>
      </c>
      <c r="E106" s="133">
        <v>50454</v>
      </c>
      <c r="F106" s="184">
        <v>9.8646046161516434</v>
      </c>
      <c r="G106" s="133">
        <v>4980778</v>
      </c>
      <c r="H106" s="133">
        <v>132055</v>
      </c>
      <c r="I106" s="184">
        <v>2.7235006000549009</v>
      </c>
      <c r="J106" s="133">
        <v>380949</v>
      </c>
      <c r="K106" s="184">
        <v>8.2818078672054991</v>
      </c>
    </row>
    <row r="107" spans="1:11" ht="12" customHeight="1" x14ac:dyDescent="0.2">
      <c r="A107" s="375">
        <v>41306</v>
      </c>
      <c r="B107" s="133">
        <v>570039</v>
      </c>
      <c r="C107" s="133">
        <v>8120</v>
      </c>
      <c r="D107" s="184">
        <v>1.4450481297126454</v>
      </c>
      <c r="E107" s="133">
        <v>43665</v>
      </c>
      <c r="F107" s="184">
        <v>8.2954325251627168</v>
      </c>
      <c r="G107" s="133">
        <v>5040222</v>
      </c>
      <c r="H107" s="133">
        <v>59444</v>
      </c>
      <c r="I107" s="184">
        <v>1.1934681690290152</v>
      </c>
      <c r="J107" s="133">
        <v>328124</v>
      </c>
      <c r="K107" s="184">
        <v>6.9634375176407621</v>
      </c>
    </row>
    <row r="108" spans="1:11" ht="12" customHeight="1" x14ac:dyDescent="0.2">
      <c r="A108" s="375">
        <v>41334</v>
      </c>
      <c r="B108" s="133">
        <v>571751</v>
      </c>
      <c r="C108" s="133">
        <v>1712</v>
      </c>
      <c r="D108" s="184">
        <v>0.30033032827578465</v>
      </c>
      <c r="E108" s="133">
        <v>40876</v>
      </c>
      <c r="F108" s="184">
        <v>7.6997409936425711</v>
      </c>
      <c r="G108" s="133">
        <v>5035243</v>
      </c>
      <c r="H108" s="133">
        <v>-4979</v>
      </c>
      <c r="I108" s="184">
        <v>-9.8785331281042776E-2</v>
      </c>
      <c r="J108" s="133">
        <v>284376</v>
      </c>
      <c r="K108" s="184">
        <v>5.985770597240462</v>
      </c>
    </row>
    <row r="109" spans="1:11" ht="12" customHeight="1" x14ac:dyDescent="0.2">
      <c r="A109" s="375">
        <v>41365</v>
      </c>
      <c r="B109" s="133">
        <v>569030</v>
      </c>
      <c r="C109" s="133">
        <v>-2721</v>
      </c>
      <c r="D109" s="184">
        <v>-0.4759064697744298</v>
      </c>
      <c r="E109" s="133">
        <v>37713</v>
      </c>
      <c r="F109" s="184">
        <v>7.0980224611672504</v>
      </c>
      <c r="G109" s="133">
        <v>4989193</v>
      </c>
      <c r="H109" s="133">
        <v>-46050</v>
      </c>
      <c r="I109" s="184">
        <v>-0.91455367695263168</v>
      </c>
      <c r="J109" s="133">
        <v>244958</v>
      </c>
      <c r="K109" s="184">
        <v>5.1632771142238951</v>
      </c>
    </row>
    <row r="110" spans="1:11" ht="12" customHeight="1" x14ac:dyDescent="0.2">
      <c r="A110" s="375">
        <v>41395</v>
      </c>
      <c r="B110" s="133">
        <v>560560</v>
      </c>
      <c r="C110" s="133">
        <v>-8470</v>
      </c>
      <c r="D110" s="184">
        <v>-1.4884979702300405</v>
      </c>
      <c r="E110" s="133">
        <v>30820</v>
      </c>
      <c r="F110" s="184">
        <v>5.8179484275304869</v>
      </c>
      <c r="G110" s="133">
        <v>4890928</v>
      </c>
      <c r="H110" s="133">
        <v>-98265</v>
      </c>
      <c r="I110" s="184">
        <v>-1.9695570005008827</v>
      </c>
      <c r="J110" s="133">
        <v>176806</v>
      </c>
      <c r="K110" s="184">
        <v>3.750560549769395</v>
      </c>
    </row>
    <row r="111" spans="1:11" ht="12" customHeight="1" x14ac:dyDescent="0.2">
      <c r="A111" s="375">
        <v>41426</v>
      </c>
      <c r="B111" s="133">
        <v>545844</v>
      </c>
      <c r="C111" s="133">
        <v>-14716</v>
      </c>
      <c r="D111" s="184">
        <v>-2.6252319109461966</v>
      </c>
      <c r="E111" s="133">
        <v>24598</v>
      </c>
      <c r="F111" s="184">
        <v>4.7190769809264728</v>
      </c>
      <c r="G111" s="133">
        <v>4763680</v>
      </c>
      <c r="H111" s="133">
        <v>-127248</v>
      </c>
      <c r="I111" s="184">
        <v>-2.6017148483886903</v>
      </c>
      <c r="J111" s="133">
        <v>148411</v>
      </c>
      <c r="K111" s="184">
        <v>3.2156522187547463</v>
      </c>
    </row>
    <row r="112" spans="1:11" ht="12" customHeight="1" x14ac:dyDescent="0.2">
      <c r="A112" s="375">
        <v>41456</v>
      </c>
      <c r="B112" s="133">
        <v>542400</v>
      </c>
      <c r="C112" s="133">
        <v>-3444</v>
      </c>
      <c r="D112" s="184">
        <v>-0.63094950205553235</v>
      </c>
      <c r="E112" s="133">
        <v>19979</v>
      </c>
      <c r="F112" s="184">
        <v>3.8243102784918679</v>
      </c>
      <c r="G112" s="133">
        <v>4698814</v>
      </c>
      <c r="H112" s="133">
        <v>-64866</v>
      </c>
      <c r="I112" s="184">
        <v>-1.3616783663050416</v>
      </c>
      <c r="J112" s="133">
        <v>111359</v>
      </c>
      <c r="K112" s="184">
        <v>2.4274679533641201</v>
      </c>
    </row>
    <row r="113" spans="1:11" ht="12" customHeight="1" x14ac:dyDescent="0.2">
      <c r="A113" s="375">
        <v>41487</v>
      </c>
      <c r="B113" s="133">
        <v>543905</v>
      </c>
      <c r="C113" s="133">
        <v>1505</v>
      </c>
      <c r="D113" s="184">
        <v>0.27747050147492625</v>
      </c>
      <c r="E113" s="133">
        <v>16644</v>
      </c>
      <c r="F113" s="184">
        <v>3.1566908988148183</v>
      </c>
      <c r="G113" s="133">
        <v>4698783</v>
      </c>
      <c r="H113" s="133">
        <v>-31</v>
      </c>
      <c r="I113" s="184">
        <v>-6.5974094739651326E-4</v>
      </c>
      <c r="J113" s="133">
        <v>73149</v>
      </c>
      <c r="K113" s="184">
        <v>1.5813832222782866</v>
      </c>
    </row>
    <row r="114" spans="1:11" ht="12" customHeight="1" x14ac:dyDescent="0.2">
      <c r="A114" s="375">
        <v>41518</v>
      </c>
      <c r="B114" s="133">
        <v>547701</v>
      </c>
      <c r="C114" s="133">
        <v>3796</v>
      </c>
      <c r="D114" s="184">
        <v>0.6979159963596584</v>
      </c>
      <c r="E114" s="133">
        <v>11244</v>
      </c>
      <c r="F114" s="184">
        <v>2.0959741414502933</v>
      </c>
      <c r="G114" s="133">
        <v>4724355</v>
      </c>
      <c r="H114" s="133">
        <v>25572</v>
      </c>
      <c r="I114" s="184">
        <v>0.54422602618592941</v>
      </c>
      <c r="J114" s="133">
        <v>19076</v>
      </c>
      <c r="K114" s="184">
        <v>0.4054169795244873</v>
      </c>
    </row>
    <row r="115" spans="1:11" ht="12" customHeight="1" x14ac:dyDescent="0.2">
      <c r="A115" s="375">
        <v>41548</v>
      </c>
      <c r="B115" s="133">
        <v>552758</v>
      </c>
      <c r="C115" s="133">
        <v>5057</v>
      </c>
      <c r="D115" s="184">
        <v>0.92331399796604352</v>
      </c>
      <c r="E115" s="133">
        <v>3404</v>
      </c>
      <c r="F115" s="184">
        <v>0.6196368825930092</v>
      </c>
      <c r="G115" s="133">
        <v>4811383</v>
      </c>
      <c r="H115" s="133">
        <v>87028</v>
      </c>
      <c r="I115" s="184">
        <v>1.84211389702933</v>
      </c>
      <c r="J115" s="133">
        <v>-22138</v>
      </c>
      <c r="K115" s="184">
        <v>-0.45800980279179504</v>
      </c>
    </row>
    <row r="116" spans="1:11" ht="12" customHeight="1" x14ac:dyDescent="0.2">
      <c r="A116" s="375">
        <v>41579</v>
      </c>
      <c r="B116" s="133">
        <v>550269</v>
      </c>
      <c r="C116" s="133">
        <v>-2489</v>
      </c>
      <c r="D116" s="184">
        <v>-0.45028746757170407</v>
      </c>
      <c r="E116" s="133">
        <v>-3493</v>
      </c>
      <c r="F116" s="184">
        <v>-0.63077639852499812</v>
      </c>
      <c r="G116" s="133">
        <v>4808908</v>
      </c>
      <c r="H116" s="133">
        <v>-2475</v>
      </c>
      <c r="I116" s="184">
        <v>-5.1440510971585508E-2</v>
      </c>
      <c r="J116" s="133">
        <v>-98909</v>
      </c>
      <c r="K116" s="184">
        <v>-2.0153359426400779</v>
      </c>
    </row>
    <row r="117" spans="1:11" ht="12" customHeight="1" x14ac:dyDescent="0.2">
      <c r="A117" s="375">
        <v>41609</v>
      </c>
      <c r="B117" s="133">
        <v>535563</v>
      </c>
      <c r="C117" s="133">
        <v>-14706</v>
      </c>
      <c r="D117" s="184">
        <v>-2.6725110809440475</v>
      </c>
      <c r="E117" s="133">
        <v>-8921</v>
      </c>
      <c r="F117" s="184">
        <v>-1.6384319833089678</v>
      </c>
      <c r="G117" s="133">
        <v>4701338</v>
      </c>
      <c r="H117" s="133">
        <v>-107570</v>
      </c>
      <c r="I117" s="184">
        <v>-2.2368903709532391</v>
      </c>
      <c r="J117" s="133">
        <v>-147385</v>
      </c>
      <c r="K117" s="184">
        <v>-3.0396663203899252</v>
      </c>
    </row>
    <row r="118" spans="1:11" ht="12" customHeight="1" x14ac:dyDescent="0.2">
      <c r="A118" s="375">
        <v>41640</v>
      </c>
      <c r="B118" s="133">
        <v>547353</v>
      </c>
      <c r="C118" s="133">
        <v>11790</v>
      </c>
      <c r="D118" s="184">
        <v>2.2014216814828509</v>
      </c>
      <c r="E118" s="133">
        <v>-14566</v>
      </c>
      <c r="F118" s="184">
        <v>-2.5921885538663045</v>
      </c>
      <c r="G118" s="133">
        <v>4814435</v>
      </c>
      <c r="H118" s="133">
        <v>113097</v>
      </c>
      <c r="I118" s="184">
        <v>2.4056343109131912</v>
      </c>
      <c r="J118" s="133">
        <v>-166343</v>
      </c>
      <c r="K118" s="184">
        <v>-3.3396991393713993</v>
      </c>
    </row>
    <row r="119" spans="1:11" ht="12" customHeight="1" x14ac:dyDescent="0.2">
      <c r="A119" s="375">
        <v>41671</v>
      </c>
      <c r="B119" s="133">
        <v>549514</v>
      </c>
      <c r="C119" s="133">
        <v>2161</v>
      </c>
      <c r="D119" s="184">
        <v>0.39480919991303604</v>
      </c>
      <c r="E119" s="133">
        <v>-20525</v>
      </c>
      <c r="F119" s="184">
        <v>-3.6006308340306541</v>
      </c>
      <c r="G119" s="133">
        <v>4812486</v>
      </c>
      <c r="H119" s="133">
        <v>-1949</v>
      </c>
      <c r="I119" s="184">
        <v>-4.048242420969439E-2</v>
      </c>
      <c r="J119" s="133">
        <v>-227736</v>
      </c>
      <c r="K119" s="184">
        <v>-4.5183724050250165</v>
      </c>
    </row>
    <row r="120" spans="1:11" ht="12" customHeight="1" x14ac:dyDescent="0.2">
      <c r="A120" s="375">
        <v>41699</v>
      </c>
      <c r="B120" s="133">
        <v>546879</v>
      </c>
      <c r="C120" s="133">
        <v>-2635</v>
      </c>
      <c r="D120" s="184">
        <v>-0.47951462565102981</v>
      </c>
      <c r="E120" s="133">
        <v>-24872</v>
      </c>
      <c r="F120" s="184">
        <v>-4.3501454304408735</v>
      </c>
      <c r="G120" s="133">
        <v>4795866</v>
      </c>
      <c r="H120" s="133">
        <v>-16620</v>
      </c>
      <c r="I120" s="184">
        <v>-0.34535165401000645</v>
      </c>
      <c r="J120" s="133">
        <v>-239377</v>
      </c>
      <c r="K120" s="184">
        <v>-4.7540307389335528</v>
      </c>
    </row>
    <row r="121" spans="1:11" ht="12" customHeight="1" x14ac:dyDescent="0.2">
      <c r="A121" s="375">
        <v>41730</v>
      </c>
      <c r="B121" s="133">
        <v>535914</v>
      </c>
      <c r="C121" s="133">
        <v>-10965</v>
      </c>
      <c r="D121" s="184">
        <v>-2.0050139061840007</v>
      </c>
      <c r="E121" s="133">
        <v>-33116</v>
      </c>
      <c r="F121" s="184">
        <v>-5.8197283095794594</v>
      </c>
      <c r="G121" s="133">
        <v>4684301</v>
      </c>
      <c r="H121" s="133">
        <v>-111565</v>
      </c>
      <c r="I121" s="184">
        <v>-2.3262743371061658</v>
      </c>
      <c r="J121" s="133">
        <v>-304892</v>
      </c>
      <c r="K121" s="184">
        <v>-6.1110484200551074</v>
      </c>
    </row>
    <row r="122" spans="1:11" ht="12" customHeight="1" x14ac:dyDescent="0.2">
      <c r="A122" s="375">
        <v>41760</v>
      </c>
      <c r="B122" s="133">
        <v>520863</v>
      </c>
      <c r="C122" s="133">
        <v>-15051</v>
      </c>
      <c r="D122" s="184">
        <v>-2.8084730012651282</v>
      </c>
      <c r="E122" s="133">
        <v>-39697</v>
      </c>
      <c r="F122" s="184">
        <v>-7.0816683316683315</v>
      </c>
      <c r="G122" s="133">
        <v>4572385</v>
      </c>
      <c r="H122" s="133">
        <v>-111916</v>
      </c>
      <c r="I122" s="184">
        <v>-2.3891718316137243</v>
      </c>
      <c r="J122" s="133">
        <v>-318543</v>
      </c>
      <c r="K122" s="184">
        <v>-6.5129357864192645</v>
      </c>
    </row>
    <row r="123" spans="1:11" ht="12" customHeight="1" x14ac:dyDescent="0.2">
      <c r="A123" s="375">
        <v>41791</v>
      </c>
      <c r="B123" s="133">
        <v>505428</v>
      </c>
      <c r="C123" s="133">
        <v>-15435</v>
      </c>
      <c r="D123" s="184">
        <v>-2.96335120751522</v>
      </c>
      <c r="E123" s="133">
        <v>-40416</v>
      </c>
      <c r="F123" s="184">
        <v>-7.4043133202893134</v>
      </c>
      <c r="G123" s="133">
        <v>4449701</v>
      </c>
      <c r="H123" s="133">
        <v>-122684</v>
      </c>
      <c r="I123" s="184">
        <v>-2.6831511344735843</v>
      </c>
      <c r="J123" s="133">
        <v>-313979</v>
      </c>
      <c r="K123" s="184">
        <v>-6.5911018372350787</v>
      </c>
    </row>
    <row r="124" spans="1:11" ht="12" customHeight="1" x14ac:dyDescent="0.2">
      <c r="A124" s="375">
        <v>41821</v>
      </c>
      <c r="B124" s="133">
        <v>505978</v>
      </c>
      <c r="C124" s="133">
        <v>550</v>
      </c>
      <c r="D124" s="184">
        <v>0.1088186645773483</v>
      </c>
      <c r="E124" s="133">
        <v>-36422</v>
      </c>
      <c r="F124" s="184">
        <v>-6.7149705014749266</v>
      </c>
      <c r="G124" s="133">
        <v>4419860</v>
      </c>
      <c r="H124" s="133">
        <v>-29841</v>
      </c>
      <c r="I124" s="184">
        <v>-0.67062932992576352</v>
      </c>
      <c r="J124" s="133">
        <v>-278954</v>
      </c>
      <c r="K124" s="184">
        <v>-5.9366895561305473</v>
      </c>
    </row>
    <row r="125" spans="1:11" ht="12" customHeight="1" x14ac:dyDescent="0.2">
      <c r="A125" s="375">
        <v>41852</v>
      </c>
      <c r="B125" s="133">
        <v>508153</v>
      </c>
      <c r="C125" s="133">
        <v>2175</v>
      </c>
      <c r="D125" s="184">
        <v>0.42986058682393308</v>
      </c>
      <c r="E125" s="133">
        <v>-35752</v>
      </c>
      <c r="F125" s="184">
        <v>-6.5732067180849594</v>
      </c>
      <c r="G125" s="133">
        <v>4427930</v>
      </c>
      <c r="H125" s="133">
        <v>8070</v>
      </c>
      <c r="I125" s="184">
        <v>0.18258496875466643</v>
      </c>
      <c r="J125" s="133">
        <v>-270853</v>
      </c>
      <c r="K125" s="184">
        <v>-5.7643223787946791</v>
      </c>
    </row>
    <row r="126" spans="1:11" ht="12" customHeight="1" x14ac:dyDescent="0.2">
      <c r="A126" s="375">
        <v>41883</v>
      </c>
      <c r="B126" s="133">
        <v>510581</v>
      </c>
      <c r="C126" s="133">
        <v>2428</v>
      </c>
      <c r="D126" s="184">
        <v>0.47780884890967878</v>
      </c>
      <c r="E126" s="133">
        <v>-37120</v>
      </c>
      <c r="F126" s="184">
        <v>-6.777420526893323</v>
      </c>
      <c r="G126" s="133">
        <v>4447650</v>
      </c>
      <c r="H126" s="133">
        <v>19720</v>
      </c>
      <c r="I126" s="184">
        <v>0.4453548271991653</v>
      </c>
      <c r="J126" s="133">
        <v>-276705</v>
      </c>
      <c r="K126" s="184">
        <v>-5.8569900018097707</v>
      </c>
    </row>
    <row r="127" spans="1:11" ht="12" customHeight="1" x14ac:dyDescent="0.2">
      <c r="A127" s="375">
        <v>41913</v>
      </c>
      <c r="B127" s="133">
        <v>516048</v>
      </c>
      <c r="C127" s="133">
        <v>5467</v>
      </c>
      <c r="D127" s="184">
        <v>1.0707409793940628</v>
      </c>
      <c r="E127" s="133">
        <v>-36710</v>
      </c>
      <c r="F127" s="184">
        <v>-6.6412426414452614</v>
      </c>
      <c r="G127" s="133">
        <v>4526804</v>
      </c>
      <c r="H127" s="133">
        <v>79154</v>
      </c>
      <c r="I127" s="184">
        <v>1.7796814047867975</v>
      </c>
      <c r="J127" s="133">
        <v>-284579</v>
      </c>
      <c r="K127" s="184">
        <v>-5.9147026956698312</v>
      </c>
    </row>
    <row r="128" spans="1:11" ht="12" customHeight="1" x14ac:dyDescent="0.2">
      <c r="A128" s="375">
        <v>41944</v>
      </c>
      <c r="B128" s="133">
        <v>512177</v>
      </c>
      <c r="C128" s="133">
        <v>-3871</v>
      </c>
      <c r="D128" s="184">
        <v>-0.750124019471057</v>
      </c>
      <c r="E128" s="133">
        <v>-38092</v>
      </c>
      <c r="F128" s="184">
        <v>-6.9224324830219404</v>
      </c>
      <c r="G128" s="133">
        <v>4512116</v>
      </c>
      <c r="H128" s="133">
        <v>-14688</v>
      </c>
      <c r="I128" s="184">
        <v>-0.32446732838444076</v>
      </c>
      <c r="J128" s="133">
        <v>-296792</v>
      </c>
      <c r="K128" s="184">
        <v>-6.1717129959649881</v>
      </c>
    </row>
    <row r="129" spans="1:11" ht="12" customHeight="1" x14ac:dyDescent="0.2">
      <c r="A129" s="375">
        <v>41974</v>
      </c>
      <c r="B129" s="133">
        <v>498649</v>
      </c>
      <c r="C129" s="133">
        <v>-13528</v>
      </c>
      <c r="D129" s="184">
        <v>-2.6412744031848363</v>
      </c>
      <c r="E129" s="133">
        <v>-36914</v>
      </c>
      <c r="F129" s="184">
        <v>-6.8925597922186554</v>
      </c>
      <c r="G129" s="133">
        <v>4447711</v>
      </c>
      <c r="H129" s="133">
        <v>-64405</v>
      </c>
      <c r="I129" s="184">
        <v>-1.4273790833391695</v>
      </c>
      <c r="J129" s="133">
        <v>-253627</v>
      </c>
      <c r="K129" s="184">
        <v>-5.3947833574186754</v>
      </c>
    </row>
    <row r="130" spans="1:11" ht="12" customHeight="1" x14ac:dyDescent="0.2">
      <c r="A130" s="375">
        <v>42005</v>
      </c>
      <c r="B130" s="133">
        <v>506037</v>
      </c>
      <c r="C130" s="133">
        <v>7388</v>
      </c>
      <c r="D130" s="184">
        <v>1.4816032920952413</v>
      </c>
      <c r="E130" s="133">
        <v>-41316</v>
      </c>
      <c r="F130" s="184">
        <v>-7.548328044242016</v>
      </c>
      <c r="G130" s="133">
        <v>4525691</v>
      </c>
      <c r="H130" s="133">
        <v>77980</v>
      </c>
      <c r="I130" s="184">
        <v>1.7532613967049568</v>
      </c>
      <c r="J130" s="133">
        <v>-288744</v>
      </c>
      <c r="K130" s="184">
        <v>-5.9974638768619783</v>
      </c>
    </row>
    <row r="131" spans="1:11" ht="12" customHeight="1" x14ac:dyDescent="0.2">
      <c r="A131" s="375">
        <v>42036</v>
      </c>
      <c r="B131" s="133">
        <v>508448</v>
      </c>
      <c r="C131" s="133">
        <v>2411</v>
      </c>
      <c r="D131" s="184">
        <v>0.47644737440147655</v>
      </c>
      <c r="E131" s="133">
        <v>-41066</v>
      </c>
      <c r="F131" s="184">
        <v>-7.4731490007533932</v>
      </c>
      <c r="G131" s="133">
        <v>4512153</v>
      </c>
      <c r="H131" s="133">
        <v>-13538</v>
      </c>
      <c r="I131" s="184">
        <v>-0.29913664012854613</v>
      </c>
      <c r="J131" s="133">
        <v>-300333</v>
      </c>
      <c r="K131" s="184">
        <v>-6.2407038690606065</v>
      </c>
    </row>
    <row r="132" spans="1:11" ht="12" customHeight="1" x14ac:dyDescent="0.2">
      <c r="A132" s="375">
        <v>42064</v>
      </c>
      <c r="B132" s="133">
        <v>503441</v>
      </c>
      <c r="C132" s="133">
        <v>-5007</v>
      </c>
      <c r="D132" s="184">
        <v>-0.9847614701995091</v>
      </c>
      <c r="E132" s="133">
        <v>-43438</v>
      </c>
      <c r="F132" s="184">
        <v>-7.942890474858241</v>
      </c>
      <c r="G132" s="133">
        <v>4451939</v>
      </c>
      <c r="H132" s="133">
        <v>-60214</v>
      </c>
      <c r="I132" s="184">
        <v>-1.3344848900292166</v>
      </c>
      <c r="J132" s="133">
        <v>-343927</v>
      </c>
      <c r="K132" s="184">
        <v>-7.1713221345216898</v>
      </c>
    </row>
    <row r="133" spans="1:11" ht="12" customHeight="1" x14ac:dyDescent="0.2">
      <c r="A133" s="375">
        <v>42095</v>
      </c>
      <c r="B133" s="133">
        <v>491281</v>
      </c>
      <c r="C133" s="133">
        <v>-12160</v>
      </c>
      <c r="D133" s="184">
        <v>-2.4153773729195676</v>
      </c>
      <c r="E133" s="133">
        <v>-44633</v>
      </c>
      <c r="F133" s="184">
        <v>-8.3283885100967687</v>
      </c>
      <c r="G133" s="133">
        <v>4333016</v>
      </c>
      <c r="H133" s="133">
        <v>-118923</v>
      </c>
      <c r="I133" s="184">
        <v>-2.6712630159577659</v>
      </c>
      <c r="J133" s="133">
        <v>-351285</v>
      </c>
      <c r="K133" s="184">
        <v>-7.4991978525718137</v>
      </c>
    </row>
    <row r="134" spans="1:11" ht="12" customHeight="1" x14ac:dyDescent="0.2">
      <c r="A134" s="375">
        <v>42125</v>
      </c>
      <c r="B134" s="133">
        <v>475184</v>
      </c>
      <c r="C134" s="133">
        <v>-16097</v>
      </c>
      <c r="D134" s="184">
        <v>-3.2765362389345407</v>
      </c>
      <c r="E134" s="133">
        <v>-45679</v>
      </c>
      <c r="F134" s="184">
        <v>-8.7698684682920458</v>
      </c>
      <c r="G134" s="133">
        <v>4215031</v>
      </c>
      <c r="H134" s="133">
        <v>-117985</v>
      </c>
      <c r="I134" s="184">
        <v>-2.72293017150179</v>
      </c>
      <c r="J134" s="133">
        <v>-357354</v>
      </c>
      <c r="K134" s="184">
        <v>-7.8154836042896649</v>
      </c>
    </row>
    <row r="135" spans="1:11" ht="12" customHeight="1" x14ac:dyDescent="0.2">
      <c r="A135" s="375">
        <v>42156</v>
      </c>
      <c r="B135" s="133">
        <v>461094</v>
      </c>
      <c r="C135" s="133">
        <v>-14090</v>
      </c>
      <c r="D135" s="184">
        <v>-2.9651671773460384</v>
      </c>
      <c r="E135" s="133">
        <v>-44334</v>
      </c>
      <c r="F135" s="184">
        <v>-8.7715757734039261</v>
      </c>
      <c r="G135" s="133">
        <v>4120304</v>
      </c>
      <c r="H135" s="133">
        <v>-94727</v>
      </c>
      <c r="I135" s="184">
        <v>-2.2473618817987342</v>
      </c>
      <c r="J135" s="133">
        <v>-329397</v>
      </c>
      <c r="K135" s="184">
        <v>-7.4026771686457131</v>
      </c>
    </row>
    <row r="136" spans="1:11" ht="12" customHeight="1" x14ac:dyDescent="0.2">
      <c r="A136" s="375">
        <v>42186</v>
      </c>
      <c r="B136" s="133">
        <v>454661</v>
      </c>
      <c r="C136" s="133">
        <v>-6433</v>
      </c>
      <c r="D136" s="184">
        <v>-1.3951602059449917</v>
      </c>
      <c r="E136" s="133">
        <v>-51317</v>
      </c>
      <c r="F136" s="184">
        <v>-10.142140567376448</v>
      </c>
      <c r="G136" s="133">
        <v>4046276</v>
      </c>
      <c r="H136" s="133">
        <v>-74028</v>
      </c>
      <c r="I136" s="184">
        <v>-1.7966635471557439</v>
      </c>
      <c r="J136" s="133">
        <v>-373584</v>
      </c>
      <c r="K136" s="184">
        <v>-8.4523944197327516</v>
      </c>
    </row>
    <row r="137" spans="1:11" ht="12" customHeight="1" x14ac:dyDescent="0.2">
      <c r="A137" s="375">
        <v>42217</v>
      </c>
      <c r="B137" s="133">
        <v>458696</v>
      </c>
      <c r="C137" s="133">
        <v>4035</v>
      </c>
      <c r="D137" s="184">
        <v>0.88747440400650157</v>
      </c>
      <c r="E137" s="133">
        <v>-49457</v>
      </c>
      <c r="F137" s="184">
        <v>-9.732698616361608</v>
      </c>
      <c r="G137" s="133">
        <v>4067955</v>
      </c>
      <c r="H137" s="133">
        <v>21679</v>
      </c>
      <c r="I137" s="184">
        <v>0.53577660050871467</v>
      </c>
      <c r="J137" s="133">
        <v>-359975</v>
      </c>
      <c r="K137" s="184">
        <v>-8.1296452292606247</v>
      </c>
    </row>
    <row r="138" spans="1:11" ht="12" customHeight="1" x14ac:dyDescent="0.2">
      <c r="A138" s="375">
        <v>42248</v>
      </c>
      <c r="B138" s="133">
        <v>460986</v>
      </c>
      <c r="C138" s="133">
        <v>2290</v>
      </c>
      <c r="D138" s="184">
        <v>0.49924132758951462</v>
      </c>
      <c r="E138" s="133">
        <v>-49595</v>
      </c>
      <c r="F138" s="184">
        <v>-9.7134440960396091</v>
      </c>
      <c r="G138" s="133">
        <v>4094042</v>
      </c>
      <c r="H138" s="133">
        <v>26087</v>
      </c>
      <c r="I138" s="184">
        <v>0.64128044680926899</v>
      </c>
      <c r="J138" s="133">
        <v>-353608</v>
      </c>
      <c r="K138" s="184">
        <v>-7.9504457410092968</v>
      </c>
    </row>
    <row r="139" spans="1:11" ht="12" customHeight="1" x14ac:dyDescent="0.2">
      <c r="A139" s="375">
        <v>42278</v>
      </c>
      <c r="B139" s="133">
        <v>466314</v>
      </c>
      <c r="C139" s="133">
        <v>5328</v>
      </c>
      <c r="D139" s="184">
        <v>1.1557834728169618</v>
      </c>
      <c r="E139" s="133">
        <v>-49734</v>
      </c>
      <c r="F139" s="184">
        <v>-9.6374755836666353</v>
      </c>
      <c r="G139" s="133">
        <v>4176369</v>
      </c>
      <c r="H139" s="133">
        <v>82327</v>
      </c>
      <c r="I139" s="184">
        <v>2.0108977875654426</v>
      </c>
      <c r="J139" s="133">
        <v>-350435</v>
      </c>
      <c r="K139" s="184">
        <v>-7.741333620806202</v>
      </c>
    </row>
    <row r="140" spans="1:11" ht="12" customHeight="1" x14ac:dyDescent="0.2">
      <c r="A140" s="375">
        <v>42309</v>
      </c>
      <c r="B140" s="376">
        <v>461636</v>
      </c>
      <c r="C140" s="376">
        <v>-4678</v>
      </c>
      <c r="D140" s="184">
        <v>-1.0031866939444236</v>
      </c>
      <c r="E140" s="376">
        <v>-50541</v>
      </c>
      <c r="F140" s="377">
        <v>-9.8678777063398009</v>
      </c>
      <c r="G140" s="133">
        <v>4149298</v>
      </c>
      <c r="H140" s="376">
        <v>-27071</v>
      </c>
      <c r="I140" s="184">
        <v>-0.64819463988933923</v>
      </c>
      <c r="J140" s="133">
        <v>-362818</v>
      </c>
      <c r="K140" s="184">
        <v>-8.0409723508881417</v>
      </c>
    </row>
    <row r="141" spans="1:11" ht="12" customHeight="1" x14ac:dyDescent="0.2">
      <c r="A141" s="375">
        <v>42339</v>
      </c>
      <c r="B141" s="133">
        <v>452352</v>
      </c>
      <c r="C141" s="133">
        <v>-9284</v>
      </c>
      <c r="D141" s="184">
        <v>-2.0111083191085619</v>
      </c>
      <c r="E141" s="133">
        <v>-46297</v>
      </c>
      <c r="F141" s="184">
        <v>-9.2844866830175139</v>
      </c>
      <c r="G141" s="133">
        <v>4093508</v>
      </c>
      <c r="H141" s="133">
        <v>-55790</v>
      </c>
      <c r="I141" s="184">
        <v>-1.3445647914418295</v>
      </c>
      <c r="J141" s="133">
        <v>-354203</v>
      </c>
      <c r="K141" s="184">
        <v>-7.9637143690316208</v>
      </c>
    </row>
    <row r="142" spans="1:11" ht="12" customHeight="1" x14ac:dyDescent="0.2">
      <c r="A142" s="375">
        <v>42370</v>
      </c>
      <c r="B142" s="376">
        <v>460330</v>
      </c>
      <c r="C142" s="376">
        <v>7978</v>
      </c>
      <c r="D142" s="184">
        <v>1.7636707696661007</v>
      </c>
      <c r="E142" s="376">
        <v>-45707</v>
      </c>
      <c r="F142" s="377">
        <v>-9.0323434847649473</v>
      </c>
      <c r="G142" s="133">
        <v>4150755</v>
      </c>
      <c r="H142" s="376">
        <v>57247</v>
      </c>
      <c r="I142" s="184">
        <v>1.3984826706091695</v>
      </c>
      <c r="J142" s="133">
        <v>-374936</v>
      </c>
      <c r="K142" s="184">
        <v>-8.2846133330799656</v>
      </c>
    </row>
    <row r="143" spans="1:11" ht="12" customHeight="1" x14ac:dyDescent="0.2">
      <c r="A143" s="375">
        <v>42401</v>
      </c>
      <c r="B143" s="133">
        <v>462540</v>
      </c>
      <c r="C143" s="133">
        <v>2210</v>
      </c>
      <c r="D143" s="184">
        <v>0.48009036995199095</v>
      </c>
      <c r="E143" s="133">
        <v>-45908</v>
      </c>
      <c r="F143" s="184">
        <v>-9.0290452514318087</v>
      </c>
      <c r="G143" s="133">
        <v>4152986</v>
      </c>
      <c r="H143" s="133">
        <v>2231</v>
      </c>
      <c r="I143" s="184">
        <v>5.374925766517176E-2</v>
      </c>
      <c r="J143" s="133">
        <v>-359167</v>
      </c>
      <c r="K143" s="184">
        <v>-7.9599916048946033</v>
      </c>
    </row>
    <row r="144" spans="1:11" s="85" customFormat="1" ht="12" customHeight="1" x14ac:dyDescent="0.2">
      <c r="A144" s="375">
        <v>42430</v>
      </c>
      <c r="B144" s="376">
        <v>458434</v>
      </c>
      <c r="C144" s="376">
        <v>-4106</v>
      </c>
      <c r="D144" s="184">
        <v>-0.88770700912353528</v>
      </c>
      <c r="E144" s="376">
        <v>-45007</v>
      </c>
      <c r="F144" s="377">
        <v>-8.9398757749170219</v>
      </c>
      <c r="G144" s="133">
        <v>4094770</v>
      </c>
      <c r="H144" s="376">
        <v>-58216</v>
      </c>
      <c r="I144" s="184">
        <v>-1.4017865699523187</v>
      </c>
      <c r="J144" s="133">
        <v>-357169</v>
      </c>
      <c r="K144" s="184">
        <v>-8.0227738969469264</v>
      </c>
    </row>
    <row r="145" spans="1:11" s="85" customFormat="1" ht="12" customHeight="1" x14ac:dyDescent="0.2">
      <c r="A145" s="375">
        <v>42461</v>
      </c>
      <c r="B145" s="133">
        <v>450003</v>
      </c>
      <c r="C145" s="133">
        <v>-8431</v>
      </c>
      <c r="D145" s="184">
        <v>-1.8390869787144932</v>
      </c>
      <c r="E145" s="133">
        <v>-41278</v>
      </c>
      <c r="F145" s="184">
        <v>-8.4021161005615923</v>
      </c>
      <c r="G145" s="133">
        <v>4011171</v>
      </c>
      <c r="H145" s="133">
        <v>-83599</v>
      </c>
      <c r="I145" s="184">
        <v>-2.041604290350862</v>
      </c>
      <c r="J145" s="133">
        <v>-321845</v>
      </c>
      <c r="K145" s="184">
        <v>-7.4277362465312846</v>
      </c>
    </row>
    <row r="146" spans="1:11" ht="12" customHeight="1" x14ac:dyDescent="0.2">
      <c r="A146" s="375">
        <v>42491</v>
      </c>
      <c r="B146" s="376">
        <v>437366</v>
      </c>
      <c r="C146" s="376">
        <v>-12637</v>
      </c>
      <c r="D146" s="184">
        <v>-2.8082035008655497</v>
      </c>
      <c r="E146" s="376">
        <v>-37818</v>
      </c>
      <c r="F146" s="377">
        <v>-7.9586012997070608</v>
      </c>
      <c r="G146" s="133">
        <v>3891403</v>
      </c>
      <c r="H146" s="376">
        <v>-119768</v>
      </c>
      <c r="I146" s="184">
        <v>-2.9858612360330685</v>
      </c>
      <c r="J146" s="133">
        <v>-323628</v>
      </c>
      <c r="K146" s="184">
        <v>-7.677950648524293</v>
      </c>
    </row>
    <row r="147" spans="1:11" ht="12" customHeight="1" x14ac:dyDescent="0.2">
      <c r="A147" s="375">
        <v>42522</v>
      </c>
      <c r="B147" s="133">
        <v>425540</v>
      </c>
      <c r="C147" s="133">
        <v>-11826</v>
      </c>
      <c r="D147" s="184">
        <v>-2.7039138844811896</v>
      </c>
      <c r="E147" s="133">
        <v>-35554</v>
      </c>
      <c r="F147" s="184">
        <v>-7.7107921595162807</v>
      </c>
      <c r="G147" s="133">
        <v>3767054</v>
      </c>
      <c r="H147" s="133">
        <v>-124349</v>
      </c>
      <c r="I147" s="184">
        <v>-3.1954798821915902</v>
      </c>
      <c r="J147" s="133">
        <v>-353250</v>
      </c>
      <c r="K147" s="184">
        <v>-8.5733965260815701</v>
      </c>
    </row>
    <row r="148" spans="1:11" ht="12" customHeight="1" x14ac:dyDescent="0.2">
      <c r="A148" s="375">
        <v>42552</v>
      </c>
      <c r="B148" s="376">
        <v>418405</v>
      </c>
      <c r="C148" s="376">
        <v>-7135</v>
      </c>
      <c r="D148" s="184">
        <v>-1.6766931428302863</v>
      </c>
      <c r="E148" s="376">
        <v>-36256</v>
      </c>
      <c r="F148" s="377">
        <v>-7.9742929347359901</v>
      </c>
      <c r="G148" s="133">
        <v>3683061</v>
      </c>
      <c r="H148" s="376">
        <v>-83993</v>
      </c>
      <c r="I148" s="184">
        <v>-2.2296733734106282</v>
      </c>
      <c r="J148" s="133">
        <v>-363215</v>
      </c>
      <c r="K148" s="184">
        <v>-8.9765255756157014</v>
      </c>
    </row>
    <row r="149" spans="1:11" ht="12" customHeight="1" x14ac:dyDescent="0.2">
      <c r="A149" s="375">
        <v>42583</v>
      </c>
      <c r="B149" s="133">
        <v>421564</v>
      </c>
      <c r="C149" s="133">
        <v>3159</v>
      </c>
      <c r="D149" s="184">
        <v>0.75501009787167939</v>
      </c>
      <c r="E149" s="133">
        <v>-37132</v>
      </c>
      <c r="F149" s="184">
        <v>-8.0951218236043037</v>
      </c>
      <c r="G149" s="133">
        <v>3697496</v>
      </c>
      <c r="H149" s="133">
        <v>14435</v>
      </c>
      <c r="I149" s="184">
        <v>0.39192943043843154</v>
      </c>
      <c r="J149" s="133">
        <v>-370459</v>
      </c>
      <c r="K149" s="184">
        <v>-9.1067624887689274</v>
      </c>
    </row>
    <row r="150" spans="1:11" ht="12" customHeight="1" x14ac:dyDescent="0.2">
      <c r="A150" s="375">
        <v>42614</v>
      </c>
      <c r="B150" s="376">
        <v>419532</v>
      </c>
      <c r="C150" s="376">
        <v>-2032</v>
      </c>
      <c r="D150" s="184">
        <v>-0.48201459327646573</v>
      </c>
      <c r="E150" s="376">
        <v>-41454</v>
      </c>
      <c r="F150" s="377">
        <v>-8.9924639793833219</v>
      </c>
      <c r="G150" s="133">
        <v>3720297</v>
      </c>
      <c r="H150" s="376">
        <v>22801</v>
      </c>
      <c r="I150" s="184">
        <v>0.61666057245227579</v>
      </c>
      <c r="J150" s="133">
        <v>-373745</v>
      </c>
      <c r="K150" s="184">
        <v>-9.1289976995839321</v>
      </c>
    </row>
    <row r="151" spans="1:11" ht="12" customHeight="1" x14ac:dyDescent="0.2">
      <c r="A151" s="375">
        <v>42644</v>
      </c>
      <c r="B151" s="133">
        <v>420305</v>
      </c>
      <c r="C151" s="133">
        <v>773</v>
      </c>
      <c r="D151" s="184">
        <v>0.18425292945472574</v>
      </c>
      <c r="E151" s="133">
        <v>-46009</v>
      </c>
      <c r="F151" s="184">
        <v>-9.8665277045081208</v>
      </c>
      <c r="G151" s="133">
        <v>3764982</v>
      </c>
      <c r="H151" s="133">
        <v>44685</v>
      </c>
      <c r="I151" s="184">
        <v>1.2011137820448206</v>
      </c>
      <c r="J151" s="133">
        <v>-411387</v>
      </c>
      <c r="K151" s="184">
        <v>-9.8503508669851723</v>
      </c>
    </row>
    <row r="152" spans="1:11" ht="12" customHeight="1" x14ac:dyDescent="0.2">
      <c r="A152" s="375">
        <v>42675</v>
      </c>
      <c r="B152" s="376">
        <v>416659</v>
      </c>
      <c r="C152" s="376">
        <v>-3646</v>
      </c>
      <c r="D152" s="184">
        <v>-0.8674652930609914</v>
      </c>
      <c r="E152" s="376">
        <v>-44977</v>
      </c>
      <c r="F152" s="377">
        <v>-9.7429576549489205</v>
      </c>
      <c r="G152" s="133">
        <v>3789823</v>
      </c>
      <c r="H152" s="376">
        <v>24841</v>
      </c>
      <c r="I152" s="184">
        <v>0.6597906709779755</v>
      </c>
      <c r="J152" s="133">
        <v>-359475</v>
      </c>
      <c r="K152" s="184">
        <v>-8.6635136835194775</v>
      </c>
    </row>
    <row r="153" spans="1:11" ht="12" customHeight="1" x14ac:dyDescent="0.2">
      <c r="A153" s="375">
        <v>42705</v>
      </c>
      <c r="B153" s="133">
        <v>405367</v>
      </c>
      <c r="C153" s="133">
        <v>-11292</v>
      </c>
      <c r="D153" s="184">
        <v>-2.7101298663895417</v>
      </c>
      <c r="E153" s="133">
        <v>-46985</v>
      </c>
      <c r="F153" s="184">
        <v>-10.386822651386531</v>
      </c>
      <c r="G153" s="133">
        <v>3702974</v>
      </c>
      <c r="H153" s="133">
        <v>-86849</v>
      </c>
      <c r="I153" s="184">
        <v>-2.2916373667055163</v>
      </c>
      <c r="J153" s="133">
        <v>-390534</v>
      </c>
      <c r="K153" s="184">
        <v>-9.540325803687205</v>
      </c>
    </row>
    <row r="154" spans="1:11" ht="12" customHeight="1" x14ac:dyDescent="0.2">
      <c r="A154" s="375">
        <v>42736</v>
      </c>
      <c r="B154" s="376">
        <v>415034</v>
      </c>
      <c r="C154" s="376">
        <v>9667</v>
      </c>
      <c r="D154" s="184">
        <v>2.3847525822279563</v>
      </c>
      <c r="E154" s="376">
        <v>-45296</v>
      </c>
      <c r="F154" s="377">
        <v>-9.8398974648621635</v>
      </c>
      <c r="G154" s="133">
        <v>3760231</v>
      </c>
      <c r="H154" s="376">
        <v>57257</v>
      </c>
      <c r="I154" s="184">
        <v>1.5462436409221345</v>
      </c>
      <c r="J154" s="133">
        <v>-390524</v>
      </c>
      <c r="K154" s="184">
        <v>-9.4085051996564477</v>
      </c>
    </row>
    <row r="155" spans="1:11" ht="12" customHeight="1" x14ac:dyDescent="0.2">
      <c r="A155" s="375">
        <v>42767</v>
      </c>
      <c r="B155" s="133">
        <v>416707</v>
      </c>
      <c r="C155" s="133">
        <v>1673</v>
      </c>
      <c r="D155" s="184">
        <v>0.4030995051007869</v>
      </c>
      <c r="E155" s="133">
        <v>-45833</v>
      </c>
      <c r="F155" s="184">
        <v>-9.9089808448999008</v>
      </c>
      <c r="G155" s="133">
        <v>3750876</v>
      </c>
      <c r="H155" s="133">
        <v>-9355</v>
      </c>
      <c r="I155" s="184">
        <v>-0.24878790691316571</v>
      </c>
      <c r="J155" s="133">
        <v>-402110</v>
      </c>
      <c r="K155" s="184">
        <v>-9.6824309063406417</v>
      </c>
    </row>
    <row r="156" spans="1:11" ht="12" customHeight="1" x14ac:dyDescent="0.2">
      <c r="A156" s="375">
        <v>42795</v>
      </c>
      <c r="B156" s="376">
        <v>409826</v>
      </c>
      <c r="C156" s="376">
        <v>-6881</v>
      </c>
      <c r="D156" s="184">
        <v>-1.6512801560808914</v>
      </c>
      <c r="E156" s="376">
        <v>-48608</v>
      </c>
      <c r="F156" s="377">
        <v>-10.603053002176976</v>
      </c>
      <c r="G156" s="133">
        <v>3702317</v>
      </c>
      <c r="H156" s="376">
        <v>-48559</v>
      </c>
      <c r="I156" s="184">
        <v>-1.2946042471145407</v>
      </c>
      <c r="J156" s="133">
        <v>-392453</v>
      </c>
      <c r="K156" s="184">
        <v>-9.5842501532442608</v>
      </c>
    </row>
    <row r="157" spans="1:11" ht="12" customHeight="1" x14ac:dyDescent="0.2">
      <c r="A157" s="375">
        <v>42826</v>
      </c>
      <c r="B157" s="133">
        <v>397451</v>
      </c>
      <c r="C157" s="133">
        <v>-12375</v>
      </c>
      <c r="D157" s="184">
        <v>-3.0195741607413877</v>
      </c>
      <c r="E157" s="133">
        <v>-52552</v>
      </c>
      <c r="F157" s="184">
        <v>-11.678144367926436</v>
      </c>
      <c r="G157" s="133">
        <v>3573036</v>
      </c>
      <c r="H157" s="133">
        <v>-129281</v>
      </c>
      <c r="I157" s="184">
        <v>-3.4918944001823724</v>
      </c>
      <c r="J157" s="133">
        <v>-438135</v>
      </c>
      <c r="K157" s="184">
        <v>-10.922870154376366</v>
      </c>
    </row>
    <row r="158" spans="1:11" ht="12" customHeight="1" x14ac:dyDescent="0.2">
      <c r="A158" s="375">
        <v>42856</v>
      </c>
      <c r="B158" s="376">
        <v>387543</v>
      </c>
      <c r="C158" s="376">
        <v>-9908</v>
      </c>
      <c r="D158" s="184">
        <v>-2.4928859154965015</v>
      </c>
      <c r="E158" s="376">
        <v>-49823</v>
      </c>
      <c r="F158" s="377">
        <v>-11.39160337108966</v>
      </c>
      <c r="G158" s="133">
        <v>3461128</v>
      </c>
      <c r="H158" s="376">
        <v>-111908</v>
      </c>
      <c r="I158" s="184">
        <v>-3.1320143429845095</v>
      </c>
      <c r="J158" s="133">
        <v>-430275</v>
      </c>
      <c r="K158" s="184">
        <v>-11.057066050470743</v>
      </c>
    </row>
    <row r="159" spans="1:11" ht="12" customHeight="1" x14ac:dyDescent="0.2">
      <c r="A159" s="375">
        <v>42887</v>
      </c>
      <c r="B159" s="133">
        <v>379808</v>
      </c>
      <c r="C159" s="133">
        <v>-7735</v>
      </c>
      <c r="D159" s="184">
        <v>-1.9959075509040287</v>
      </c>
      <c r="E159" s="133">
        <v>-45732</v>
      </c>
      <c r="F159" s="184">
        <v>-10.7468158104996</v>
      </c>
      <c r="G159" s="133">
        <v>3362811</v>
      </c>
      <c r="H159" s="133">
        <v>-98317</v>
      </c>
      <c r="I159" s="184">
        <v>-2.8406057216028993</v>
      </c>
      <c r="J159" s="133">
        <v>-404243</v>
      </c>
      <c r="K159" s="184">
        <v>-10.731011554387063</v>
      </c>
    </row>
    <row r="160" spans="1:11" ht="12" customHeight="1" x14ac:dyDescent="0.2">
      <c r="A160" s="375">
        <v>42917</v>
      </c>
      <c r="B160" s="376">
        <v>379442</v>
      </c>
      <c r="C160" s="376">
        <v>-366</v>
      </c>
      <c r="D160" s="184">
        <v>-9.636447889459937E-2</v>
      </c>
      <c r="E160" s="376">
        <v>-38963</v>
      </c>
      <c r="F160" s="377">
        <v>-9.312269212844015</v>
      </c>
      <c r="G160" s="133">
        <v>3335924</v>
      </c>
      <c r="H160" s="376">
        <v>-26887</v>
      </c>
      <c r="I160" s="184">
        <v>-0.79953943293274587</v>
      </c>
      <c r="J160" s="133">
        <v>-347137</v>
      </c>
      <c r="K160" s="184">
        <v>-9.4252308066578312</v>
      </c>
    </row>
    <row r="161" spans="1:11" ht="12" customHeight="1" x14ac:dyDescent="0.2">
      <c r="A161" s="375">
        <v>42948</v>
      </c>
      <c r="B161" s="133">
        <v>383307</v>
      </c>
      <c r="C161" s="133">
        <v>3865</v>
      </c>
      <c r="D161" s="184">
        <v>1.0186009983080417</v>
      </c>
      <c r="E161" s="133">
        <v>-38257</v>
      </c>
      <c r="F161" s="184">
        <v>-9.0750158931977118</v>
      </c>
      <c r="G161" s="133">
        <v>3382324</v>
      </c>
      <c r="H161" s="133">
        <v>46400</v>
      </c>
      <c r="I161" s="184">
        <v>1.3909189777704767</v>
      </c>
      <c r="J161" s="133">
        <v>-315172</v>
      </c>
      <c r="K161" s="184">
        <v>-8.5239307899183672</v>
      </c>
    </row>
    <row r="162" spans="1:11" ht="12" customHeight="1" x14ac:dyDescent="0.2">
      <c r="A162" s="375">
        <v>42979</v>
      </c>
      <c r="B162" s="376">
        <v>385461</v>
      </c>
      <c r="C162" s="376">
        <v>2154</v>
      </c>
      <c r="D162" s="184">
        <v>0.56195164711314949</v>
      </c>
      <c r="E162" s="376">
        <v>-34071</v>
      </c>
      <c r="F162" s="377">
        <v>-8.1211921855782165</v>
      </c>
      <c r="G162" s="133">
        <v>3410182</v>
      </c>
      <c r="H162" s="376">
        <v>27858</v>
      </c>
      <c r="I162" s="184">
        <v>0.8236348735366571</v>
      </c>
      <c r="J162" s="133">
        <v>-310115</v>
      </c>
      <c r="K162" s="184">
        <v>-8.335759214922895</v>
      </c>
    </row>
    <row r="163" spans="1:11" ht="12" customHeight="1" x14ac:dyDescent="0.2">
      <c r="A163" s="375">
        <v>43009</v>
      </c>
      <c r="B163" s="133">
        <v>385770</v>
      </c>
      <c r="C163" s="133">
        <v>309</v>
      </c>
      <c r="D163" s="184">
        <v>8.0163751974907965E-2</v>
      </c>
      <c r="E163" s="133">
        <v>-34535</v>
      </c>
      <c r="F163" s="184">
        <v>-8.2166521930502849</v>
      </c>
      <c r="G163" s="133">
        <v>3467026</v>
      </c>
      <c r="H163" s="133">
        <v>56844</v>
      </c>
      <c r="I163" s="184">
        <v>1.666890506137209</v>
      </c>
      <c r="J163" s="133">
        <v>-297956</v>
      </c>
      <c r="K163" s="184">
        <v>-7.9138758166705712</v>
      </c>
    </row>
    <row r="164" spans="1:11" ht="12" customHeight="1" x14ac:dyDescent="0.2">
      <c r="A164" s="375">
        <v>43040</v>
      </c>
      <c r="B164" s="376">
        <v>377579</v>
      </c>
      <c r="C164" s="376">
        <v>-8191</v>
      </c>
      <c r="D164" s="184">
        <v>-2.1232858957409855</v>
      </c>
      <c r="E164" s="376">
        <v>-39080</v>
      </c>
      <c r="F164" s="377">
        <v>-9.3793725804554811</v>
      </c>
      <c r="G164" s="133">
        <v>3474281</v>
      </c>
      <c r="H164" s="376">
        <v>7255</v>
      </c>
      <c r="I164" s="184">
        <v>0.20925715584480761</v>
      </c>
      <c r="J164" s="133">
        <v>-315542</v>
      </c>
      <c r="K164" s="184">
        <v>-8.3260352792201644</v>
      </c>
    </row>
    <row r="165" spans="1:11" ht="12" customHeight="1" x14ac:dyDescent="0.2">
      <c r="A165" s="375">
        <v>43070</v>
      </c>
      <c r="B165" s="133">
        <v>369966</v>
      </c>
      <c r="C165" s="133">
        <v>-7613</v>
      </c>
      <c r="D165" s="184">
        <v>-2.0162667944986348</v>
      </c>
      <c r="E165" s="133">
        <v>-35401</v>
      </c>
      <c r="F165" s="184">
        <v>-8.7330739798750265</v>
      </c>
      <c r="G165" s="133">
        <v>3412781</v>
      </c>
      <c r="H165" s="133">
        <v>-61500</v>
      </c>
      <c r="I165" s="184">
        <v>-1.7701504282468805</v>
      </c>
      <c r="J165" s="133">
        <v>-290193</v>
      </c>
      <c r="K165" s="184">
        <v>-7.8367549974696011</v>
      </c>
    </row>
    <row r="166" spans="1:11" ht="12" customHeight="1" x14ac:dyDescent="0.2">
      <c r="A166" s="375">
        <v>43101</v>
      </c>
      <c r="B166" s="376">
        <v>381732</v>
      </c>
      <c r="C166" s="376">
        <v>11766</v>
      </c>
      <c r="D166" s="184">
        <v>3.1802922430709848</v>
      </c>
      <c r="E166" s="376">
        <v>-33302</v>
      </c>
      <c r="F166" s="377">
        <v>-8.0239209317790827</v>
      </c>
      <c r="G166" s="133">
        <v>3476528</v>
      </c>
      <c r="H166" s="376">
        <v>63747</v>
      </c>
      <c r="I166" s="184">
        <v>1.8678901458956787</v>
      </c>
      <c r="J166" s="133">
        <v>-283703</v>
      </c>
      <c r="K166" s="184">
        <v>-7.5448290277911116</v>
      </c>
    </row>
    <row r="167" spans="1:11" ht="12" customHeight="1" x14ac:dyDescent="0.2">
      <c r="A167" s="375">
        <v>43132</v>
      </c>
      <c r="B167" s="133">
        <v>383463</v>
      </c>
      <c r="C167" s="133">
        <v>1731</v>
      </c>
      <c r="D167" s="184">
        <v>0.45345949514318945</v>
      </c>
      <c r="E167" s="133">
        <v>-33244</v>
      </c>
      <c r="F167" s="184">
        <v>-7.9777877501457857</v>
      </c>
      <c r="G167" s="133">
        <v>3470248</v>
      </c>
      <c r="H167" s="133">
        <v>-6280</v>
      </c>
      <c r="I167" s="184">
        <v>-0.180639994845432</v>
      </c>
      <c r="J167" s="133">
        <v>-280628</v>
      </c>
      <c r="K167" s="184">
        <v>-7.4816656162453787</v>
      </c>
    </row>
    <row r="168" spans="1:11" ht="12" customHeight="1" x14ac:dyDescent="0.2">
      <c r="A168" s="375">
        <v>43160</v>
      </c>
      <c r="B168" s="376">
        <v>380051</v>
      </c>
      <c r="C168" s="376">
        <v>-3412</v>
      </c>
      <c r="D168" s="184">
        <v>-0.88978597674351889</v>
      </c>
      <c r="E168" s="376">
        <v>-29775</v>
      </c>
      <c r="F168" s="377">
        <v>-7.2652784352383692</v>
      </c>
      <c r="G168" s="133">
        <v>3422551</v>
      </c>
      <c r="H168" s="376">
        <v>-47697</v>
      </c>
      <c r="I168" s="184">
        <v>-1.3744550821728014</v>
      </c>
      <c r="J168" s="133">
        <v>-279766</v>
      </c>
      <c r="K168" s="184">
        <v>-7.5565112333708866</v>
      </c>
    </row>
    <row r="169" spans="1:11" ht="12" customHeight="1" x14ac:dyDescent="0.2">
      <c r="A169" s="375">
        <v>43191</v>
      </c>
      <c r="B169" s="133">
        <v>370590</v>
      </c>
      <c r="C169" s="133">
        <v>-9461</v>
      </c>
      <c r="D169" s="184">
        <v>-2.489402738053577</v>
      </c>
      <c r="E169" s="133">
        <v>-26861</v>
      </c>
      <c r="F169" s="184">
        <v>-6.7583173774880425</v>
      </c>
      <c r="G169" s="133">
        <v>3335868</v>
      </c>
      <c r="H169" s="133">
        <v>-86683</v>
      </c>
      <c r="I169" s="184">
        <v>-2.5327014849450014</v>
      </c>
      <c r="J169" s="133">
        <v>-237168</v>
      </c>
      <c r="K169" s="184">
        <v>-6.6377164965592286</v>
      </c>
    </row>
    <row r="170" spans="1:11" ht="12" customHeight="1" x14ac:dyDescent="0.2">
      <c r="A170" s="375">
        <v>43221</v>
      </c>
      <c r="B170" s="376">
        <v>360760</v>
      </c>
      <c r="C170" s="376">
        <v>-9830</v>
      </c>
      <c r="D170" s="184">
        <v>-2.6525270514584851</v>
      </c>
      <c r="E170" s="376">
        <v>-26783</v>
      </c>
      <c r="F170" s="377">
        <v>-6.910975040189089</v>
      </c>
      <c r="G170" s="133">
        <v>3252130</v>
      </c>
      <c r="H170" s="376">
        <v>-83738</v>
      </c>
      <c r="I170" s="184">
        <v>-2.5102312201801751</v>
      </c>
      <c r="J170" s="133">
        <v>-208998</v>
      </c>
      <c r="K170" s="184">
        <v>-6.0384360243250175</v>
      </c>
    </row>
    <row r="171" spans="1:11" ht="12" customHeight="1" x14ac:dyDescent="0.2">
      <c r="A171" s="375">
        <v>43252</v>
      </c>
      <c r="B171" s="133">
        <v>351047</v>
      </c>
      <c r="C171" s="133">
        <v>-9713</v>
      </c>
      <c r="D171" s="184">
        <v>-2.6923716598292495</v>
      </c>
      <c r="E171" s="133">
        <v>-28761</v>
      </c>
      <c r="F171" s="184">
        <v>-7.5725103210042972</v>
      </c>
      <c r="G171" s="133">
        <v>3162162</v>
      </c>
      <c r="H171" s="133">
        <v>-89968</v>
      </c>
      <c r="I171" s="184">
        <v>-2.7664330761685418</v>
      </c>
      <c r="J171" s="133">
        <v>-200649</v>
      </c>
      <c r="K171" s="184">
        <v>-5.9667046408495752</v>
      </c>
    </row>
    <row r="172" spans="1:11" ht="12" customHeight="1" x14ac:dyDescent="0.2">
      <c r="A172" s="375">
        <v>43282</v>
      </c>
      <c r="B172" s="376">
        <v>349703</v>
      </c>
      <c r="C172" s="376">
        <v>-1344</v>
      </c>
      <c r="D172" s="184">
        <v>-0.38285471745948546</v>
      </c>
      <c r="E172" s="376">
        <v>-29739</v>
      </c>
      <c r="F172" s="377">
        <v>-7.8375614718454996</v>
      </c>
      <c r="G172" s="133">
        <v>3135021</v>
      </c>
      <c r="H172" s="376">
        <v>-27141</v>
      </c>
      <c r="I172" s="184">
        <v>-0.85830517222077807</v>
      </c>
      <c r="J172" s="133">
        <v>-200903</v>
      </c>
      <c r="K172" s="184">
        <v>-6.0224093834272008</v>
      </c>
    </row>
    <row r="173" spans="1:11" ht="12" customHeight="1" x14ac:dyDescent="0.2">
      <c r="A173" s="375">
        <v>43313</v>
      </c>
      <c r="B173" s="133">
        <v>354113</v>
      </c>
      <c r="C173" s="133">
        <v>4410</v>
      </c>
      <c r="D173" s="184">
        <v>1.2610701080631279</v>
      </c>
      <c r="E173" s="133">
        <v>-29194</v>
      </c>
      <c r="F173" s="184">
        <v>-7.6163492970386661</v>
      </c>
      <c r="G173" s="133">
        <v>3182068</v>
      </c>
      <c r="H173" s="133">
        <v>47047</v>
      </c>
      <c r="I173" s="184">
        <v>1.5006917019056651</v>
      </c>
      <c r="J173" s="133">
        <v>-200256</v>
      </c>
      <c r="K173" s="184">
        <v>-5.9206628341932941</v>
      </c>
    </row>
    <row r="174" spans="1:11" ht="12" customHeight="1" x14ac:dyDescent="0.2">
      <c r="A174" s="375">
        <v>43344</v>
      </c>
      <c r="B174" s="376">
        <v>353903</v>
      </c>
      <c r="C174" s="376">
        <v>-210</v>
      </c>
      <c r="D174" s="184">
        <v>-5.93031038114952E-2</v>
      </c>
      <c r="E174" s="376">
        <v>-31558</v>
      </c>
      <c r="F174" s="377">
        <v>-8.1870798861622838</v>
      </c>
      <c r="G174" s="133">
        <v>3202509</v>
      </c>
      <c r="H174" s="376">
        <v>20441</v>
      </c>
      <c r="I174" s="184">
        <v>0.64238099248664704</v>
      </c>
      <c r="J174" s="133">
        <v>-207673</v>
      </c>
      <c r="K174" s="184">
        <v>-6.0897922750164071</v>
      </c>
    </row>
    <row r="175" spans="1:11" ht="12" customHeight="1" x14ac:dyDescent="0.2">
      <c r="A175" s="375">
        <v>43374</v>
      </c>
      <c r="B175" s="133">
        <v>351797</v>
      </c>
      <c r="C175" s="133">
        <v>-2106</v>
      </c>
      <c r="D175" s="184">
        <v>-0.5950783124189396</v>
      </c>
      <c r="E175" s="133">
        <v>-33973</v>
      </c>
      <c r="F175" s="184">
        <v>-8.8065427586385674</v>
      </c>
      <c r="G175" s="133">
        <v>3254703</v>
      </c>
      <c r="H175" s="133">
        <v>52194</v>
      </c>
      <c r="I175" s="184">
        <v>1.6297846469752311</v>
      </c>
      <c r="J175" s="133">
        <v>-212323</v>
      </c>
      <c r="K175" s="184">
        <v>-6.1240671399637616</v>
      </c>
    </row>
    <row r="176" spans="1:11" ht="12" customHeight="1" x14ac:dyDescent="0.2">
      <c r="A176" s="375">
        <v>43405</v>
      </c>
      <c r="B176" s="376">
        <v>345876</v>
      </c>
      <c r="C176" s="376">
        <v>-5921</v>
      </c>
      <c r="D176" s="184">
        <v>-1.68307290852395</v>
      </c>
      <c r="E176" s="376">
        <v>-31703</v>
      </c>
      <c r="F176" s="377">
        <v>-8.3963885703389227</v>
      </c>
      <c r="G176" s="133">
        <v>3252867</v>
      </c>
      <c r="H176" s="376">
        <v>-1836</v>
      </c>
      <c r="I176" s="184">
        <v>-5.6410677103256424E-2</v>
      </c>
      <c r="J176" s="133">
        <v>-221414</v>
      </c>
      <c r="K176" s="184">
        <v>-6.3729445027618663</v>
      </c>
    </row>
    <row r="177" spans="1:11" ht="12" customHeight="1" x14ac:dyDescent="0.2">
      <c r="A177" s="375">
        <v>43435</v>
      </c>
      <c r="B177" s="133">
        <v>339298</v>
      </c>
      <c r="C177" s="133">
        <v>-6578</v>
      </c>
      <c r="D177" s="184">
        <v>-1.9018376528004255</v>
      </c>
      <c r="E177" s="133">
        <v>-30668</v>
      </c>
      <c r="F177" s="184">
        <v>-8.2894103782509738</v>
      </c>
      <c r="G177" s="133">
        <v>3202297</v>
      </c>
      <c r="H177" s="133">
        <v>-50570</v>
      </c>
      <c r="I177" s="184">
        <v>-1.5546285784202059</v>
      </c>
      <c r="J177" s="133">
        <v>-210484</v>
      </c>
      <c r="K177" s="184">
        <v>-6.1675214436554819</v>
      </c>
    </row>
    <row r="178" spans="1:11" ht="12" customHeight="1" x14ac:dyDescent="0.2">
      <c r="A178" s="375">
        <v>43466</v>
      </c>
      <c r="B178" s="376">
        <v>350606</v>
      </c>
      <c r="C178" s="133">
        <v>11308</v>
      </c>
      <c r="D178" s="184">
        <v>3.3327635294048301</v>
      </c>
      <c r="E178" s="376">
        <v>-31126</v>
      </c>
      <c r="F178" s="377">
        <v>-8.1538880680686976</v>
      </c>
      <c r="G178" s="133">
        <v>3285761</v>
      </c>
      <c r="H178" s="376">
        <v>83464</v>
      </c>
      <c r="I178" s="184">
        <v>2.6063791084961827</v>
      </c>
      <c r="J178" s="133">
        <v>-190767</v>
      </c>
      <c r="K178" s="184">
        <v>-5.4872850153946695</v>
      </c>
    </row>
    <row r="179" spans="1:11" ht="12" customHeight="1" x14ac:dyDescent="0.2">
      <c r="A179" s="375">
        <v>43497</v>
      </c>
      <c r="B179" s="133">
        <v>354212</v>
      </c>
      <c r="C179" s="133">
        <v>3606</v>
      </c>
      <c r="D179" s="184">
        <v>1.0285049314615267</v>
      </c>
      <c r="E179" s="133">
        <v>-29251</v>
      </c>
      <c r="F179" s="184">
        <v>-7.6281153592393531</v>
      </c>
      <c r="G179" s="133">
        <v>3289040</v>
      </c>
      <c r="H179" s="133">
        <v>3279</v>
      </c>
      <c r="I179" s="184">
        <v>9.9794233360247439E-2</v>
      </c>
      <c r="J179" s="133">
        <v>-181208</v>
      </c>
      <c r="K179" s="184">
        <v>-5.221759367053882</v>
      </c>
    </row>
    <row r="180" spans="1:11" ht="12" customHeight="1" x14ac:dyDescent="0.2">
      <c r="A180" s="375">
        <v>43525</v>
      </c>
      <c r="B180" s="376">
        <v>353737</v>
      </c>
      <c r="C180" s="376">
        <v>-475</v>
      </c>
      <c r="D180" s="377">
        <v>-0.1341004821971023</v>
      </c>
      <c r="E180" s="376">
        <v>-26314</v>
      </c>
      <c r="F180" s="377">
        <v>-6.9238075942439306</v>
      </c>
      <c r="G180" s="133">
        <v>3255084</v>
      </c>
      <c r="H180" s="376">
        <v>-33956</v>
      </c>
      <c r="I180" s="184">
        <v>-1.0323985114197456</v>
      </c>
      <c r="J180" s="133">
        <v>-167467</v>
      </c>
      <c r="K180" s="184">
        <v>-4.8930461518323609</v>
      </c>
    </row>
    <row r="181" spans="1:11" ht="12" customHeight="1" x14ac:dyDescent="0.2">
      <c r="A181" s="375">
        <v>43556</v>
      </c>
      <c r="B181" s="133">
        <v>347725</v>
      </c>
      <c r="C181" s="133">
        <v>-6012</v>
      </c>
      <c r="D181" s="184">
        <v>-1.6995677579670772</v>
      </c>
      <c r="E181" s="133">
        <v>-22865</v>
      </c>
      <c r="F181" s="184">
        <v>-6.1698912544860898</v>
      </c>
      <c r="G181" s="133">
        <v>3163566</v>
      </c>
      <c r="H181" s="133">
        <v>-91518</v>
      </c>
      <c r="I181" s="184">
        <v>-2.8115403473458751</v>
      </c>
      <c r="J181" s="133">
        <v>-172302</v>
      </c>
      <c r="K181" s="184">
        <v>-5.1651324332977202</v>
      </c>
    </row>
    <row r="182" spans="1:11" ht="12" customHeight="1" x14ac:dyDescent="0.2">
      <c r="A182" s="375">
        <v>43586</v>
      </c>
      <c r="B182" s="376">
        <v>341125</v>
      </c>
      <c r="C182" s="376">
        <v>-6600</v>
      </c>
      <c r="D182" s="377">
        <v>-1.8980516212524265</v>
      </c>
      <c r="E182" s="376">
        <v>-19635</v>
      </c>
      <c r="F182" s="377">
        <v>-5.4426765716820045</v>
      </c>
      <c r="G182" s="133">
        <v>3079491</v>
      </c>
      <c r="H182" s="376">
        <v>-84075</v>
      </c>
      <c r="I182" s="184">
        <v>-2.657602212187133</v>
      </c>
      <c r="J182" s="133">
        <v>-172639</v>
      </c>
      <c r="K182" s="184">
        <v>-5.3084901280084127</v>
      </c>
    </row>
    <row r="183" spans="1:11" ht="12" customHeight="1" x14ac:dyDescent="0.2">
      <c r="A183" s="375">
        <v>43617</v>
      </c>
      <c r="B183" s="133">
        <v>334602</v>
      </c>
      <c r="C183" s="133">
        <v>-6523</v>
      </c>
      <c r="D183" s="184">
        <v>-1.9122022718944669</v>
      </c>
      <c r="E183" s="133">
        <v>-16445</v>
      </c>
      <c r="F183" s="184">
        <v>-4.6845579082003264</v>
      </c>
      <c r="G183" s="133">
        <v>3015686</v>
      </c>
      <c r="H183" s="133">
        <v>-63805</v>
      </c>
      <c r="I183" s="184">
        <v>-2.0719333162525886</v>
      </c>
      <c r="J183" s="133">
        <v>-146476</v>
      </c>
      <c r="K183" s="184">
        <v>-4.6321472460930213</v>
      </c>
    </row>
    <row r="184" spans="1:11" ht="12" customHeight="1" x14ac:dyDescent="0.2">
      <c r="A184" s="375">
        <v>43647</v>
      </c>
      <c r="B184" s="376">
        <v>335510</v>
      </c>
      <c r="C184" s="376">
        <v>908</v>
      </c>
      <c r="D184" s="377">
        <v>0.27136717652614151</v>
      </c>
      <c r="E184" s="376">
        <v>-14193</v>
      </c>
      <c r="F184" s="377">
        <v>-4.0585868579909237</v>
      </c>
      <c r="G184" s="133">
        <v>3011433</v>
      </c>
      <c r="H184" s="376">
        <v>-4253</v>
      </c>
      <c r="I184" s="184">
        <v>-0.14102927161514825</v>
      </c>
      <c r="J184" s="133">
        <v>-123588</v>
      </c>
      <c r="K184" s="184">
        <v>-3.9421745500269378</v>
      </c>
    </row>
    <row r="185" spans="1:11" ht="12" customHeight="1" x14ac:dyDescent="0.2">
      <c r="A185" s="375">
        <v>43678</v>
      </c>
      <c r="B185" s="133">
        <v>342709</v>
      </c>
      <c r="C185" s="133">
        <v>7199</v>
      </c>
      <c r="D185" s="184">
        <v>2.1456886530952879</v>
      </c>
      <c r="E185" s="133">
        <v>-11404</v>
      </c>
      <c r="F185" s="184">
        <v>-3.2204409326966252</v>
      </c>
      <c r="G185" s="133">
        <v>3065804</v>
      </c>
      <c r="H185" s="133">
        <v>54371</v>
      </c>
      <c r="I185" s="184">
        <v>1.8054859596743478</v>
      </c>
      <c r="J185" s="133">
        <v>-116264</v>
      </c>
      <c r="K185" s="184">
        <v>-3.6537245589974821</v>
      </c>
    </row>
    <row r="186" spans="1:11" ht="12" customHeight="1" x14ac:dyDescent="0.2">
      <c r="A186" s="375">
        <v>43709</v>
      </c>
      <c r="B186" s="376">
        <v>342516</v>
      </c>
      <c r="C186" s="376">
        <v>-193</v>
      </c>
      <c r="D186" s="377">
        <v>-5.6315999871611191E-2</v>
      </c>
      <c r="E186" s="376">
        <v>-11387</v>
      </c>
      <c r="F186" s="377">
        <v>-3.2175483112604302</v>
      </c>
      <c r="G186" s="133">
        <v>3079711</v>
      </c>
      <c r="H186" s="376">
        <v>13907</v>
      </c>
      <c r="I186" s="184">
        <v>0.45361673479452697</v>
      </c>
      <c r="J186" s="133">
        <v>-122798</v>
      </c>
      <c r="K186" s="184">
        <v>-3.8344310663920069</v>
      </c>
    </row>
    <row r="187" spans="1:11" ht="12" customHeight="1" x14ac:dyDescent="0.2">
      <c r="A187" s="375">
        <v>43739</v>
      </c>
      <c r="B187" s="133">
        <v>345986</v>
      </c>
      <c r="C187" s="133">
        <v>3470</v>
      </c>
      <c r="D187" s="184">
        <v>1.0130913592357729</v>
      </c>
      <c r="E187" s="133">
        <v>-5811</v>
      </c>
      <c r="F187" s="184">
        <v>-1.6518048761075279</v>
      </c>
      <c r="G187" s="133">
        <v>3177659</v>
      </c>
      <c r="H187" s="133">
        <v>97948</v>
      </c>
      <c r="I187" s="184">
        <v>3.1804282934340269</v>
      </c>
      <c r="J187" s="133">
        <v>-77044</v>
      </c>
      <c r="K187" s="184">
        <v>-2.3671591539996122</v>
      </c>
    </row>
    <row r="188" spans="1:11" ht="12" customHeight="1" x14ac:dyDescent="0.2">
      <c r="A188" s="375">
        <v>43770</v>
      </c>
      <c r="B188" s="376">
        <v>343131</v>
      </c>
      <c r="C188" s="376">
        <v>-2855</v>
      </c>
      <c r="D188" s="377">
        <v>-0.82517789737156999</v>
      </c>
      <c r="E188" s="376">
        <v>-2745</v>
      </c>
      <c r="F188" s="377">
        <v>-0.79363702598619157</v>
      </c>
      <c r="G188" s="133">
        <v>3198184</v>
      </c>
      <c r="H188" s="376">
        <v>20525</v>
      </c>
      <c r="I188" s="184">
        <v>0.64591575118664402</v>
      </c>
      <c r="J188" s="133">
        <v>-54683</v>
      </c>
      <c r="K188" s="184">
        <v>-1.6810708830087429</v>
      </c>
    </row>
    <row r="189" spans="1:11" ht="12" customHeight="1" x14ac:dyDescent="0.2">
      <c r="A189" s="375">
        <v>43800</v>
      </c>
      <c r="B189" s="133">
        <v>339332</v>
      </c>
      <c r="C189" s="133">
        <v>-3799</v>
      </c>
      <c r="D189" s="184">
        <v>-1.1071573247535198</v>
      </c>
      <c r="E189" s="133">
        <v>34</v>
      </c>
      <c r="F189" s="184">
        <v>1.002068977712807E-2</v>
      </c>
      <c r="G189" s="133">
        <v>3163605</v>
      </c>
      <c r="H189" s="133">
        <v>-34579</v>
      </c>
      <c r="I189" s="184">
        <v>-1.0812073351627047</v>
      </c>
      <c r="J189" s="133">
        <v>-38692</v>
      </c>
      <c r="K189" s="184">
        <v>-1.2082576975214978</v>
      </c>
    </row>
    <row r="190" spans="1:11" ht="12" customHeight="1" x14ac:dyDescent="0.2">
      <c r="A190" s="375">
        <v>43831</v>
      </c>
      <c r="B190" s="376">
        <v>350749</v>
      </c>
      <c r="C190" s="376">
        <v>11417</v>
      </c>
      <c r="D190" s="377">
        <v>3.3645515306543445</v>
      </c>
      <c r="E190" s="376">
        <v>143</v>
      </c>
      <c r="F190" s="377">
        <v>4.0786523904325654E-2</v>
      </c>
      <c r="G190" s="133">
        <v>3253853</v>
      </c>
      <c r="H190" s="376">
        <v>90248</v>
      </c>
      <c r="I190" s="184">
        <v>2.8526949476941654</v>
      </c>
      <c r="J190" s="133">
        <v>-31908</v>
      </c>
      <c r="K190" s="184">
        <v>-0.97109923698041334</v>
      </c>
    </row>
    <row r="191" spans="1:11" ht="12" customHeight="1" x14ac:dyDescent="0.2">
      <c r="A191" s="375">
        <v>43862</v>
      </c>
      <c r="B191" s="133">
        <v>352896</v>
      </c>
      <c r="C191" s="133">
        <v>2147</v>
      </c>
      <c r="D191" s="184">
        <v>0.6121186375442268</v>
      </c>
      <c r="E191" s="133">
        <v>-1316</v>
      </c>
      <c r="F191" s="184">
        <v>-0.37152891488712975</v>
      </c>
      <c r="G191" s="133">
        <v>3246047</v>
      </c>
      <c r="H191" s="133">
        <v>-7806</v>
      </c>
      <c r="I191" s="184">
        <v>-0.23990020446529084</v>
      </c>
      <c r="J191" s="133">
        <v>-42993</v>
      </c>
      <c r="K191" s="184">
        <v>-1.3071595359132149</v>
      </c>
    </row>
    <row r="192" spans="1:11" ht="12" customHeight="1" x14ac:dyDescent="0.2">
      <c r="A192" s="375">
        <v>43891</v>
      </c>
      <c r="B192" s="376">
        <v>363760</v>
      </c>
      <c r="C192" s="376">
        <v>10864</v>
      </c>
      <c r="D192" s="377">
        <v>3.0785273848385928</v>
      </c>
      <c r="E192" s="376">
        <v>10023</v>
      </c>
      <c r="F192" s="377">
        <v>2.8334610176487049</v>
      </c>
      <c r="G192" s="133">
        <v>3548312</v>
      </c>
      <c r="H192" s="376">
        <v>302265</v>
      </c>
      <c r="I192" s="184">
        <v>9.3117875372722576</v>
      </c>
      <c r="J192" s="133">
        <v>293228</v>
      </c>
      <c r="K192" s="184">
        <v>9.008308234134665</v>
      </c>
    </row>
    <row r="193" spans="1:11" ht="12" customHeight="1" x14ac:dyDescent="0.2">
      <c r="A193" s="375">
        <v>43922</v>
      </c>
      <c r="B193" s="133">
        <v>405023</v>
      </c>
      <c r="C193" s="133">
        <v>41263</v>
      </c>
      <c r="D193" s="184">
        <v>11.343468220804926</v>
      </c>
      <c r="E193" s="133">
        <v>57298</v>
      </c>
      <c r="F193" s="184">
        <v>16.47796390826084</v>
      </c>
      <c r="G193" s="133">
        <v>3831203</v>
      </c>
      <c r="H193" s="133">
        <v>282891</v>
      </c>
      <c r="I193" s="184">
        <v>7.9725514554526207</v>
      </c>
      <c r="J193" s="133">
        <v>667637</v>
      </c>
      <c r="K193" s="184">
        <v>21.103937771489516</v>
      </c>
    </row>
    <row r="194" spans="1:11" ht="12" customHeight="1" x14ac:dyDescent="0.2">
      <c r="A194" s="375">
        <v>43952</v>
      </c>
      <c r="B194" s="133">
        <v>419359</v>
      </c>
      <c r="C194" s="133">
        <v>14336</v>
      </c>
      <c r="D194" s="184">
        <v>3.5395520748204423</v>
      </c>
      <c r="E194" s="133">
        <v>78234</v>
      </c>
      <c r="F194" s="184">
        <v>22.934115060461707</v>
      </c>
      <c r="G194" s="133">
        <v>3857776</v>
      </c>
      <c r="H194" s="133">
        <v>26573</v>
      </c>
      <c r="I194" s="184">
        <v>0.69359415306367211</v>
      </c>
      <c r="J194" s="133">
        <v>778285</v>
      </c>
      <c r="K194" s="184">
        <v>25.273170144027048</v>
      </c>
    </row>
    <row r="195" spans="1:11" ht="12" customHeight="1" x14ac:dyDescent="0.2">
      <c r="A195" s="375">
        <v>43983</v>
      </c>
      <c r="B195" s="133">
        <v>417198</v>
      </c>
      <c r="C195" s="133">
        <v>-2161</v>
      </c>
      <c r="D195" s="184">
        <v>-0.51531027115192474</v>
      </c>
      <c r="E195" s="133">
        <v>82596</v>
      </c>
      <c r="F195" s="184">
        <v>24.684849462944037</v>
      </c>
      <c r="G195" s="133">
        <v>3862883</v>
      </c>
      <c r="H195" s="133">
        <v>5107</v>
      </c>
      <c r="I195" s="184">
        <v>0.13238197344791403</v>
      </c>
      <c r="J195" s="133">
        <v>847197</v>
      </c>
      <c r="K195" s="184">
        <v>28.093011009766933</v>
      </c>
    </row>
    <row r="196" spans="1:11" ht="12" customHeight="1" x14ac:dyDescent="0.2">
      <c r="A196" s="375">
        <v>44013</v>
      </c>
      <c r="B196" s="133">
        <v>423538</v>
      </c>
      <c r="C196" s="133">
        <v>6340</v>
      </c>
      <c r="D196" s="184">
        <v>1.5196621268558335</v>
      </c>
      <c r="E196" s="133">
        <v>88028</v>
      </c>
      <c r="F196" s="184">
        <v>26.237071920360048</v>
      </c>
      <c r="G196" s="133">
        <v>3773034</v>
      </c>
      <c r="H196" s="133">
        <v>-89849</v>
      </c>
      <c r="I196" s="184">
        <v>-2.3259570636749807</v>
      </c>
      <c r="J196" s="133">
        <v>761601</v>
      </c>
      <c r="K196" s="184">
        <v>25.290318595831287</v>
      </c>
    </row>
    <row r="197" spans="1:11" ht="12" customHeight="1" x14ac:dyDescent="0.2">
      <c r="A197" s="378">
        <v>44044</v>
      </c>
      <c r="B197" s="376">
        <v>429798</v>
      </c>
      <c r="C197" s="376">
        <v>6260</v>
      </c>
      <c r="D197" s="377">
        <v>1.4780255844812036</v>
      </c>
      <c r="E197" s="376">
        <v>87089</v>
      </c>
      <c r="F197" s="377">
        <v>25.411938408387289</v>
      </c>
      <c r="G197" s="376">
        <v>3802814</v>
      </c>
      <c r="H197" s="376">
        <v>29780</v>
      </c>
      <c r="I197" s="377">
        <v>0.78928522775039933</v>
      </c>
      <c r="J197" s="376">
        <v>737010</v>
      </c>
      <c r="K197" s="377">
        <v>24.039697253966658</v>
      </c>
    </row>
    <row r="198" spans="1:11" ht="12" customHeight="1" x14ac:dyDescent="0.2">
      <c r="A198" s="378">
        <v>44075</v>
      </c>
      <c r="B198" s="376">
        <v>424411</v>
      </c>
      <c r="C198" s="376">
        <v>-5387</v>
      </c>
      <c r="D198" s="377">
        <v>-1.2533794945532553</v>
      </c>
      <c r="E198" s="376">
        <v>81895</v>
      </c>
      <c r="F198" s="377">
        <v>23.909831949456375</v>
      </c>
      <c r="G198" s="376">
        <v>3776485</v>
      </c>
      <c r="H198" s="376">
        <v>-26329</v>
      </c>
      <c r="I198" s="377">
        <v>-0.69235571342695168</v>
      </c>
      <c r="J198" s="376">
        <v>696774</v>
      </c>
      <c r="K198" s="377">
        <v>22.624655365389806</v>
      </c>
    </row>
    <row r="199" spans="1:11" ht="12" customHeight="1" x14ac:dyDescent="0.2">
      <c r="A199" s="379">
        <v>44105</v>
      </c>
      <c r="B199" s="140">
        <v>430408</v>
      </c>
      <c r="C199" s="140">
        <v>5997</v>
      </c>
      <c r="D199" s="380">
        <v>1.413017098991308</v>
      </c>
      <c r="E199" s="140">
        <v>84422</v>
      </c>
      <c r="F199" s="380">
        <v>24.400409265114774</v>
      </c>
      <c r="G199" s="140">
        <v>3826043</v>
      </c>
      <c r="H199" s="140">
        <v>49558</v>
      </c>
      <c r="I199" s="380">
        <v>1.312278481180251</v>
      </c>
      <c r="J199" s="140">
        <v>648384</v>
      </c>
      <c r="K199" s="380">
        <v>20.404454977705285</v>
      </c>
    </row>
    <row r="200" spans="1:11" ht="12" customHeight="1" x14ac:dyDescent="0.2">
      <c r="A200" s="379">
        <v>44136</v>
      </c>
      <c r="B200" s="140">
        <v>429796</v>
      </c>
      <c r="C200" s="140">
        <v>-612</v>
      </c>
      <c r="D200" s="380">
        <v>-0.14219066560101112</v>
      </c>
      <c r="E200" s="140">
        <v>86665</v>
      </c>
      <c r="F200" s="380">
        <v>25.257117544028375</v>
      </c>
      <c r="G200" s="140">
        <v>3851312</v>
      </c>
      <c r="H200" s="140">
        <v>25269</v>
      </c>
      <c r="I200" s="380">
        <v>0.66044736036683327</v>
      </c>
      <c r="J200" s="140">
        <v>653128</v>
      </c>
      <c r="K200" s="380">
        <v>20.421839393856015</v>
      </c>
    </row>
    <row r="201" spans="1:11" ht="12" customHeight="1" x14ac:dyDescent="0.2">
      <c r="A201" s="379">
        <v>44166</v>
      </c>
      <c r="B201" s="140">
        <v>432516</v>
      </c>
      <c r="C201" s="140">
        <v>2720</v>
      </c>
      <c r="D201" s="380">
        <v>0.63285837932414446</v>
      </c>
      <c r="E201" s="140">
        <v>93184</v>
      </c>
      <c r="F201" s="380">
        <v>27.461011634623318</v>
      </c>
      <c r="G201" s="140">
        <v>3888137</v>
      </c>
      <c r="H201" s="140">
        <v>36825</v>
      </c>
      <c r="I201" s="380">
        <v>0.9561676644218905</v>
      </c>
      <c r="J201" s="140">
        <v>724532</v>
      </c>
      <c r="K201" s="380">
        <v>22.902100609905471</v>
      </c>
    </row>
    <row r="202" spans="1:11" ht="12" customHeight="1" x14ac:dyDescent="0.2">
      <c r="A202" s="379">
        <v>44197</v>
      </c>
      <c r="B202" s="140">
        <v>439684</v>
      </c>
      <c r="C202" s="140">
        <v>7168</v>
      </c>
      <c r="D202" s="380">
        <v>1.6572797306920437</v>
      </c>
      <c r="E202" s="140">
        <v>88935</v>
      </c>
      <c r="F202" s="380">
        <v>25.355738719141037</v>
      </c>
      <c r="G202" s="140">
        <v>3964353</v>
      </c>
      <c r="H202" s="140">
        <v>76216</v>
      </c>
      <c r="I202" s="380">
        <v>1.9602189943409916</v>
      </c>
      <c r="J202" s="140">
        <v>710500</v>
      </c>
      <c r="K202" s="380">
        <v>21.835651456903555</v>
      </c>
    </row>
    <row r="203" spans="1:11" ht="12" customHeight="1" x14ac:dyDescent="0.2">
      <c r="A203" s="379">
        <v>44228</v>
      </c>
      <c r="B203" s="140">
        <v>447101</v>
      </c>
      <c r="C203" s="140">
        <v>7417</v>
      </c>
      <c r="D203" s="380">
        <v>1.6868933142893532</v>
      </c>
      <c r="E203" s="140">
        <v>94205</v>
      </c>
      <c r="F203" s="380">
        <v>26.694833605368153</v>
      </c>
      <c r="G203" s="140">
        <v>4008789</v>
      </c>
      <c r="H203" s="140">
        <v>44436</v>
      </c>
      <c r="I203" s="380">
        <v>1.1208890832879919</v>
      </c>
      <c r="J203" s="140">
        <v>762742</v>
      </c>
      <c r="K203" s="380">
        <v>23.497564884303895</v>
      </c>
    </row>
    <row r="204" spans="1:11" ht="12" customHeight="1" x14ac:dyDescent="0.2">
      <c r="A204" s="379">
        <v>44256</v>
      </c>
      <c r="B204" s="140">
        <v>441630</v>
      </c>
      <c r="C204" s="140">
        <v>-5471</v>
      </c>
      <c r="D204" s="380">
        <v>-1.2236608730465823</v>
      </c>
      <c r="E204" s="140">
        <v>77870</v>
      </c>
      <c r="F204" s="380">
        <v>21.40697162964592</v>
      </c>
      <c r="G204" s="140">
        <v>3949640</v>
      </c>
      <c r="H204" s="140">
        <v>-59149</v>
      </c>
      <c r="I204" s="380">
        <v>-1.4754829949892598</v>
      </c>
      <c r="J204" s="140">
        <v>401328</v>
      </c>
      <c r="K204" s="380">
        <v>11.310392096298184</v>
      </c>
    </row>
    <row r="205" spans="1:11" ht="12" customHeight="1" x14ac:dyDescent="0.2">
      <c r="A205" s="379">
        <v>44287</v>
      </c>
      <c r="B205" s="140">
        <v>438644</v>
      </c>
      <c r="C205" s="140">
        <v>-2986</v>
      </c>
      <c r="D205" s="380">
        <v>-0.67613160337839373</v>
      </c>
      <c r="E205" s="140">
        <v>33621</v>
      </c>
      <c r="F205" s="380">
        <v>8.3010100660950119</v>
      </c>
      <c r="G205" s="140">
        <v>3910628</v>
      </c>
      <c r="H205" s="140">
        <v>-39012</v>
      </c>
      <c r="I205" s="380">
        <v>-0.98773559109184639</v>
      </c>
      <c r="J205" s="140">
        <v>79425</v>
      </c>
      <c r="K205" s="380">
        <v>2.073108629326089</v>
      </c>
    </row>
    <row r="206" spans="1:11" ht="12" customHeight="1" x14ac:dyDescent="0.2">
      <c r="A206" s="379">
        <v>44317</v>
      </c>
      <c r="B206" s="140">
        <v>428054</v>
      </c>
      <c r="C206" s="140">
        <v>-10590</v>
      </c>
      <c r="D206" s="380">
        <v>-2.4142584875206317</v>
      </c>
      <c r="E206" s="140">
        <v>8695</v>
      </c>
      <c r="F206" s="380">
        <v>2.0734025023905533</v>
      </c>
      <c r="G206" s="140">
        <v>3781250</v>
      </c>
      <c r="H206" s="140">
        <v>-129378</v>
      </c>
      <c r="I206" s="380">
        <v>-3.3083688860203528</v>
      </c>
      <c r="J206" s="140">
        <v>-76526</v>
      </c>
      <c r="K206" s="380">
        <v>-1.9836817897151104</v>
      </c>
    </row>
    <row r="207" spans="1:11" ht="12" customHeight="1" x14ac:dyDescent="0.2">
      <c r="A207" s="379">
        <v>44348</v>
      </c>
      <c r="B207" s="140">
        <v>419949</v>
      </c>
      <c r="C207" s="140">
        <v>-8105</v>
      </c>
      <c r="D207" s="380">
        <v>-1.8934526952206965</v>
      </c>
      <c r="E207" s="140">
        <v>2751</v>
      </c>
      <c r="F207" s="380">
        <v>0.65939913422403751</v>
      </c>
      <c r="G207" s="140">
        <v>3614339</v>
      </c>
      <c r="H207" s="140">
        <v>-166911</v>
      </c>
      <c r="I207" s="380">
        <v>-4.4141752066115698</v>
      </c>
      <c r="J207" s="140">
        <v>-248544</v>
      </c>
      <c r="K207" s="380">
        <v>-6.4341581145481239</v>
      </c>
    </row>
    <row r="208" spans="1:11" ht="12" customHeight="1" x14ac:dyDescent="0.2">
      <c r="A208" s="379">
        <v>44378</v>
      </c>
      <c r="B208" s="140">
        <v>415389</v>
      </c>
      <c r="C208" s="140">
        <v>-4560</v>
      </c>
      <c r="D208" s="380">
        <v>-1.08584613845967</v>
      </c>
      <c r="E208" s="140">
        <v>-8149</v>
      </c>
      <c r="F208" s="380">
        <v>-1.9240304293829598</v>
      </c>
      <c r="G208" s="140">
        <v>3416498</v>
      </c>
      <c r="H208" s="140">
        <v>-197841</v>
      </c>
      <c r="I208" s="380">
        <v>-5.4737809596720171</v>
      </c>
      <c r="J208" s="140">
        <v>-356536</v>
      </c>
      <c r="K208" s="380">
        <v>-9.4495835447016905</v>
      </c>
    </row>
    <row r="209" spans="1:15" ht="12" customHeight="1" x14ac:dyDescent="0.2">
      <c r="A209" s="379">
        <v>44409</v>
      </c>
      <c r="B209" s="140">
        <v>418915</v>
      </c>
      <c r="C209" s="140">
        <v>3526</v>
      </c>
      <c r="D209" s="380">
        <v>0.84884289184354911</v>
      </c>
      <c r="E209" s="140">
        <v>-10883</v>
      </c>
      <c r="F209" s="380">
        <v>-2.5321197399708701</v>
      </c>
      <c r="G209" s="140">
        <v>3333915</v>
      </c>
      <c r="H209" s="140">
        <v>-82583</v>
      </c>
      <c r="I209" s="380">
        <v>-2.4171827409236006</v>
      </c>
      <c r="J209" s="140">
        <v>-468899</v>
      </c>
      <c r="K209" s="380">
        <v>-12.330316444611807</v>
      </c>
      <c r="M209" s="381"/>
      <c r="N209" s="381"/>
      <c r="O209" s="381"/>
    </row>
    <row r="210" spans="1:15" ht="12" customHeight="1" x14ac:dyDescent="0.2">
      <c r="A210" s="379">
        <v>44440</v>
      </c>
      <c r="B210" s="140">
        <v>411416</v>
      </c>
      <c r="C210" s="140">
        <v>-7499</v>
      </c>
      <c r="D210" s="380">
        <v>-1.7901006170702887</v>
      </c>
      <c r="E210" s="140">
        <v>-12995</v>
      </c>
      <c r="F210" s="380">
        <v>-3.0618904788047434</v>
      </c>
      <c r="G210" s="140">
        <v>3257802</v>
      </c>
      <c r="H210" s="140">
        <v>-76113</v>
      </c>
      <c r="I210" s="380">
        <v>-2.2829916179626655</v>
      </c>
      <c r="J210" s="140">
        <v>-518683</v>
      </c>
      <c r="K210" s="380">
        <v>-13.734544159449859</v>
      </c>
    </row>
    <row r="211" spans="1:15" ht="12" customHeight="1" x14ac:dyDescent="0.2">
      <c r="A211" s="379">
        <v>44470</v>
      </c>
      <c r="B211" s="140">
        <v>401564</v>
      </c>
      <c r="C211" s="140">
        <v>-9852</v>
      </c>
      <c r="D211" s="380">
        <v>-2.3946565033931591</v>
      </c>
      <c r="E211" s="140">
        <v>-28844</v>
      </c>
      <c r="F211" s="380">
        <v>-6.7015482983587669</v>
      </c>
      <c r="G211" s="140">
        <v>3257068</v>
      </c>
      <c r="H211" s="140">
        <v>-734</v>
      </c>
      <c r="I211" s="380">
        <v>-2.2530528251870432E-2</v>
      </c>
      <c r="J211" s="140">
        <v>-568975</v>
      </c>
      <c r="K211" s="380">
        <v>-14.871108348756144</v>
      </c>
    </row>
    <row r="212" spans="1:15" ht="12" customHeight="1" x14ac:dyDescent="0.2">
      <c r="A212" s="379">
        <v>44501</v>
      </c>
      <c r="B212" s="140">
        <v>390087</v>
      </c>
      <c r="C212" s="140">
        <v>-11477</v>
      </c>
      <c r="D212" s="380">
        <v>-2.8580749270352919</v>
      </c>
      <c r="E212" s="140">
        <v>-39709</v>
      </c>
      <c r="F212" s="380">
        <v>-9.2390343325670781</v>
      </c>
      <c r="G212" s="140">
        <v>3182687</v>
      </c>
      <c r="H212" s="140">
        <v>-74381</v>
      </c>
      <c r="I212" s="380">
        <v>-2.283679677550484</v>
      </c>
      <c r="J212" s="140">
        <v>-668625</v>
      </c>
      <c r="K212" s="380">
        <v>-17.360966860124549</v>
      </c>
    </row>
    <row r="213" spans="1:15" ht="12" customHeight="1" x14ac:dyDescent="0.2">
      <c r="A213" s="379">
        <v>44531</v>
      </c>
      <c r="B213" s="140">
        <v>365707</v>
      </c>
      <c r="C213" s="140">
        <v>-24380</v>
      </c>
      <c r="D213" s="380">
        <v>-6.2498878455318945</v>
      </c>
      <c r="E213" s="140">
        <v>-66809</v>
      </c>
      <c r="F213" s="380">
        <v>-15.446596195285261</v>
      </c>
      <c r="G213" s="140">
        <v>3105905</v>
      </c>
      <c r="H213" s="140">
        <v>-76782</v>
      </c>
      <c r="I213" s="380">
        <v>-2.4124898238500991</v>
      </c>
      <c r="J213" s="140">
        <v>-782232</v>
      </c>
      <c r="K213" s="380">
        <v>-20.118426896994627</v>
      </c>
    </row>
    <row r="214" spans="1:15" ht="12" customHeight="1" x14ac:dyDescent="0.2">
      <c r="A214" s="379">
        <v>44562</v>
      </c>
      <c r="B214" s="140">
        <v>355957</v>
      </c>
      <c r="C214" s="140">
        <v>-9750</v>
      </c>
      <c r="D214" s="380">
        <v>-2.6660687380881418</v>
      </c>
      <c r="E214" s="140">
        <v>-83727</v>
      </c>
      <c r="F214" s="380">
        <v>-19.042539642106604</v>
      </c>
      <c r="G214" s="140">
        <v>3123078</v>
      </c>
      <c r="H214" s="140">
        <v>17173</v>
      </c>
      <c r="I214" s="380">
        <v>0.55291452893762039</v>
      </c>
      <c r="J214" s="140">
        <v>-841275</v>
      </c>
      <c r="K214" s="380">
        <v>-21.220991168041795</v>
      </c>
    </row>
    <row r="215" spans="1:15" ht="12" customHeight="1" x14ac:dyDescent="0.2">
      <c r="A215" s="379">
        <v>44593</v>
      </c>
      <c r="B215" s="140">
        <v>340187</v>
      </c>
      <c r="C215" s="140">
        <v>-15770</v>
      </c>
      <c r="D215" s="380">
        <v>-4.4303104026609956</v>
      </c>
      <c r="E215" s="140">
        <v>-106914</v>
      </c>
      <c r="F215" s="380">
        <v>-23.912717708079384</v>
      </c>
      <c r="G215" s="140">
        <v>3111684</v>
      </c>
      <c r="H215" s="140">
        <v>-11394</v>
      </c>
      <c r="I215" s="380">
        <v>-0.36483238651099975</v>
      </c>
      <c r="J215" s="140">
        <v>-897105</v>
      </c>
      <c r="K215" s="380">
        <v>-22.378453942075772</v>
      </c>
    </row>
    <row r="216" spans="1:15" ht="12" customHeight="1" x14ac:dyDescent="0.2">
      <c r="A216" s="379">
        <v>44621</v>
      </c>
      <c r="B216" s="140">
        <v>339223</v>
      </c>
      <c r="C216" s="140">
        <v>-964</v>
      </c>
      <c r="D216" s="380">
        <v>-0.28337355630873606</v>
      </c>
      <c r="E216" s="140">
        <v>-102407</v>
      </c>
      <c r="F216" s="380">
        <v>-23.188415642053304</v>
      </c>
      <c r="G216" s="140">
        <v>3108763</v>
      </c>
      <c r="H216" s="140">
        <v>-2921</v>
      </c>
      <c r="I216" s="380">
        <v>-9.3871999856026511E-2</v>
      </c>
      <c r="J216" s="140">
        <v>-840877</v>
      </c>
      <c r="K216" s="380">
        <v>-21.289965667757063</v>
      </c>
    </row>
    <row r="217" spans="1:15" ht="12" customHeight="1" x14ac:dyDescent="0.2">
      <c r="A217" s="379">
        <v>44652</v>
      </c>
      <c r="B217" s="140">
        <v>328292</v>
      </c>
      <c r="C217" s="140">
        <v>-10931</v>
      </c>
      <c r="D217" s="380">
        <v>-3.2223640496074855</v>
      </c>
      <c r="E217" s="140">
        <v>-110352</v>
      </c>
      <c r="F217" s="380">
        <v>-25.157530936248985</v>
      </c>
      <c r="G217" s="140">
        <v>3022503</v>
      </c>
      <c r="H217" s="140">
        <v>-86260</v>
      </c>
      <c r="I217" s="380">
        <v>-2.7747370899615058</v>
      </c>
      <c r="J217" s="140">
        <v>-888125</v>
      </c>
      <c r="K217" s="380">
        <v>-22.71054674594464</v>
      </c>
    </row>
    <row r="218" spans="1:15" ht="12" customHeight="1" x14ac:dyDescent="0.2">
      <c r="A218" s="379">
        <v>44682</v>
      </c>
      <c r="B218" s="140">
        <v>315043</v>
      </c>
      <c r="C218" s="140">
        <v>-13249</v>
      </c>
      <c r="D218" s="380">
        <v>-4.0357364785008469</v>
      </c>
      <c r="E218" s="140">
        <v>-113011</v>
      </c>
      <c r="F218" s="380">
        <v>-26.40110827138632</v>
      </c>
      <c r="G218" s="140">
        <v>2922991</v>
      </c>
      <c r="H218" s="140">
        <v>-99512</v>
      </c>
      <c r="I218" s="380">
        <v>-3.2923705948348108</v>
      </c>
      <c r="J218" s="140">
        <v>-858259</v>
      </c>
      <c r="K218" s="380">
        <v>-22.69775867768595</v>
      </c>
    </row>
    <row r="219" spans="1:15" ht="12" customHeight="1" x14ac:dyDescent="0.2">
      <c r="A219" s="379">
        <v>44713</v>
      </c>
      <c r="B219" s="140">
        <v>307600</v>
      </c>
      <c r="C219" s="140">
        <v>-7443</v>
      </c>
      <c r="D219" s="380">
        <v>-2.3625346381287633</v>
      </c>
      <c r="E219" s="140">
        <v>-112349</v>
      </c>
      <c r="F219" s="380">
        <v>-26.753010484606463</v>
      </c>
      <c r="G219" s="140">
        <v>2880582</v>
      </c>
      <c r="H219" s="140">
        <v>-42409</v>
      </c>
      <c r="I219" s="380">
        <v>-1.4508768586697667</v>
      </c>
      <c r="J219" s="140">
        <v>-733757</v>
      </c>
      <c r="K219" s="380">
        <v>-20.30127777167554</v>
      </c>
    </row>
    <row r="220" spans="1:15" ht="12" customHeight="1" x14ac:dyDescent="0.2">
      <c r="A220" s="379">
        <v>44743</v>
      </c>
      <c r="B220" s="140">
        <v>310032</v>
      </c>
      <c r="C220" s="140">
        <v>2432</v>
      </c>
      <c r="D220" s="380">
        <v>0.79063719115734721</v>
      </c>
      <c r="E220" s="140">
        <v>-105357</v>
      </c>
      <c r="F220" s="380">
        <v>-25.363454496869199</v>
      </c>
      <c r="G220" s="140">
        <v>2883812</v>
      </c>
      <c r="H220" s="140">
        <v>3230</v>
      </c>
      <c r="I220" s="380">
        <v>0.11213011814973502</v>
      </c>
      <c r="J220" s="140">
        <v>-532686</v>
      </c>
      <c r="K220" s="380">
        <v>-15.591579447726883</v>
      </c>
    </row>
    <row r="221" spans="1:15" ht="12" customHeight="1" x14ac:dyDescent="0.2">
      <c r="A221" s="379">
        <v>44774</v>
      </c>
      <c r="B221" s="140">
        <v>313286</v>
      </c>
      <c r="C221" s="140">
        <v>3254</v>
      </c>
      <c r="D221" s="380">
        <v>1.0495690767404655</v>
      </c>
      <c r="E221" s="140">
        <v>-105629</v>
      </c>
      <c r="F221" s="380">
        <v>-25.214900397455331</v>
      </c>
      <c r="G221" s="140">
        <v>2924240</v>
      </c>
      <c r="H221" s="140">
        <v>40428</v>
      </c>
      <c r="I221" s="380">
        <v>1.4018944369466526</v>
      </c>
      <c r="J221" s="140">
        <v>-409675</v>
      </c>
      <c r="K221" s="380">
        <v>-12.288105725550892</v>
      </c>
    </row>
    <row r="222" spans="1:15" ht="12" customHeight="1" x14ac:dyDescent="0.2">
      <c r="A222" s="379">
        <v>44805</v>
      </c>
      <c r="B222" s="140">
        <v>313156</v>
      </c>
      <c r="C222" s="140">
        <v>-130</v>
      </c>
      <c r="D222" s="380">
        <v>-4.1495630190943739E-2</v>
      </c>
      <c r="E222" s="140">
        <v>-98260</v>
      </c>
      <c r="F222" s="380">
        <v>-23.883368658486788</v>
      </c>
      <c r="G222" s="140">
        <v>2941919</v>
      </c>
      <c r="H222" s="140">
        <v>17679</v>
      </c>
      <c r="I222" s="380">
        <v>0.60456734057396111</v>
      </c>
      <c r="J222" s="140">
        <v>-315883</v>
      </c>
      <c r="K222" s="380">
        <v>-9.6962000760021638</v>
      </c>
    </row>
    <row r="223" spans="1:15" ht="12" customHeight="1" x14ac:dyDescent="0.2">
      <c r="A223" s="379">
        <v>44835</v>
      </c>
      <c r="B223" s="140">
        <v>312328</v>
      </c>
      <c r="C223" s="140">
        <v>-828</v>
      </c>
      <c r="D223" s="380">
        <v>-0.26440496110564704</v>
      </c>
      <c r="E223" s="140">
        <v>-89236</v>
      </c>
      <c r="F223" s="380">
        <v>-22.222111543863495</v>
      </c>
      <c r="G223" s="140">
        <v>2914892</v>
      </c>
      <c r="H223" s="140">
        <v>-27027</v>
      </c>
      <c r="I223" s="380">
        <v>-0.91868606851514267</v>
      </c>
      <c r="J223" s="140">
        <v>-342176</v>
      </c>
      <c r="K223" s="380">
        <v>-10.505644954296319</v>
      </c>
    </row>
    <row r="224" spans="1:15" ht="12" customHeight="1" x14ac:dyDescent="0.2">
      <c r="A224" s="379">
        <v>44866</v>
      </c>
      <c r="B224" s="140">
        <v>304571</v>
      </c>
      <c r="C224" s="140">
        <v>-7757</v>
      </c>
      <c r="D224" s="380">
        <v>-2.4836069772802949</v>
      </c>
      <c r="E224" s="140">
        <v>-85516</v>
      </c>
      <c r="F224" s="380">
        <v>-21.922289130373482</v>
      </c>
      <c r="G224" s="140">
        <v>2881380</v>
      </c>
      <c r="H224" s="140">
        <v>-33512</v>
      </c>
      <c r="I224" s="380">
        <v>-1.1496823896048294</v>
      </c>
      <c r="J224" s="140">
        <v>-301307</v>
      </c>
      <c r="K224" s="380">
        <v>-9.4670635221119763</v>
      </c>
    </row>
    <row r="225" spans="1:11" ht="12" customHeight="1" x14ac:dyDescent="0.2">
      <c r="A225" s="379">
        <v>44896</v>
      </c>
      <c r="B225" s="140">
        <v>297789</v>
      </c>
      <c r="C225" s="140">
        <v>-6782</v>
      </c>
      <c r="D225" s="380">
        <v>-2.2267385929717536</v>
      </c>
      <c r="E225" s="140">
        <v>-67918</v>
      </c>
      <c r="F225" s="380">
        <v>-18.571698108048246</v>
      </c>
      <c r="G225" s="140">
        <v>2837653</v>
      </c>
      <c r="H225" s="140">
        <v>-43727</v>
      </c>
      <c r="I225" s="380">
        <v>-1.5175714414620771</v>
      </c>
      <c r="J225" s="140">
        <v>-268252</v>
      </c>
      <c r="K225" s="380">
        <v>-8.6368385382038415</v>
      </c>
    </row>
    <row r="226" spans="1:11" ht="12" customHeight="1" x14ac:dyDescent="0.2">
      <c r="A226" s="379">
        <v>44927</v>
      </c>
      <c r="B226" s="140">
        <v>308929</v>
      </c>
      <c r="C226" s="140">
        <v>11140</v>
      </c>
      <c r="D226" s="380">
        <v>3.7409037942973047</v>
      </c>
      <c r="E226" s="140">
        <v>-47028</v>
      </c>
      <c r="F226" s="380">
        <v>-13.211708155760387</v>
      </c>
      <c r="G226" s="140">
        <v>2908397</v>
      </c>
      <c r="H226" s="140">
        <v>70744</v>
      </c>
      <c r="I226" s="380">
        <v>2.493046189932314</v>
      </c>
      <c r="J226" s="140">
        <v>-214681</v>
      </c>
      <c r="K226" s="380">
        <v>-6.8740197971360306</v>
      </c>
    </row>
    <row r="227" spans="1:11" ht="12" customHeight="1" x14ac:dyDescent="0.2">
      <c r="A227" s="382">
        <v>44958</v>
      </c>
      <c r="B227" s="383">
        <v>313969</v>
      </c>
      <c r="C227" s="383">
        <f>B227-B226</f>
        <v>5040</v>
      </c>
      <c r="D227" s="384">
        <f>100*C227/B226</f>
        <v>1.6314428234319212</v>
      </c>
      <c r="E227" s="383">
        <f>B227-B215</f>
        <v>-26218</v>
      </c>
      <c r="F227" s="384">
        <f>100*E227/B215</f>
        <v>-7.7069376548780522</v>
      </c>
      <c r="G227" s="383">
        <v>2911015</v>
      </c>
      <c r="H227" s="383">
        <f>G227-G226</f>
        <v>2618</v>
      </c>
      <c r="I227" s="384">
        <f>100*H227/G226</f>
        <v>9.0015221443289897E-2</v>
      </c>
      <c r="J227" s="383">
        <f>G227-G215</f>
        <v>-200669</v>
      </c>
      <c r="K227" s="384">
        <f>100*J227/G215</f>
        <v>-6.448887483433408</v>
      </c>
    </row>
    <row r="228" spans="1:11" x14ac:dyDescent="0.2">
      <c r="A228" s="66" t="s">
        <v>135</v>
      </c>
    </row>
    <row r="229" spans="1:11" x14ac:dyDescent="0.2">
      <c r="A229" s="385"/>
      <c r="B229" s="381"/>
    </row>
    <row r="235" spans="1:11" x14ac:dyDescent="0.2">
      <c r="F235" s="105"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37"/>
  <sheetViews>
    <sheetView topLeftCell="A196"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50</v>
      </c>
      <c r="B5" s="374"/>
      <c r="C5" s="374"/>
      <c r="D5" s="374"/>
      <c r="E5" s="374"/>
      <c r="F5" s="374"/>
      <c r="G5" s="374"/>
      <c r="H5" s="374"/>
      <c r="I5" s="374"/>
      <c r="J5" s="374"/>
      <c r="K5" s="374"/>
    </row>
    <row r="6" spans="1:11" s="32" customFormat="1" ht="16.5" customHeight="1" x14ac:dyDescent="0.2">
      <c r="A6" s="232"/>
      <c r="B6" s="267" t="s">
        <v>620</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75">
        <v>38353</v>
      </c>
      <c r="B11" s="133">
        <v>138797</v>
      </c>
      <c r="C11" s="376">
        <v>4484.3800000000047</v>
      </c>
      <c r="D11" s="184">
        <v>3.338762954665023</v>
      </c>
      <c r="E11" s="376">
        <v>-12385.720000000001</v>
      </c>
      <c r="F11" s="377">
        <v>-8.1925500480478188</v>
      </c>
      <c r="G11" s="133">
        <v>1284040</v>
      </c>
      <c r="H11" s="133">
        <v>49346</v>
      </c>
      <c r="I11" s="184">
        <v>3.9966177854593932</v>
      </c>
      <c r="J11" s="133">
        <v>-25364</v>
      </c>
      <c r="K11" s="184">
        <v>-1.9370644965190269</v>
      </c>
    </row>
    <row r="12" spans="1:11" ht="12" customHeight="1" x14ac:dyDescent="0.2">
      <c r="A12" s="375">
        <v>38384</v>
      </c>
      <c r="B12" s="133">
        <v>138183</v>
      </c>
      <c r="C12" s="376">
        <v>-614</v>
      </c>
      <c r="D12" s="184">
        <v>-0.44237267376096023</v>
      </c>
      <c r="E12" s="376">
        <v>-15564.23000000001</v>
      </c>
      <c r="F12" s="377">
        <v>-10.123258806028575</v>
      </c>
      <c r="G12" s="133">
        <v>1293094</v>
      </c>
      <c r="H12" s="133">
        <v>9054</v>
      </c>
      <c r="I12" s="184">
        <v>0.70511822061618024</v>
      </c>
      <c r="J12" s="133">
        <v>-22303</v>
      </c>
      <c r="K12" s="184">
        <v>-1.6955337438051021</v>
      </c>
    </row>
    <row r="13" spans="1:11" ht="12" customHeight="1" x14ac:dyDescent="0.2">
      <c r="A13" s="375">
        <v>38412</v>
      </c>
      <c r="B13" s="133">
        <v>138741</v>
      </c>
      <c r="C13" s="376">
        <v>558</v>
      </c>
      <c r="D13" s="184">
        <v>0.40381233581554893</v>
      </c>
      <c r="E13" s="376">
        <v>-12948.420000000013</v>
      </c>
      <c r="F13" s="377">
        <v>-8.5361391717365738</v>
      </c>
      <c r="G13" s="133">
        <v>1281667</v>
      </c>
      <c r="H13" s="133">
        <v>-11427</v>
      </c>
      <c r="I13" s="184">
        <v>-0.88369445686083148</v>
      </c>
      <c r="J13" s="133">
        <v>-17675</v>
      </c>
      <c r="K13" s="184">
        <v>-1.3603039076701899</v>
      </c>
    </row>
    <row r="14" spans="1:11" ht="12" customHeight="1" x14ac:dyDescent="0.2">
      <c r="A14" s="375">
        <v>38443</v>
      </c>
      <c r="B14" s="133">
        <v>139723</v>
      </c>
      <c r="C14" s="376">
        <v>982</v>
      </c>
      <c r="D14" s="184">
        <v>0.70779365868777078</v>
      </c>
      <c r="E14" s="376">
        <v>-13487.679999999993</v>
      </c>
      <c r="F14" s="377">
        <v>-8.8033549619386804</v>
      </c>
      <c r="G14" s="133">
        <v>1263033</v>
      </c>
      <c r="H14" s="133">
        <v>-18634</v>
      </c>
      <c r="I14" s="184">
        <v>-1.4538877883256727</v>
      </c>
      <c r="J14" s="133">
        <v>-26513</v>
      </c>
      <c r="K14" s="184">
        <v>-2.0559949005308846</v>
      </c>
    </row>
    <row r="15" spans="1:11" ht="12" customHeight="1" x14ac:dyDescent="0.2">
      <c r="A15" s="375">
        <v>38473</v>
      </c>
      <c r="B15" s="133">
        <v>134586</v>
      </c>
      <c r="C15" s="376">
        <v>-5137</v>
      </c>
      <c r="D15" s="184">
        <v>-3.676560050957967</v>
      </c>
      <c r="E15" s="376">
        <v>-14782.899999999994</v>
      </c>
      <c r="F15" s="377">
        <v>-9.896906250230133</v>
      </c>
      <c r="G15" s="133">
        <v>1225233</v>
      </c>
      <c r="H15" s="133">
        <v>-37800</v>
      </c>
      <c r="I15" s="184">
        <v>-2.9927959126958679</v>
      </c>
      <c r="J15" s="133">
        <v>-25133</v>
      </c>
      <c r="K15" s="184">
        <v>-2.01005145693341</v>
      </c>
    </row>
    <row r="16" spans="1:11" ht="12" customHeight="1" x14ac:dyDescent="0.2">
      <c r="A16" s="375">
        <v>38504</v>
      </c>
      <c r="B16" s="133">
        <v>136835</v>
      </c>
      <c r="C16" s="376">
        <v>2249</v>
      </c>
      <c r="D16" s="184">
        <v>1.6710504807335087</v>
      </c>
      <c r="E16" s="376">
        <v>-11472.51999999999</v>
      </c>
      <c r="F16" s="377">
        <v>-7.735629319403353</v>
      </c>
      <c r="G16" s="133">
        <v>1216346</v>
      </c>
      <c r="H16" s="133">
        <v>-8887</v>
      </c>
      <c r="I16" s="184">
        <v>-0.72533142675719642</v>
      </c>
      <c r="J16" s="133">
        <v>-22898</v>
      </c>
      <c r="K16" s="184">
        <v>-1.8477394282320512</v>
      </c>
    </row>
    <row r="17" spans="1:11" ht="12" customHeight="1" x14ac:dyDescent="0.2">
      <c r="A17" s="375">
        <v>38534</v>
      </c>
      <c r="B17" s="133">
        <v>139900</v>
      </c>
      <c r="C17" s="376">
        <v>3065</v>
      </c>
      <c r="D17" s="184">
        <v>2.2399239960536415</v>
      </c>
      <c r="E17" s="376">
        <v>-6984.9599999999919</v>
      </c>
      <c r="F17" s="377">
        <v>-4.7553949703223477</v>
      </c>
      <c r="G17" s="133">
        <v>1225889</v>
      </c>
      <c r="H17" s="133">
        <v>9543</v>
      </c>
      <c r="I17" s="184">
        <v>0.78456294508306024</v>
      </c>
      <c r="J17" s="133">
        <v>9439</v>
      </c>
      <c r="K17" s="184">
        <v>0.77594640141395044</v>
      </c>
    </row>
    <row r="18" spans="1:11" ht="12" customHeight="1" x14ac:dyDescent="0.2">
      <c r="A18" s="375">
        <v>38565</v>
      </c>
      <c r="B18" s="133">
        <v>141152</v>
      </c>
      <c r="C18" s="376">
        <v>1252</v>
      </c>
      <c r="D18" s="184">
        <v>0.89492494639027875</v>
      </c>
      <c r="E18" s="376">
        <v>-6284.3999999999942</v>
      </c>
      <c r="F18" s="377">
        <v>-4.2624480793074131</v>
      </c>
      <c r="G18" s="133">
        <v>1229007</v>
      </c>
      <c r="H18" s="133">
        <v>3118</v>
      </c>
      <c r="I18" s="184">
        <v>0.2543460296976317</v>
      </c>
      <c r="J18" s="133">
        <v>5937</v>
      </c>
      <c r="K18" s="184">
        <v>0.48541784198778481</v>
      </c>
    </row>
    <row r="19" spans="1:11" ht="12" customHeight="1" x14ac:dyDescent="0.2">
      <c r="A19" s="375">
        <v>38596</v>
      </c>
      <c r="B19" s="133">
        <v>136232</v>
      </c>
      <c r="C19" s="376">
        <v>-4920</v>
      </c>
      <c r="D19" s="184">
        <v>-3.4856041713897077</v>
      </c>
      <c r="E19" s="376">
        <v>-8874.5799999999872</v>
      </c>
      <c r="F19" s="377">
        <v>-6.1159045992262984</v>
      </c>
      <c r="G19" s="133">
        <v>1229026</v>
      </c>
      <c r="H19" s="133">
        <v>19</v>
      </c>
      <c r="I19" s="184">
        <v>1.5459635299066646E-3</v>
      </c>
      <c r="J19" s="133">
        <v>735</v>
      </c>
      <c r="K19" s="184">
        <v>5.9839240049792762E-2</v>
      </c>
    </row>
    <row r="20" spans="1:11" ht="12" customHeight="1" x14ac:dyDescent="0.2">
      <c r="A20" s="375">
        <v>38626</v>
      </c>
      <c r="B20" s="133">
        <v>135352</v>
      </c>
      <c r="C20" s="376">
        <v>-880</v>
      </c>
      <c r="D20" s="184">
        <v>-0.64595689705796</v>
      </c>
      <c r="E20" s="376">
        <v>-9121.6600000000035</v>
      </c>
      <c r="F20" s="377">
        <v>-6.3137183622260302</v>
      </c>
      <c r="G20" s="133">
        <v>1249084</v>
      </c>
      <c r="H20" s="133">
        <v>20058</v>
      </c>
      <c r="I20" s="184">
        <v>1.6320240580752563</v>
      </c>
      <c r="J20" s="133">
        <v>7333</v>
      </c>
      <c r="K20" s="184">
        <v>0.59053707224717356</v>
      </c>
    </row>
    <row r="21" spans="1:11" ht="12" customHeight="1" x14ac:dyDescent="0.2">
      <c r="A21" s="375">
        <v>38657</v>
      </c>
      <c r="B21" s="133">
        <v>134725</v>
      </c>
      <c r="C21" s="376">
        <v>-627</v>
      </c>
      <c r="D21" s="184">
        <v>-0.46323659790767774</v>
      </c>
      <c r="E21" s="376">
        <v>-7798.2900000000081</v>
      </c>
      <c r="F21" s="377">
        <v>-5.4715899415456999</v>
      </c>
      <c r="G21" s="133">
        <v>1274545</v>
      </c>
      <c r="H21" s="133">
        <v>25461</v>
      </c>
      <c r="I21" s="184">
        <v>2.0383737202622081</v>
      </c>
      <c r="J21" s="133">
        <v>9295</v>
      </c>
      <c r="K21" s="184">
        <v>0.73463742343410399</v>
      </c>
    </row>
    <row r="22" spans="1:11" ht="12" customHeight="1" x14ac:dyDescent="0.2">
      <c r="A22" s="375">
        <v>38687</v>
      </c>
      <c r="B22" s="133">
        <v>129657</v>
      </c>
      <c r="C22" s="376">
        <v>-5068</v>
      </c>
      <c r="D22" s="184">
        <v>-3.7617368714047132</v>
      </c>
      <c r="E22" s="376">
        <v>-4655.6199999999953</v>
      </c>
      <c r="F22" s="377">
        <v>-3.4662565587656586</v>
      </c>
      <c r="G22" s="133">
        <v>1250974</v>
      </c>
      <c r="H22" s="133">
        <v>-23571</v>
      </c>
      <c r="I22" s="184">
        <v>-1.8493658521276219</v>
      </c>
      <c r="J22" s="133">
        <v>16280</v>
      </c>
      <c r="K22" s="184">
        <v>1.3185453237806291</v>
      </c>
    </row>
    <row r="23" spans="1:11" ht="12" customHeight="1" x14ac:dyDescent="0.2">
      <c r="A23" s="375">
        <v>38718</v>
      </c>
      <c r="B23" s="133">
        <v>136161</v>
      </c>
      <c r="C23" s="376">
        <v>6504</v>
      </c>
      <c r="D23" s="184">
        <v>5.0163122700664058</v>
      </c>
      <c r="E23" s="376">
        <v>-2636</v>
      </c>
      <c r="F23" s="377">
        <v>-1.8991764951692038</v>
      </c>
      <c r="G23" s="133">
        <v>1306836</v>
      </c>
      <c r="H23" s="133">
        <v>55862</v>
      </c>
      <c r="I23" s="184">
        <v>4.465480497596273</v>
      </c>
      <c r="J23" s="133">
        <v>22796</v>
      </c>
      <c r="K23" s="184">
        <v>1.7753341017413788</v>
      </c>
    </row>
    <row r="24" spans="1:11" ht="12" customHeight="1" x14ac:dyDescent="0.2">
      <c r="A24" s="375">
        <v>38749</v>
      </c>
      <c r="B24" s="133">
        <v>136723</v>
      </c>
      <c r="C24" s="376">
        <v>562</v>
      </c>
      <c r="D24" s="184">
        <v>0.41274667489222316</v>
      </c>
      <c r="E24" s="376">
        <v>-1460</v>
      </c>
      <c r="F24" s="377">
        <v>-1.0565699109152356</v>
      </c>
      <c r="G24" s="133">
        <v>1316776</v>
      </c>
      <c r="H24" s="133">
        <v>9940</v>
      </c>
      <c r="I24" s="184">
        <v>0.76061571612658363</v>
      </c>
      <c r="J24" s="133">
        <v>23682</v>
      </c>
      <c r="K24" s="184">
        <v>1.8314213815855616</v>
      </c>
    </row>
    <row r="25" spans="1:11" ht="12" customHeight="1" x14ac:dyDescent="0.2">
      <c r="A25" s="375">
        <v>38777</v>
      </c>
      <c r="B25" s="133">
        <v>136560</v>
      </c>
      <c r="C25" s="376">
        <v>-163</v>
      </c>
      <c r="D25" s="184">
        <v>-0.11921915113038772</v>
      </c>
      <c r="E25" s="376">
        <v>-2181</v>
      </c>
      <c r="F25" s="377">
        <v>-1.5719938590611282</v>
      </c>
      <c r="G25" s="133">
        <v>1314686</v>
      </c>
      <c r="H25" s="133">
        <v>-2090</v>
      </c>
      <c r="I25" s="184">
        <v>-0.15872099734503059</v>
      </c>
      <c r="J25" s="133">
        <v>33019</v>
      </c>
      <c r="K25" s="184">
        <v>2.5762542064358369</v>
      </c>
    </row>
    <row r="26" spans="1:11" ht="12" customHeight="1" x14ac:dyDescent="0.2">
      <c r="A26" s="375">
        <v>38808</v>
      </c>
      <c r="B26" s="133">
        <v>134490</v>
      </c>
      <c r="C26" s="376">
        <v>-2070</v>
      </c>
      <c r="D26" s="184">
        <v>-1.515817223198594</v>
      </c>
      <c r="E26" s="376">
        <v>-5233</v>
      </c>
      <c r="F26" s="377">
        <v>-3.7452674219706132</v>
      </c>
      <c r="G26" s="133">
        <v>1274801</v>
      </c>
      <c r="H26" s="133">
        <v>-39885</v>
      </c>
      <c r="I26" s="184">
        <v>-3.0338042696126681</v>
      </c>
      <c r="J26" s="133">
        <v>11768</v>
      </c>
      <c r="K26" s="184">
        <v>0.93172545768796222</v>
      </c>
    </row>
    <row r="27" spans="1:11" ht="12" customHeight="1" x14ac:dyDescent="0.2">
      <c r="A27" s="375">
        <v>38838</v>
      </c>
      <c r="B27" s="133">
        <v>132478</v>
      </c>
      <c r="C27" s="376">
        <v>-2012</v>
      </c>
      <c r="D27" s="184">
        <v>-1.4960220090713063</v>
      </c>
      <c r="E27" s="376">
        <v>-2108</v>
      </c>
      <c r="F27" s="377">
        <v>-1.5662847547293182</v>
      </c>
      <c r="G27" s="133">
        <v>1241530</v>
      </c>
      <c r="H27" s="133">
        <v>-33271</v>
      </c>
      <c r="I27" s="184">
        <v>-2.6098975447932657</v>
      </c>
      <c r="J27" s="133">
        <v>16297</v>
      </c>
      <c r="K27" s="184">
        <v>1.3301143537596523</v>
      </c>
    </row>
    <row r="28" spans="1:11" ht="12" customHeight="1" x14ac:dyDescent="0.2">
      <c r="A28" s="375">
        <v>38869</v>
      </c>
      <c r="B28" s="133">
        <v>128866</v>
      </c>
      <c r="C28" s="376">
        <v>-3612</v>
      </c>
      <c r="D28" s="184">
        <v>-2.7264904361478886</v>
      </c>
      <c r="E28" s="376">
        <v>-7969</v>
      </c>
      <c r="F28" s="377">
        <v>-5.8238023897394671</v>
      </c>
      <c r="G28" s="133">
        <v>1221011</v>
      </c>
      <c r="H28" s="133">
        <v>-20519</v>
      </c>
      <c r="I28" s="184">
        <v>-1.6527188227429059</v>
      </c>
      <c r="J28" s="133">
        <v>4665</v>
      </c>
      <c r="K28" s="184">
        <v>0.38352574020878927</v>
      </c>
    </row>
    <row r="29" spans="1:11" ht="12" customHeight="1" x14ac:dyDescent="0.2">
      <c r="A29" s="375">
        <v>38899</v>
      </c>
      <c r="B29" s="133">
        <v>132807</v>
      </c>
      <c r="C29" s="376">
        <v>3941</v>
      </c>
      <c r="D29" s="184">
        <v>3.0582155106855184</v>
      </c>
      <c r="E29" s="376">
        <v>-7093</v>
      </c>
      <c r="F29" s="377">
        <v>-5.0700500357398139</v>
      </c>
      <c r="G29" s="133">
        <v>1215331</v>
      </c>
      <c r="H29" s="133">
        <v>-5680</v>
      </c>
      <c r="I29" s="184">
        <v>-0.46518827430711107</v>
      </c>
      <c r="J29" s="133">
        <v>-10558</v>
      </c>
      <c r="K29" s="184">
        <v>-0.86125252775740713</v>
      </c>
    </row>
    <row r="30" spans="1:11" ht="12" customHeight="1" x14ac:dyDescent="0.2">
      <c r="A30" s="375">
        <v>38930</v>
      </c>
      <c r="B30" s="133">
        <v>133826</v>
      </c>
      <c r="C30" s="376">
        <v>1019</v>
      </c>
      <c r="D30" s="184">
        <v>0.76727883319403345</v>
      </c>
      <c r="E30" s="376">
        <v>-7326</v>
      </c>
      <c r="F30" s="377">
        <v>-5.1901496259351623</v>
      </c>
      <c r="G30" s="133">
        <v>1215307</v>
      </c>
      <c r="H30" s="133">
        <v>-24</v>
      </c>
      <c r="I30" s="184">
        <v>-1.9747706591866743E-3</v>
      </c>
      <c r="J30" s="133">
        <v>-13700</v>
      </c>
      <c r="K30" s="184">
        <v>-1.114721071564279</v>
      </c>
    </row>
    <row r="31" spans="1:11" ht="12" customHeight="1" x14ac:dyDescent="0.2">
      <c r="A31" s="375">
        <v>38961</v>
      </c>
      <c r="B31" s="133">
        <v>131472</v>
      </c>
      <c r="C31" s="376">
        <v>-2354</v>
      </c>
      <c r="D31" s="184">
        <v>-1.7590004931777083</v>
      </c>
      <c r="E31" s="376">
        <v>-4760</v>
      </c>
      <c r="F31" s="377">
        <v>-3.4940395795407833</v>
      </c>
      <c r="G31" s="133">
        <v>1213419</v>
      </c>
      <c r="H31" s="133">
        <v>-1888</v>
      </c>
      <c r="I31" s="184">
        <v>-0.1553516930290042</v>
      </c>
      <c r="J31" s="133">
        <v>-15607</v>
      </c>
      <c r="K31" s="184">
        <v>-1.2698673583797251</v>
      </c>
    </row>
    <row r="32" spans="1:11" ht="12" customHeight="1" x14ac:dyDescent="0.2">
      <c r="A32" s="375">
        <v>38991</v>
      </c>
      <c r="B32" s="133">
        <v>130392</v>
      </c>
      <c r="C32" s="376">
        <v>-1080</v>
      </c>
      <c r="D32" s="184">
        <v>-0.8214676889375685</v>
      </c>
      <c r="E32" s="376">
        <v>-4960</v>
      </c>
      <c r="F32" s="377">
        <v>-3.664519179620545</v>
      </c>
      <c r="G32" s="133">
        <v>1230345</v>
      </c>
      <c r="H32" s="133">
        <v>16926</v>
      </c>
      <c r="I32" s="184">
        <v>1.3949015138216889</v>
      </c>
      <c r="J32" s="133">
        <v>-18739</v>
      </c>
      <c r="K32" s="184">
        <v>-1.5002193607475558</v>
      </c>
    </row>
    <row r="33" spans="1:11" ht="12" customHeight="1" x14ac:dyDescent="0.2">
      <c r="A33" s="375">
        <v>39022</v>
      </c>
      <c r="B33" s="133">
        <v>128618</v>
      </c>
      <c r="C33" s="376">
        <v>-1774</v>
      </c>
      <c r="D33" s="184">
        <v>-1.3605129149027548</v>
      </c>
      <c r="E33" s="376">
        <v>-6107</v>
      </c>
      <c r="F33" s="377">
        <v>-4.5329374652069028</v>
      </c>
      <c r="G33" s="133">
        <v>1246102</v>
      </c>
      <c r="H33" s="133">
        <v>15757</v>
      </c>
      <c r="I33" s="184">
        <v>1.2806976904851892</v>
      </c>
      <c r="J33" s="133">
        <v>-28443</v>
      </c>
      <c r="K33" s="184">
        <v>-2.2316199114193691</v>
      </c>
    </row>
    <row r="34" spans="1:11" ht="12" customHeight="1" x14ac:dyDescent="0.2">
      <c r="A34" s="375">
        <v>39052</v>
      </c>
      <c r="B34" s="133">
        <v>124388</v>
      </c>
      <c r="C34" s="376">
        <v>-4230</v>
      </c>
      <c r="D34" s="184">
        <v>-3.2888087203968341</v>
      </c>
      <c r="E34" s="376">
        <v>-5269</v>
      </c>
      <c r="F34" s="377">
        <v>-4.0637991007041654</v>
      </c>
      <c r="G34" s="133">
        <v>1218599</v>
      </c>
      <c r="H34" s="133">
        <v>-27503</v>
      </c>
      <c r="I34" s="184">
        <v>-2.2071226914008646</v>
      </c>
      <c r="J34" s="133">
        <v>-32375</v>
      </c>
      <c r="K34" s="184">
        <v>-2.5879834433009798</v>
      </c>
    </row>
    <row r="35" spans="1:11" ht="12" customHeight="1" x14ac:dyDescent="0.2">
      <c r="A35" s="375">
        <v>39083</v>
      </c>
      <c r="B35" s="133">
        <v>130119</v>
      </c>
      <c r="C35" s="376">
        <v>5731</v>
      </c>
      <c r="D35" s="184">
        <v>4.6073576229218256</v>
      </c>
      <c r="E35" s="376">
        <v>-6042</v>
      </c>
      <c r="F35" s="377">
        <v>-4.4373939674356091</v>
      </c>
      <c r="G35" s="133">
        <v>1273249</v>
      </c>
      <c r="H35" s="133">
        <v>54650</v>
      </c>
      <c r="I35" s="184">
        <v>4.4846582017546375</v>
      </c>
      <c r="J35" s="133">
        <v>-33587</v>
      </c>
      <c r="K35" s="184">
        <v>-2.5701006094108214</v>
      </c>
    </row>
    <row r="36" spans="1:11" ht="12" customHeight="1" x14ac:dyDescent="0.2">
      <c r="A36" s="375">
        <v>39114</v>
      </c>
      <c r="B36" s="133">
        <v>132640</v>
      </c>
      <c r="C36" s="376">
        <v>2521</v>
      </c>
      <c r="D36" s="184">
        <v>1.9374572506705401</v>
      </c>
      <c r="E36" s="376">
        <v>-4083</v>
      </c>
      <c r="F36" s="377">
        <v>-2.9863300249409388</v>
      </c>
      <c r="G36" s="133">
        <v>1281073</v>
      </c>
      <c r="H36" s="133">
        <v>7824</v>
      </c>
      <c r="I36" s="184">
        <v>0.61449095974157453</v>
      </c>
      <c r="J36" s="133">
        <v>-35703</v>
      </c>
      <c r="K36" s="184">
        <v>-2.7113951044065203</v>
      </c>
    </row>
    <row r="37" spans="1:11" ht="12" customHeight="1" x14ac:dyDescent="0.2">
      <c r="A37" s="375">
        <v>39142</v>
      </c>
      <c r="B37" s="133">
        <v>134160</v>
      </c>
      <c r="C37" s="376">
        <v>1520</v>
      </c>
      <c r="D37" s="184">
        <v>1.1459589867310012</v>
      </c>
      <c r="E37" s="376">
        <v>-2400</v>
      </c>
      <c r="F37" s="377">
        <v>-1.7574692442882249</v>
      </c>
      <c r="G37" s="133">
        <v>1278297</v>
      </c>
      <c r="H37" s="133">
        <v>-2776</v>
      </c>
      <c r="I37" s="184">
        <v>-0.21669335002767212</v>
      </c>
      <c r="J37" s="133">
        <v>-36389</v>
      </c>
      <c r="K37" s="184">
        <v>-2.7678852592938541</v>
      </c>
    </row>
    <row r="38" spans="1:11" ht="12" customHeight="1" x14ac:dyDescent="0.2">
      <c r="A38" s="375">
        <v>39173</v>
      </c>
      <c r="B38" s="133">
        <v>133826</v>
      </c>
      <c r="C38" s="376">
        <v>-334</v>
      </c>
      <c r="D38" s="184">
        <v>-0.24895646988670245</v>
      </c>
      <c r="E38" s="376">
        <v>-664</v>
      </c>
      <c r="F38" s="377">
        <v>-0.49371700498178306</v>
      </c>
      <c r="G38" s="133">
        <v>1256961</v>
      </c>
      <c r="H38" s="133">
        <v>-21336</v>
      </c>
      <c r="I38" s="184">
        <v>-1.6690956796425245</v>
      </c>
      <c r="J38" s="133">
        <v>-17840</v>
      </c>
      <c r="K38" s="184">
        <v>-1.3994341077548573</v>
      </c>
    </row>
    <row r="39" spans="1:11" ht="12" customHeight="1" x14ac:dyDescent="0.2">
      <c r="A39" s="375">
        <v>39203</v>
      </c>
      <c r="B39" s="133">
        <v>131031</v>
      </c>
      <c r="C39" s="376">
        <v>-2795</v>
      </c>
      <c r="D39" s="184">
        <v>-2.0885328710415019</v>
      </c>
      <c r="E39" s="376">
        <v>-1447</v>
      </c>
      <c r="F39" s="377">
        <v>-1.092256827548725</v>
      </c>
      <c r="G39" s="133">
        <v>1229394</v>
      </c>
      <c r="H39" s="133">
        <v>-27567</v>
      </c>
      <c r="I39" s="184">
        <v>-2.1931468040774535</v>
      </c>
      <c r="J39" s="133">
        <v>-12136</v>
      </c>
      <c r="K39" s="184">
        <v>-0.97750356415068507</v>
      </c>
    </row>
    <row r="40" spans="1:11" ht="12" customHeight="1" x14ac:dyDescent="0.2">
      <c r="A40" s="375">
        <v>39234</v>
      </c>
      <c r="B40" s="133">
        <v>130528</v>
      </c>
      <c r="C40" s="376">
        <v>-503</v>
      </c>
      <c r="D40" s="184">
        <v>-0.3838786241423785</v>
      </c>
      <c r="E40" s="376">
        <v>1662</v>
      </c>
      <c r="F40" s="377">
        <v>1.2897117936461131</v>
      </c>
      <c r="G40" s="133">
        <v>1223179</v>
      </c>
      <c r="H40" s="133">
        <v>-6215</v>
      </c>
      <c r="I40" s="184">
        <v>-0.5055336206293507</v>
      </c>
      <c r="J40" s="133">
        <v>2168</v>
      </c>
      <c r="K40" s="184">
        <v>0.17755777793975647</v>
      </c>
    </row>
    <row r="41" spans="1:11" ht="12" customHeight="1" x14ac:dyDescent="0.2">
      <c r="A41" s="375">
        <v>39264</v>
      </c>
      <c r="B41" s="133">
        <v>130235</v>
      </c>
      <c r="C41" s="376">
        <v>-293</v>
      </c>
      <c r="D41" s="184">
        <v>-0.2244729100269674</v>
      </c>
      <c r="E41" s="376">
        <v>-2572</v>
      </c>
      <c r="F41" s="377">
        <v>-1.9366449057655093</v>
      </c>
      <c r="G41" s="133">
        <v>1214963</v>
      </c>
      <c r="H41" s="133">
        <v>-8216</v>
      </c>
      <c r="I41" s="184">
        <v>-0.67169236881928152</v>
      </c>
      <c r="J41" s="133">
        <v>-368</v>
      </c>
      <c r="K41" s="184">
        <v>-3.027981677419567E-2</v>
      </c>
    </row>
    <row r="42" spans="1:11" ht="12" customHeight="1" x14ac:dyDescent="0.2">
      <c r="A42" s="375">
        <v>39295</v>
      </c>
      <c r="B42" s="133">
        <v>133321</v>
      </c>
      <c r="C42" s="376">
        <v>3086</v>
      </c>
      <c r="D42" s="184">
        <v>2.3695627135562636</v>
      </c>
      <c r="E42" s="376">
        <v>-505</v>
      </c>
      <c r="F42" s="377">
        <v>-0.37735567079640725</v>
      </c>
      <c r="G42" s="133">
        <v>1228511</v>
      </c>
      <c r="H42" s="133">
        <v>13548</v>
      </c>
      <c r="I42" s="184">
        <v>1.115095686041468</v>
      </c>
      <c r="J42" s="133">
        <v>13204</v>
      </c>
      <c r="K42" s="184">
        <v>1.0864744463744551</v>
      </c>
    </row>
    <row r="43" spans="1:11" ht="12" customHeight="1" x14ac:dyDescent="0.2">
      <c r="A43" s="375">
        <v>39326</v>
      </c>
      <c r="B43" s="133">
        <v>131006</v>
      </c>
      <c r="C43" s="376">
        <v>-2315</v>
      </c>
      <c r="D43" s="184">
        <v>-1.7364106179821635</v>
      </c>
      <c r="E43" s="376">
        <v>-466</v>
      </c>
      <c r="F43" s="377">
        <v>-0.35444809541195083</v>
      </c>
      <c r="G43" s="133">
        <v>1230012</v>
      </c>
      <c r="H43" s="133">
        <v>1501</v>
      </c>
      <c r="I43" s="184">
        <v>0.12218042817687429</v>
      </c>
      <c r="J43" s="133">
        <v>16593</v>
      </c>
      <c r="K43" s="184">
        <v>1.3674583964813474</v>
      </c>
    </row>
    <row r="44" spans="1:11" ht="12" customHeight="1" x14ac:dyDescent="0.2">
      <c r="A44" s="375">
        <v>39356</v>
      </c>
      <c r="B44" s="133">
        <v>132746</v>
      </c>
      <c r="C44" s="376">
        <v>1740</v>
      </c>
      <c r="D44" s="184">
        <v>1.3281834419797567</v>
      </c>
      <c r="E44" s="376">
        <v>2354</v>
      </c>
      <c r="F44" s="377">
        <v>1.8053254800908032</v>
      </c>
      <c r="G44" s="133">
        <v>1245746</v>
      </c>
      <c r="H44" s="133">
        <v>15734</v>
      </c>
      <c r="I44" s="184">
        <v>1.2791745121185809</v>
      </c>
      <c r="J44" s="133">
        <v>15401</v>
      </c>
      <c r="K44" s="184">
        <v>1.2517627169615027</v>
      </c>
    </row>
    <row r="45" spans="1:11" ht="12" customHeight="1" x14ac:dyDescent="0.2">
      <c r="A45" s="375">
        <v>39387</v>
      </c>
      <c r="B45" s="133">
        <v>131856</v>
      </c>
      <c r="C45" s="376">
        <v>-890</v>
      </c>
      <c r="D45" s="184">
        <v>-0.67045334699350645</v>
      </c>
      <c r="E45" s="376">
        <v>3238</v>
      </c>
      <c r="F45" s="377">
        <v>2.5175325382139357</v>
      </c>
      <c r="G45" s="133">
        <v>1260426</v>
      </c>
      <c r="H45" s="133">
        <v>14680</v>
      </c>
      <c r="I45" s="184">
        <v>1.1784103661581093</v>
      </c>
      <c r="J45" s="133">
        <v>14324</v>
      </c>
      <c r="K45" s="184">
        <v>1.1495046151920147</v>
      </c>
    </row>
    <row r="46" spans="1:11" ht="12" customHeight="1" x14ac:dyDescent="0.2">
      <c r="A46" s="375">
        <v>39417</v>
      </c>
      <c r="B46" s="133">
        <v>128587</v>
      </c>
      <c r="C46" s="376">
        <v>-3269</v>
      </c>
      <c r="D46" s="184">
        <v>-2.4792197548841162</v>
      </c>
      <c r="E46" s="376">
        <v>4199</v>
      </c>
      <c r="F46" s="377">
        <v>3.3757275621442582</v>
      </c>
      <c r="G46" s="133">
        <v>1244408</v>
      </c>
      <c r="H46" s="133">
        <v>-16018</v>
      </c>
      <c r="I46" s="184">
        <v>-1.2708401762578683</v>
      </c>
      <c r="J46" s="133">
        <v>25809</v>
      </c>
      <c r="K46" s="184">
        <v>2.1179239438076021</v>
      </c>
    </row>
    <row r="47" spans="1:11" ht="12" customHeight="1" x14ac:dyDescent="0.2">
      <c r="A47" s="375">
        <v>39448</v>
      </c>
      <c r="B47" s="133">
        <v>138414</v>
      </c>
      <c r="C47" s="376">
        <v>9827</v>
      </c>
      <c r="D47" s="184">
        <v>7.6422966551828724</v>
      </c>
      <c r="E47" s="376">
        <v>8295</v>
      </c>
      <c r="F47" s="377">
        <v>6.37493371452286</v>
      </c>
      <c r="G47" s="133">
        <v>1326328</v>
      </c>
      <c r="H47" s="133">
        <v>81920</v>
      </c>
      <c r="I47" s="184">
        <v>6.5830499321765847</v>
      </c>
      <c r="J47" s="133">
        <v>53079</v>
      </c>
      <c r="K47" s="184">
        <v>4.1687839534922073</v>
      </c>
    </row>
    <row r="48" spans="1:11" ht="12" customHeight="1" x14ac:dyDescent="0.2">
      <c r="A48" s="375">
        <v>39479</v>
      </c>
      <c r="B48" s="133">
        <v>142100</v>
      </c>
      <c r="C48" s="376">
        <v>3686</v>
      </c>
      <c r="D48" s="184">
        <v>2.663025416504111</v>
      </c>
      <c r="E48" s="376">
        <v>9460</v>
      </c>
      <c r="F48" s="377">
        <v>7.1320868516284683</v>
      </c>
      <c r="G48" s="133">
        <v>1351098</v>
      </c>
      <c r="H48" s="133">
        <v>24770</v>
      </c>
      <c r="I48" s="184">
        <v>1.8675621716498483</v>
      </c>
      <c r="J48" s="133">
        <v>70025</v>
      </c>
      <c r="K48" s="184">
        <v>5.4661209782736817</v>
      </c>
    </row>
    <row r="49" spans="1:11" ht="12" customHeight="1" x14ac:dyDescent="0.2">
      <c r="A49" s="375">
        <v>39508</v>
      </c>
      <c r="B49" s="133">
        <v>139247</v>
      </c>
      <c r="C49" s="376">
        <v>-2853</v>
      </c>
      <c r="D49" s="184">
        <v>-2.0077410274454608</v>
      </c>
      <c r="E49" s="376">
        <v>5087</v>
      </c>
      <c r="F49" s="377">
        <v>3.7917412045319021</v>
      </c>
      <c r="G49" s="133">
        <v>1332490</v>
      </c>
      <c r="H49" s="133">
        <v>-18608</v>
      </c>
      <c r="I49" s="184">
        <v>-1.3772502068687837</v>
      </c>
      <c r="J49" s="133">
        <v>54193</v>
      </c>
      <c r="K49" s="184">
        <v>4.239468605496219</v>
      </c>
    </row>
    <row r="50" spans="1:11" ht="12" customHeight="1" x14ac:dyDescent="0.2">
      <c r="A50" s="375">
        <v>39539</v>
      </c>
      <c r="B50" s="133">
        <v>140517</v>
      </c>
      <c r="C50" s="376">
        <v>1270</v>
      </c>
      <c r="D50" s="184">
        <v>0.9120483744712633</v>
      </c>
      <c r="E50" s="376">
        <v>6691</v>
      </c>
      <c r="F50" s="377">
        <v>4.9997758283143785</v>
      </c>
      <c r="G50" s="133">
        <v>1341802</v>
      </c>
      <c r="H50" s="133">
        <v>9312</v>
      </c>
      <c r="I50" s="184">
        <v>0.69884201757611686</v>
      </c>
      <c r="J50" s="133">
        <v>84841</v>
      </c>
      <c r="K50" s="184">
        <v>6.7496923134448883</v>
      </c>
    </row>
    <row r="51" spans="1:11" ht="12" customHeight="1" x14ac:dyDescent="0.2">
      <c r="A51" s="375">
        <v>39569</v>
      </c>
      <c r="B51" s="133">
        <v>140634</v>
      </c>
      <c r="C51" s="376">
        <v>117</v>
      </c>
      <c r="D51" s="184">
        <v>8.3263946711074108E-2</v>
      </c>
      <c r="E51" s="376">
        <v>9603</v>
      </c>
      <c r="F51" s="377">
        <v>7.3288000549488288</v>
      </c>
      <c r="G51" s="133">
        <v>1333816</v>
      </c>
      <c r="H51" s="133">
        <v>-7986</v>
      </c>
      <c r="I51" s="184">
        <v>-0.59516977914774316</v>
      </c>
      <c r="J51" s="133">
        <v>104422</v>
      </c>
      <c r="K51" s="184">
        <v>8.4937782354558422</v>
      </c>
    </row>
    <row r="52" spans="1:11" ht="12" customHeight="1" x14ac:dyDescent="0.2">
      <c r="A52" s="375">
        <v>39600</v>
      </c>
      <c r="B52" s="133">
        <v>143158</v>
      </c>
      <c r="C52" s="376">
        <v>2524</v>
      </c>
      <c r="D52" s="184">
        <v>1.7947295817512123</v>
      </c>
      <c r="E52" s="376">
        <v>12630</v>
      </c>
      <c r="F52" s="377">
        <v>9.6760848247119391</v>
      </c>
      <c r="G52" s="133">
        <v>1339006</v>
      </c>
      <c r="H52" s="133">
        <v>5190</v>
      </c>
      <c r="I52" s="184">
        <v>0.38910914249041845</v>
      </c>
      <c r="J52" s="133">
        <v>115827</v>
      </c>
      <c r="K52" s="184">
        <v>9.4693417725451461</v>
      </c>
    </row>
    <row r="53" spans="1:11" ht="12" customHeight="1" x14ac:dyDescent="0.2">
      <c r="A53" s="375">
        <v>39630</v>
      </c>
      <c r="B53" s="133">
        <v>144141</v>
      </c>
      <c r="C53" s="376">
        <v>983</v>
      </c>
      <c r="D53" s="184">
        <v>0.68665390687212735</v>
      </c>
      <c r="E53" s="376">
        <v>13906</v>
      </c>
      <c r="F53" s="377">
        <v>10.677621223173494</v>
      </c>
      <c r="G53" s="133">
        <v>1340814</v>
      </c>
      <c r="H53" s="133">
        <v>1808</v>
      </c>
      <c r="I53" s="184">
        <v>0.13502553386616639</v>
      </c>
      <c r="J53" s="133">
        <v>125851</v>
      </c>
      <c r="K53" s="184">
        <v>10.358422437555712</v>
      </c>
    </row>
    <row r="54" spans="1:11" ht="12" customHeight="1" x14ac:dyDescent="0.2">
      <c r="A54" s="375">
        <v>39661</v>
      </c>
      <c r="B54" s="133">
        <v>148957</v>
      </c>
      <c r="C54" s="376">
        <v>4816</v>
      </c>
      <c r="D54" s="184">
        <v>3.3411728793334303</v>
      </c>
      <c r="E54" s="376">
        <v>15636</v>
      </c>
      <c r="F54" s="377">
        <v>11.728084847848425</v>
      </c>
      <c r="G54" s="133">
        <v>1367810</v>
      </c>
      <c r="H54" s="133">
        <v>26996</v>
      </c>
      <c r="I54" s="184">
        <v>2.0134037979913693</v>
      </c>
      <c r="J54" s="133">
        <v>139299</v>
      </c>
      <c r="K54" s="184">
        <v>11.338848410799741</v>
      </c>
    </row>
    <row r="55" spans="1:11" ht="12" customHeight="1" x14ac:dyDescent="0.2">
      <c r="A55" s="375">
        <v>39692</v>
      </c>
      <c r="B55" s="133">
        <v>151091</v>
      </c>
      <c r="C55" s="376">
        <v>2134</v>
      </c>
      <c r="D55" s="184">
        <v>1.4326282081406043</v>
      </c>
      <c r="E55" s="376">
        <v>20085</v>
      </c>
      <c r="F55" s="377">
        <v>15.331358869059432</v>
      </c>
      <c r="G55" s="133">
        <v>1406636</v>
      </c>
      <c r="H55" s="133">
        <v>38826</v>
      </c>
      <c r="I55" s="184">
        <v>2.8385521380893546</v>
      </c>
      <c r="J55" s="133">
        <v>176624</v>
      </c>
      <c r="K55" s="184">
        <v>14.359534703726467</v>
      </c>
    </row>
    <row r="56" spans="1:11" ht="12" customHeight="1" x14ac:dyDescent="0.2">
      <c r="A56" s="375">
        <v>39722</v>
      </c>
      <c r="B56" s="133">
        <v>160772</v>
      </c>
      <c r="C56" s="376">
        <v>9681</v>
      </c>
      <c r="D56" s="184">
        <v>6.407396866788889</v>
      </c>
      <c r="E56" s="376">
        <v>28026</v>
      </c>
      <c r="F56" s="377">
        <v>21.112500564988775</v>
      </c>
      <c r="G56" s="133">
        <v>1482161</v>
      </c>
      <c r="H56" s="133">
        <v>75525</v>
      </c>
      <c r="I56" s="184">
        <v>5.3691928828780151</v>
      </c>
      <c r="J56" s="133">
        <v>236415</v>
      </c>
      <c r="K56" s="184">
        <v>18.977785198587835</v>
      </c>
    </row>
    <row r="57" spans="1:11" ht="12" customHeight="1" x14ac:dyDescent="0.2">
      <c r="A57" s="375">
        <v>39753</v>
      </c>
      <c r="B57" s="133">
        <v>164553</v>
      </c>
      <c r="C57" s="376">
        <v>3781</v>
      </c>
      <c r="D57" s="184">
        <v>2.351777672729082</v>
      </c>
      <c r="E57" s="376">
        <v>32697</v>
      </c>
      <c r="F57" s="377">
        <v>24.797506370586095</v>
      </c>
      <c r="G57" s="133">
        <v>1541489</v>
      </c>
      <c r="H57" s="133">
        <v>59328</v>
      </c>
      <c r="I57" s="184">
        <v>4.0028040138689382</v>
      </c>
      <c r="J57" s="133">
        <v>281063</v>
      </c>
      <c r="K57" s="184">
        <v>22.299048099610765</v>
      </c>
    </row>
    <row r="58" spans="1:11" ht="12" customHeight="1" x14ac:dyDescent="0.2">
      <c r="A58" s="375">
        <v>39783</v>
      </c>
      <c r="B58" s="133">
        <v>166091</v>
      </c>
      <c r="C58" s="376">
        <v>1538</v>
      </c>
      <c r="D58" s="184">
        <v>0.93465327280572219</v>
      </c>
      <c r="E58" s="376">
        <v>37504</v>
      </c>
      <c r="F58" s="377">
        <v>29.166245421387853</v>
      </c>
      <c r="G58" s="133">
        <v>1552496</v>
      </c>
      <c r="H58" s="133">
        <v>11007</v>
      </c>
      <c r="I58" s="184">
        <v>0.71404985698892431</v>
      </c>
      <c r="J58" s="133">
        <v>308088</v>
      </c>
      <c r="K58" s="184">
        <v>24.757796478325435</v>
      </c>
    </row>
    <row r="59" spans="1:11" ht="12" customHeight="1" x14ac:dyDescent="0.2">
      <c r="A59" s="375">
        <v>39814</v>
      </c>
      <c r="B59" s="133">
        <v>177910</v>
      </c>
      <c r="C59" s="376">
        <v>11819</v>
      </c>
      <c r="D59" s="184">
        <v>7.115978590050033</v>
      </c>
      <c r="E59" s="376">
        <v>39496</v>
      </c>
      <c r="F59" s="377">
        <v>28.534685797679426</v>
      </c>
      <c r="G59" s="133">
        <v>1654566</v>
      </c>
      <c r="H59" s="133">
        <v>102070</v>
      </c>
      <c r="I59" s="184">
        <v>6.5745741051828794</v>
      </c>
      <c r="J59" s="133">
        <v>328238</v>
      </c>
      <c r="K59" s="184">
        <v>24.747875337020705</v>
      </c>
    </row>
    <row r="60" spans="1:11" ht="12" customHeight="1" x14ac:dyDescent="0.2">
      <c r="A60" s="375">
        <v>39845</v>
      </c>
      <c r="B60" s="133">
        <v>186470</v>
      </c>
      <c r="C60" s="376">
        <v>8560</v>
      </c>
      <c r="D60" s="184">
        <v>4.8114215052554661</v>
      </c>
      <c r="E60" s="376">
        <v>44370</v>
      </c>
      <c r="F60" s="377">
        <v>31.224489795918366</v>
      </c>
      <c r="G60" s="133">
        <v>1725890</v>
      </c>
      <c r="H60" s="133">
        <v>71324</v>
      </c>
      <c r="I60" s="184">
        <v>4.3107376798507886</v>
      </c>
      <c r="J60" s="133">
        <v>374792</v>
      </c>
      <c r="K60" s="184">
        <v>27.739808659327451</v>
      </c>
    </row>
    <row r="61" spans="1:11" ht="12" customHeight="1" x14ac:dyDescent="0.2">
      <c r="A61" s="375">
        <v>39873</v>
      </c>
      <c r="B61" s="133">
        <v>194540</v>
      </c>
      <c r="C61" s="376">
        <v>8070</v>
      </c>
      <c r="D61" s="184">
        <v>4.3277739046495416</v>
      </c>
      <c r="E61" s="376">
        <v>55293</v>
      </c>
      <c r="F61" s="377">
        <v>39.708575409165007</v>
      </c>
      <c r="G61" s="133">
        <v>1784252</v>
      </c>
      <c r="H61" s="133">
        <v>58362</v>
      </c>
      <c r="I61" s="184">
        <v>3.3815596590744486</v>
      </c>
      <c r="J61" s="133">
        <v>451762</v>
      </c>
      <c r="K61" s="184">
        <v>33.903594023219689</v>
      </c>
    </row>
    <row r="62" spans="1:11" ht="12" customHeight="1" x14ac:dyDescent="0.2">
      <c r="A62" s="375">
        <v>39904</v>
      </c>
      <c r="B62" s="133">
        <v>199633</v>
      </c>
      <c r="C62" s="376">
        <v>5093</v>
      </c>
      <c r="D62" s="184">
        <v>2.6179705973064666</v>
      </c>
      <c r="E62" s="376">
        <v>59116</v>
      </c>
      <c r="F62" s="377">
        <v>42.070354476682539</v>
      </c>
      <c r="G62" s="133">
        <v>1801074</v>
      </c>
      <c r="H62" s="133">
        <v>16822</v>
      </c>
      <c r="I62" s="184">
        <v>0.94280404337503898</v>
      </c>
      <c r="J62" s="133">
        <v>459272</v>
      </c>
      <c r="K62" s="184">
        <v>34.228000852584806</v>
      </c>
    </row>
    <row r="63" spans="1:11" ht="12" customHeight="1" x14ac:dyDescent="0.2">
      <c r="A63" s="375">
        <v>39934</v>
      </c>
      <c r="B63" s="133">
        <v>201329</v>
      </c>
      <c r="C63" s="376">
        <v>1696</v>
      </c>
      <c r="D63" s="184">
        <v>0.84955894065610393</v>
      </c>
      <c r="E63" s="376">
        <v>60695</v>
      </c>
      <c r="F63" s="377">
        <v>43.158126768775688</v>
      </c>
      <c r="G63" s="133">
        <v>1798532</v>
      </c>
      <c r="H63" s="133">
        <v>-2542</v>
      </c>
      <c r="I63" s="184">
        <v>-0.14113800987632935</v>
      </c>
      <c r="J63" s="133">
        <v>464716</v>
      </c>
      <c r="K63" s="184">
        <v>34.841087526315476</v>
      </c>
    </row>
    <row r="64" spans="1:11" ht="12" customHeight="1" x14ac:dyDescent="0.2">
      <c r="A64" s="375">
        <v>39965</v>
      </c>
      <c r="B64" s="133">
        <v>204659</v>
      </c>
      <c r="C64" s="376">
        <v>3330</v>
      </c>
      <c r="D64" s="184">
        <v>1.6540091094675879</v>
      </c>
      <c r="E64" s="376">
        <v>61501</v>
      </c>
      <c r="F64" s="377">
        <v>42.960225764539878</v>
      </c>
      <c r="G64" s="133">
        <v>1781709</v>
      </c>
      <c r="H64" s="133">
        <v>-16823</v>
      </c>
      <c r="I64" s="184">
        <v>-0.9353739605411524</v>
      </c>
      <c r="J64" s="133">
        <v>442703</v>
      </c>
      <c r="K64" s="184">
        <v>33.062062455283993</v>
      </c>
    </row>
    <row r="65" spans="1:11" ht="12" customHeight="1" x14ac:dyDescent="0.2">
      <c r="A65" s="375">
        <v>39995</v>
      </c>
      <c r="B65" s="133">
        <v>206276</v>
      </c>
      <c r="C65" s="376">
        <v>1617</v>
      </c>
      <c r="D65" s="184">
        <v>0.79009474296268423</v>
      </c>
      <c r="E65" s="376">
        <v>62135</v>
      </c>
      <c r="F65" s="377">
        <v>43.107096523542921</v>
      </c>
      <c r="G65" s="133">
        <v>1774553</v>
      </c>
      <c r="H65" s="133">
        <v>-7156</v>
      </c>
      <c r="I65" s="184">
        <v>-0.40163685540119065</v>
      </c>
      <c r="J65" s="133">
        <v>433739</v>
      </c>
      <c r="K65" s="184">
        <v>32.348931320824512</v>
      </c>
    </row>
    <row r="66" spans="1:11" ht="12" customHeight="1" x14ac:dyDescent="0.2">
      <c r="A66" s="375">
        <v>40026</v>
      </c>
      <c r="B66" s="133">
        <v>211150</v>
      </c>
      <c r="C66" s="376">
        <v>4874</v>
      </c>
      <c r="D66" s="184">
        <v>2.3628536523880626</v>
      </c>
      <c r="E66" s="376">
        <v>62193</v>
      </c>
      <c r="F66" s="377">
        <v>41.752317782984349</v>
      </c>
      <c r="G66" s="133">
        <v>1811675</v>
      </c>
      <c r="H66" s="133">
        <v>37122</v>
      </c>
      <c r="I66" s="184">
        <v>2.0919070887147355</v>
      </c>
      <c r="J66" s="133">
        <v>443865</v>
      </c>
      <c r="K66" s="184">
        <v>32.450778982461017</v>
      </c>
    </row>
    <row r="67" spans="1:11" ht="12" customHeight="1" x14ac:dyDescent="0.2">
      <c r="A67" s="375">
        <v>40057</v>
      </c>
      <c r="B67" s="133">
        <v>212068</v>
      </c>
      <c r="C67" s="376">
        <v>918</v>
      </c>
      <c r="D67" s="184">
        <v>0.43476201752308785</v>
      </c>
      <c r="E67" s="376">
        <v>60977</v>
      </c>
      <c r="F67" s="377">
        <v>40.357797618653656</v>
      </c>
      <c r="G67" s="133">
        <v>1858086</v>
      </c>
      <c r="H67" s="133">
        <v>46411</v>
      </c>
      <c r="I67" s="184">
        <v>2.5617729449266564</v>
      </c>
      <c r="J67" s="133">
        <v>451450</v>
      </c>
      <c r="K67" s="184">
        <v>32.094301581930225</v>
      </c>
    </row>
    <row r="68" spans="1:11" ht="12" customHeight="1" x14ac:dyDescent="0.2">
      <c r="A68" s="375">
        <v>40087</v>
      </c>
      <c r="B68" s="133">
        <v>216137</v>
      </c>
      <c r="C68" s="376">
        <v>4069</v>
      </c>
      <c r="D68" s="184">
        <v>1.9187241828092876</v>
      </c>
      <c r="E68" s="376">
        <v>55365</v>
      </c>
      <c r="F68" s="377">
        <v>34.436966635981392</v>
      </c>
      <c r="G68" s="133">
        <v>1903826</v>
      </c>
      <c r="H68" s="133">
        <v>45740</v>
      </c>
      <c r="I68" s="184">
        <v>2.4616729257956842</v>
      </c>
      <c r="J68" s="133">
        <v>421665</v>
      </c>
      <c r="K68" s="184">
        <v>28.449338499663668</v>
      </c>
    </row>
    <row r="69" spans="1:11" ht="12" customHeight="1" x14ac:dyDescent="0.2">
      <c r="A69" s="375">
        <v>40118</v>
      </c>
      <c r="B69" s="133">
        <v>218345</v>
      </c>
      <c r="C69" s="376">
        <v>2208</v>
      </c>
      <c r="D69" s="184">
        <v>1.0215742792765699</v>
      </c>
      <c r="E69" s="376">
        <v>53792</v>
      </c>
      <c r="F69" s="377">
        <v>32.689771684502865</v>
      </c>
      <c r="G69" s="133">
        <v>1928545</v>
      </c>
      <c r="H69" s="133">
        <v>24719</v>
      </c>
      <c r="I69" s="184">
        <v>1.2983854616966046</v>
      </c>
      <c r="J69" s="133">
        <v>387056</v>
      </c>
      <c r="K69" s="184">
        <v>25.109228804097857</v>
      </c>
    </row>
    <row r="70" spans="1:11" ht="12" customHeight="1" x14ac:dyDescent="0.2">
      <c r="A70" s="375">
        <v>40148</v>
      </c>
      <c r="B70" s="133">
        <v>215920</v>
      </c>
      <c r="C70" s="376">
        <v>-2425</v>
      </c>
      <c r="D70" s="184">
        <v>-1.1106276763837046</v>
      </c>
      <c r="E70" s="376">
        <v>49829</v>
      </c>
      <c r="F70" s="377">
        <v>30.001023535290894</v>
      </c>
      <c r="G70" s="133">
        <v>1911067</v>
      </c>
      <c r="H70" s="133">
        <v>-17478</v>
      </c>
      <c r="I70" s="184">
        <v>-0.90627908604673468</v>
      </c>
      <c r="J70" s="133">
        <v>358571</v>
      </c>
      <c r="K70" s="184">
        <v>23.09642021621956</v>
      </c>
    </row>
    <row r="71" spans="1:11" ht="12" customHeight="1" x14ac:dyDescent="0.2">
      <c r="A71" s="375">
        <v>40179</v>
      </c>
      <c r="B71" s="133">
        <v>223766.00000000058</v>
      </c>
      <c r="C71" s="376">
        <v>7846.0000000005821</v>
      </c>
      <c r="D71" s="184">
        <v>3.6337532419417293</v>
      </c>
      <c r="E71" s="376">
        <v>45856.000000000582</v>
      </c>
      <c r="F71" s="377">
        <v>25.774829970209982</v>
      </c>
      <c r="G71" s="133">
        <v>1988286</v>
      </c>
      <c r="H71" s="133">
        <v>77219</v>
      </c>
      <c r="I71" s="184">
        <v>4.0406223329689643</v>
      </c>
      <c r="J71" s="133">
        <v>333720</v>
      </c>
      <c r="K71" s="184">
        <v>20.169639651727401</v>
      </c>
    </row>
    <row r="72" spans="1:11" ht="12" customHeight="1" x14ac:dyDescent="0.2">
      <c r="A72" s="375">
        <v>40210</v>
      </c>
      <c r="B72" s="133">
        <v>228923.00000000323</v>
      </c>
      <c r="C72" s="376">
        <v>5157.0000000026484</v>
      </c>
      <c r="D72" s="184">
        <v>2.3046396682260197</v>
      </c>
      <c r="E72" s="376">
        <v>42453.000000003231</v>
      </c>
      <c r="F72" s="377">
        <v>22.766664879070753</v>
      </c>
      <c r="G72" s="133">
        <v>2029961</v>
      </c>
      <c r="H72" s="133">
        <v>41675</v>
      </c>
      <c r="I72" s="184">
        <v>2.0960264267816604</v>
      </c>
      <c r="J72" s="133">
        <v>304071</v>
      </c>
      <c r="K72" s="184">
        <v>17.61821437055664</v>
      </c>
    </row>
    <row r="73" spans="1:11" ht="12" customHeight="1" x14ac:dyDescent="0.2">
      <c r="A73" s="375">
        <v>40238</v>
      </c>
      <c r="B73" s="133">
        <v>232631.99999999854</v>
      </c>
      <c r="C73" s="376">
        <v>3708.9999999953143</v>
      </c>
      <c r="D73" s="184">
        <v>1.6201954368915583</v>
      </c>
      <c r="E73" s="376">
        <v>38091.999999998545</v>
      </c>
      <c r="F73" s="377">
        <v>19.580548987354039</v>
      </c>
      <c r="G73" s="133">
        <v>2053048</v>
      </c>
      <c r="H73" s="133">
        <v>23087</v>
      </c>
      <c r="I73" s="184">
        <v>1.1373124902399603</v>
      </c>
      <c r="J73" s="133">
        <v>268796</v>
      </c>
      <c r="K73" s="184">
        <v>15.064912355429614</v>
      </c>
    </row>
    <row r="74" spans="1:11" ht="12" customHeight="1" x14ac:dyDescent="0.2">
      <c r="A74" s="375">
        <v>40269</v>
      </c>
      <c r="B74" s="133">
        <v>235758.99999999901</v>
      </c>
      <c r="C74" s="376">
        <v>3127.0000000004657</v>
      </c>
      <c r="D74" s="184">
        <v>1.3441830874516341</v>
      </c>
      <c r="E74" s="376">
        <v>36125.99999999901</v>
      </c>
      <c r="F74" s="377">
        <v>18.096206538998569</v>
      </c>
      <c r="G74" s="133">
        <v>2054380</v>
      </c>
      <c r="H74" s="133">
        <v>1332</v>
      </c>
      <c r="I74" s="184">
        <v>6.487914554360151E-2</v>
      </c>
      <c r="J74" s="133">
        <v>253306</v>
      </c>
      <c r="K74" s="184">
        <v>14.064163937739371</v>
      </c>
    </row>
    <row r="75" spans="1:11" ht="12" customHeight="1" x14ac:dyDescent="0.2">
      <c r="A75" s="375">
        <v>40299</v>
      </c>
      <c r="B75" s="133">
        <v>234462.0000000002</v>
      </c>
      <c r="C75" s="376">
        <v>-1296.9999999988067</v>
      </c>
      <c r="D75" s="184">
        <v>-0.55013806471812832</v>
      </c>
      <c r="E75" s="376">
        <v>33133.000000000204</v>
      </c>
      <c r="F75" s="377">
        <v>16.457142289486466</v>
      </c>
      <c r="G75" s="133">
        <v>2029010</v>
      </c>
      <c r="H75" s="133">
        <v>-25370</v>
      </c>
      <c r="I75" s="184">
        <v>-1.234922458357266</v>
      </c>
      <c r="J75" s="133">
        <v>230478</v>
      </c>
      <c r="K75" s="184">
        <v>12.814784502027209</v>
      </c>
    </row>
    <row r="76" spans="1:11" ht="12" customHeight="1" x14ac:dyDescent="0.2">
      <c r="A76" s="375">
        <v>40330</v>
      </c>
      <c r="B76" s="133">
        <v>236360.00000000029</v>
      </c>
      <c r="C76" s="376">
        <v>1898.0000000000873</v>
      </c>
      <c r="D76" s="184">
        <v>0.80951284216635777</v>
      </c>
      <c r="E76" s="376">
        <v>31701.000000000291</v>
      </c>
      <c r="F76" s="377">
        <v>15.489668179752803</v>
      </c>
      <c r="G76" s="133">
        <v>2004067</v>
      </c>
      <c r="H76" s="133">
        <v>-24943</v>
      </c>
      <c r="I76" s="184">
        <v>-1.2293187317953091</v>
      </c>
      <c r="J76" s="133">
        <v>222358</v>
      </c>
      <c r="K76" s="184">
        <v>12.480040231036606</v>
      </c>
    </row>
    <row r="77" spans="1:11" ht="12" customHeight="1" x14ac:dyDescent="0.2">
      <c r="A77" s="375">
        <v>40360</v>
      </c>
      <c r="B77" s="133">
        <v>234525.00000000015</v>
      </c>
      <c r="C77" s="376">
        <v>-1835.0000000001455</v>
      </c>
      <c r="D77" s="184">
        <v>-0.77635809781695009</v>
      </c>
      <c r="E77" s="376">
        <v>28249.000000000146</v>
      </c>
      <c r="F77" s="377">
        <v>13.694758478931211</v>
      </c>
      <c r="G77" s="133">
        <v>1973300</v>
      </c>
      <c r="H77" s="133">
        <v>-30767</v>
      </c>
      <c r="I77" s="184">
        <v>-1.5352281136309316</v>
      </c>
      <c r="J77" s="133">
        <v>198747</v>
      </c>
      <c r="K77" s="184">
        <v>11.19983454988383</v>
      </c>
    </row>
    <row r="78" spans="1:11" ht="12" customHeight="1" x14ac:dyDescent="0.2">
      <c r="A78" s="375">
        <v>40391</v>
      </c>
      <c r="B78" s="133">
        <v>238972.00000000067</v>
      </c>
      <c r="C78" s="376">
        <v>4447.0000000005239</v>
      </c>
      <c r="D78" s="184">
        <v>1.8961731158727304</v>
      </c>
      <c r="E78" s="376">
        <v>27822.000000000669</v>
      </c>
      <c r="F78" s="377">
        <v>13.176414870945143</v>
      </c>
      <c r="G78" s="133">
        <v>1999318</v>
      </c>
      <c r="H78" s="133">
        <v>26018</v>
      </c>
      <c r="I78" s="184">
        <v>1.318502001723002</v>
      </c>
      <c r="J78" s="133">
        <v>187643</v>
      </c>
      <c r="K78" s="184">
        <v>10.357431658548029</v>
      </c>
    </row>
    <row r="79" spans="1:11" ht="12" customHeight="1" x14ac:dyDescent="0.2">
      <c r="A79" s="375">
        <v>40422</v>
      </c>
      <c r="B79" s="133">
        <v>240186.99999999878</v>
      </c>
      <c r="C79" s="376">
        <v>1214.9999999981083</v>
      </c>
      <c r="D79" s="184">
        <v>0.50842776559517633</v>
      </c>
      <c r="E79" s="376">
        <v>28118.999999998778</v>
      </c>
      <c r="F79" s="377">
        <v>13.259426221777344</v>
      </c>
      <c r="G79" s="133">
        <v>2032830</v>
      </c>
      <c r="H79" s="133">
        <v>33512</v>
      </c>
      <c r="I79" s="184">
        <v>1.6761715745069068</v>
      </c>
      <c r="J79" s="133">
        <v>174744</v>
      </c>
      <c r="K79" s="184">
        <v>9.4045162602807402</v>
      </c>
    </row>
    <row r="80" spans="1:11" ht="12" customHeight="1" x14ac:dyDescent="0.2">
      <c r="A80" s="375">
        <v>40452</v>
      </c>
      <c r="B80" s="133">
        <v>239837.9999999991</v>
      </c>
      <c r="C80" s="376">
        <v>-348.99999999967986</v>
      </c>
      <c r="D80" s="184">
        <v>-0.14530345106091572</v>
      </c>
      <c r="E80" s="376">
        <v>23700.999999999098</v>
      </c>
      <c r="F80" s="377">
        <v>10.965730069353741</v>
      </c>
      <c r="G80" s="133">
        <v>2069505</v>
      </c>
      <c r="H80" s="133">
        <v>36675</v>
      </c>
      <c r="I80" s="184">
        <v>1.8041351219728161</v>
      </c>
      <c r="J80" s="133">
        <v>165679</v>
      </c>
      <c r="K80" s="184">
        <v>8.7024234357551578</v>
      </c>
    </row>
    <row r="81" spans="1:11" ht="12" customHeight="1" x14ac:dyDescent="0.2">
      <c r="A81" s="375">
        <v>40483</v>
      </c>
      <c r="B81" s="133">
        <v>238603.99999999907</v>
      </c>
      <c r="C81" s="376">
        <v>-1234.0000000000291</v>
      </c>
      <c r="D81" s="184">
        <v>-0.51451396359210544</v>
      </c>
      <c r="E81" s="376">
        <v>20258.999999999069</v>
      </c>
      <c r="F81" s="377">
        <v>9.2784355034459534</v>
      </c>
      <c r="G81" s="133">
        <v>2082729</v>
      </c>
      <c r="H81" s="133">
        <v>13224</v>
      </c>
      <c r="I81" s="184">
        <v>0.63899338247551951</v>
      </c>
      <c r="J81" s="133">
        <v>154184</v>
      </c>
      <c r="K81" s="184">
        <v>7.9948354847825689</v>
      </c>
    </row>
    <row r="82" spans="1:11" ht="12" customHeight="1" x14ac:dyDescent="0.2">
      <c r="A82" s="375">
        <v>40513</v>
      </c>
      <c r="B82" s="133">
        <v>232169.99999999971</v>
      </c>
      <c r="C82" s="376">
        <v>-6433.9999999993597</v>
      </c>
      <c r="D82" s="184">
        <v>-2.6965180801660429</v>
      </c>
      <c r="E82" s="376">
        <v>16249.999999999709</v>
      </c>
      <c r="F82" s="377">
        <v>7.5259355316782646</v>
      </c>
      <c r="G82" s="133">
        <v>2046885</v>
      </c>
      <c r="H82" s="133">
        <v>-35844</v>
      </c>
      <c r="I82" s="184">
        <v>-1.7210112309378705</v>
      </c>
      <c r="J82" s="133">
        <v>135818</v>
      </c>
      <c r="K82" s="184">
        <v>7.1069198515802956</v>
      </c>
    </row>
    <row r="83" spans="1:11" ht="12" customHeight="1" x14ac:dyDescent="0.2">
      <c r="A83" s="375">
        <v>40544</v>
      </c>
      <c r="B83" s="133">
        <v>238731.99999999825</v>
      </c>
      <c r="C83" s="376">
        <v>6561.9999999985448</v>
      </c>
      <c r="D83" s="184">
        <v>2.826377223585542</v>
      </c>
      <c r="E83" s="376">
        <v>14965.999999997672</v>
      </c>
      <c r="F83" s="377">
        <v>6.6882368188186021</v>
      </c>
      <c r="G83" s="133">
        <v>2125764</v>
      </c>
      <c r="H83" s="133">
        <v>78879</v>
      </c>
      <c r="I83" s="184">
        <v>3.8536117075458565</v>
      </c>
      <c r="J83" s="133">
        <v>137478</v>
      </c>
      <c r="K83" s="184">
        <v>6.9143976269007581</v>
      </c>
    </row>
    <row r="84" spans="1:11" ht="12" customHeight="1" x14ac:dyDescent="0.2">
      <c r="A84" s="375">
        <v>40575</v>
      </c>
      <c r="B84" s="133">
        <v>242578.99999999983</v>
      </c>
      <c r="C84" s="376">
        <v>3847.0000000015716</v>
      </c>
      <c r="D84" s="184">
        <v>1.6114303905641472</v>
      </c>
      <c r="E84" s="376">
        <v>13655.999999996595</v>
      </c>
      <c r="F84" s="377">
        <v>5.9653245851209373</v>
      </c>
      <c r="G84" s="133">
        <v>2164651</v>
      </c>
      <c r="H84" s="133">
        <v>38887</v>
      </c>
      <c r="I84" s="184">
        <v>1.8293187766845238</v>
      </c>
      <c r="J84" s="133">
        <v>134690</v>
      </c>
      <c r="K84" s="184">
        <v>6.6351028418772575</v>
      </c>
    </row>
    <row r="85" spans="1:11" ht="12" customHeight="1" x14ac:dyDescent="0.2">
      <c r="A85" s="375">
        <v>40603</v>
      </c>
      <c r="B85" s="133">
        <v>244512.0000000002</v>
      </c>
      <c r="C85" s="376">
        <v>1933.0000000003783</v>
      </c>
      <c r="D85" s="184">
        <v>0.79685380845018727</v>
      </c>
      <c r="E85" s="376">
        <v>11880.000000001659</v>
      </c>
      <c r="F85" s="377">
        <v>5.1067780872802242</v>
      </c>
      <c r="G85" s="133">
        <v>2183421</v>
      </c>
      <c r="H85" s="133">
        <v>18770</v>
      </c>
      <c r="I85" s="184">
        <v>0.8671143754813132</v>
      </c>
      <c r="J85" s="133">
        <v>130373</v>
      </c>
      <c r="K85" s="184">
        <v>6.3502168483152852</v>
      </c>
    </row>
    <row r="86" spans="1:11" ht="12" customHeight="1" x14ac:dyDescent="0.2">
      <c r="A86" s="375">
        <v>40634</v>
      </c>
      <c r="B86" s="133">
        <v>242709.99999999878</v>
      </c>
      <c r="C86" s="376">
        <v>-1802.0000000014261</v>
      </c>
      <c r="D86" s="184">
        <v>-0.73697814422254315</v>
      </c>
      <c r="E86" s="376">
        <v>6950.9999999997672</v>
      </c>
      <c r="F86" s="377">
        <v>2.9483497978867388</v>
      </c>
      <c r="G86" s="133">
        <v>2148889</v>
      </c>
      <c r="H86" s="133">
        <v>-34532</v>
      </c>
      <c r="I86" s="184">
        <v>-1.5815548169592579</v>
      </c>
      <c r="J86" s="133">
        <v>94509</v>
      </c>
      <c r="K86" s="184">
        <v>4.6003660471772507</v>
      </c>
    </row>
    <row r="87" spans="1:11" ht="12" customHeight="1" x14ac:dyDescent="0.2">
      <c r="A87" s="375">
        <v>40664</v>
      </c>
      <c r="B87" s="133">
        <v>242813.00000000003</v>
      </c>
      <c r="C87" s="376">
        <v>103.00000000125146</v>
      </c>
      <c r="D87" s="184">
        <v>4.2437476824709316E-2</v>
      </c>
      <c r="E87" s="376">
        <v>8350.9999999998254</v>
      </c>
      <c r="F87" s="377">
        <v>3.5617712038623819</v>
      </c>
      <c r="G87" s="133">
        <v>2125078</v>
      </c>
      <c r="H87" s="133">
        <v>-23811</v>
      </c>
      <c r="I87" s="184">
        <v>-1.1080609561498989</v>
      </c>
      <c r="J87" s="133">
        <v>96068</v>
      </c>
      <c r="K87" s="184">
        <v>4.7347228451313699</v>
      </c>
    </row>
    <row r="88" spans="1:11" ht="12" customHeight="1" x14ac:dyDescent="0.2">
      <c r="A88" s="375">
        <v>40695</v>
      </c>
      <c r="B88" s="133">
        <v>242417.9999999984</v>
      </c>
      <c r="C88" s="376">
        <v>-395.00000000162981</v>
      </c>
      <c r="D88" s="184">
        <v>-0.16267662769358715</v>
      </c>
      <c r="E88" s="376">
        <v>6057.9999999981083</v>
      </c>
      <c r="F88" s="377">
        <v>2.563039431375064</v>
      </c>
      <c r="G88" s="133">
        <v>2098724</v>
      </c>
      <c r="H88" s="133">
        <v>-26354</v>
      </c>
      <c r="I88" s="184">
        <v>-1.2401427147615287</v>
      </c>
      <c r="J88" s="133">
        <v>94657</v>
      </c>
      <c r="K88" s="184">
        <v>4.7232452807216525</v>
      </c>
    </row>
    <row r="89" spans="1:11" ht="12" customHeight="1" x14ac:dyDescent="0.2">
      <c r="A89" s="375">
        <v>40725</v>
      </c>
      <c r="B89" s="133">
        <v>244774.99999999892</v>
      </c>
      <c r="C89" s="376">
        <v>2357.0000000005239</v>
      </c>
      <c r="D89" s="184">
        <v>0.97228753640428489</v>
      </c>
      <c r="E89" s="376">
        <v>10249.999999998778</v>
      </c>
      <c r="F89" s="377">
        <v>4.3705361901710997</v>
      </c>
      <c r="G89" s="133">
        <v>2077220</v>
      </c>
      <c r="H89" s="133">
        <v>-21504</v>
      </c>
      <c r="I89" s="184">
        <v>-1.0246225801963478</v>
      </c>
      <c r="J89" s="133">
        <v>103920</v>
      </c>
      <c r="K89" s="184">
        <v>5.266305174073886</v>
      </c>
    </row>
    <row r="90" spans="1:11" ht="12" customHeight="1" x14ac:dyDescent="0.2">
      <c r="A90" s="375">
        <v>40756</v>
      </c>
      <c r="B90" s="133">
        <v>248237.99999999994</v>
      </c>
      <c r="C90" s="376">
        <v>3463.0000000010186</v>
      </c>
      <c r="D90" s="184">
        <v>1.4147686651010249</v>
      </c>
      <c r="E90" s="376">
        <v>9265.9999999992724</v>
      </c>
      <c r="F90" s="377">
        <v>3.8774417086517445</v>
      </c>
      <c r="G90" s="133">
        <v>2101326</v>
      </c>
      <c r="H90" s="133">
        <v>24106</v>
      </c>
      <c r="I90" s="184">
        <v>1.1604933516912026</v>
      </c>
      <c r="J90" s="133">
        <v>102008</v>
      </c>
      <c r="K90" s="184">
        <v>5.1021398296819216</v>
      </c>
    </row>
    <row r="91" spans="1:11" ht="12" customHeight="1" x14ac:dyDescent="0.2">
      <c r="A91" s="375">
        <v>40787</v>
      </c>
      <c r="B91" s="133">
        <v>251318.99999999968</v>
      </c>
      <c r="C91" s="376">
        <v>3080.9999999997381</v>
      </c>
      <c r="D91" s="184">
        <v>1.2411476083435005</v>
      </c>
      <c r="E91" s="376">
        <v>11132.000000000902</v>
      </c>
      <c r="F91" s="377">
        <v>4.6347221123545239</v>
      </c>
      <c r="G91" s="133">
        <v>2155234</v>
      </c>
      <c r="H91" s="133">
        <v>53908</v>
      </c>
      <c r="I91" s="184">
        <v>2.5654277346780079</v>
      </c>
      <c r="J91" s="133">
        <v>122404</v>
      </c>
      <c r="K91" s="184">
        <v>6.0213593856839971</v>
      </c>
    </row>
    <row r="92" spans="1:11" ht="12" customHeight="1" x14ac:dyDescent="0.2">
      <c r="A92" s="375">
        <v>40817</v>
      </c>
      <c r="B92" s="133">
        <v>254897.00000000003</v>
      </c>
      <c r="C92" s="376">
        <v>3578.0000000003492</v>
      </c>
      <c r="D92" s="184">
        <v>1.4236886188471043</v>
      </c>
      <c r="E92" s="376">
        <v>15059.000000000931</v>
      </c>
      <c r="F92" s="377">
        <v>6.2788215378718082</v>
      </c>
      <c r="G92" s="133">
        <v>2212973</v>
      </c>
      <c r="H92" s="133">
        <v>57739</v>
      </c>
      <c r="I92" s="184">
        <v>2.6790130445232396</v>
      </c>
      <c r="J92" s="133">
        <v>143468</v>
      </c>
      <c r="K92" s="184">
        <v>6.9324790227614814</v>
      </c>
    </row>
    <row r="93" spans="1:11" ht="12" customHeight="1" x14ac:dyDescent="0.2">
      <c r="A93" s="375">
        <v>40848</v>
      </c>
      <c r="B93" s="133">
        <v>251281.99999999991</v>
      </c>
      <c r="C93" s="376">
        <v>-3615.0000000001164</v>
      </c>
      <c r="D93" s="184">
        <v>-1.4182199084336482</v>
      </c>
      <c r="E93" s="376">
        <v>12678.000000000844</v>
      </c>
      <c r="F93" s="377">
        <v>5.3134063133899234</v>
      </c>
      <c r="G93" s="133">
        <v>2240899</v>
      </c>
      <c r="H93" s="133">
        <v>27926</v>
      </c>
      <c r="I93" s="184">
        <v>1.2619223099423265</v>
      </c>
      <c r="J93" s="133">
        <v>158170</v>
      </c>
      <c r="K93" s="184">
        <v>7.5943629728111528</v>
      </c>
    </row>
    <row r="94" spans="1:11" ht="12" customHeight="1" x14ac:dyDescent="0.2">
      <c r="A94" s="375">
        <v>40878</v>
      </c>
      <c r="B94" s="133">
        <v>246199.00000000102</v>
      </c>
      <c r="C94" s="376">
        <v>-5082.9999999988941</v>
      </c>
      <c r="D94" s="184">
        <v>-2.0228269434336306</v>
      </c>
      <c r="E94" s="376">
        <v>14029.00000000131</v>
      </c>
      <c r="F94" s="377">
        <v>6.0425550243361874</v>
      </c>
      <c r="G94" s="133">
        <v>2212621</v>
      </c>
      <c r="H94" s="133">
        <v>-28278</v>
      </c>
      <c r="I94" s="184">
        <v>-1.2619042625303505</v>
      </c>
      <c r="J94" s="133">
        <v>165736</v>
      </c>
      <c r="K94" s="184">
        <v>8.0969863964023379</v>
      </c>
    </row>
    <row r="95" spans="1:11" ht="12" customHeight="1" x14ac:dyDescent="0.2">
      <c r="A95" s="375">
        <v>40909</v>
      </c>
      <c r="B95" s="133">
        <v>258212.99999999892</v>
      </c>
      <c r="C95" s="376">
        <v>12013.999999997905</v>
      </c>
      <c r="D95" s="184">
        <v>4.8797923630875246</v>
      </c>
      <c r="E95" s="376">
        <v>19481.000000000669</v>
      </c>
      <c r="F95" s="377">
        <v>8.1601963708262044</v>
      </c>
      <c r="G95" s="133">
        <v>2311436</v>
      </c>
      <c r="H95" s="133">
        <v>98815</v>
      </c>
      <c r="I95" s="184">
        <v>4.4659704486217926</v>
      </c>
      <c r="J95" s="133">
        <v>185672</v>
      </c>
      <c r="K95" s="184">
        <v>8.7343656210190783</v>
      </c>
    </row>
    <row r="96" spans="1:11" ht="12" customHeight="1" x14ac:dyDescent="0.2">
      <c r="A96" s="375">
        <v>40940</v>
      </c>
      <c r="B96" s="133">
        <v>264764.00000000012</v>
      </c>
      <c r="C96" s="376">
        <v>6551.0000000011933</v>
      </c>
      <c r="D96" s="184">
        <v>2.5370527432783092</v>
      </c>
      <c r="E96" s="376">
        <v>22185.000000000291</v>
      </c>
      <c r="F96" s="377">
        <v>9.1454742578707577</v>
      </c>
      <c r="G96" s="133">
        <v>2358834</v>
      </c>
      <c r="H96" s="133">
        <v>47398</v>
      </c>
      <c r="I96" s="184">
        <v>2.0505867348263158</v>
      </c>
      <c r="J96" s="133">
        <v>194183</v>
      </c>
      <c r="K96" s="184">
        <v>8.9706377610062784</v>
      </c>
    </row>
    <row r="97" spans="1:11" ht="12" customHeight="1" x14ac:dyDescent="0.2">
      <c r="A97" s="375">
        <v>40969</v>
      </c>
      <c r="B97" s="133">
        <v>267266.99999999953</v>
      </c>
      <c r="C97" s="376">
        <v>2502.9999999994179</v>
      </c>
      <c r="D97" s="184">
        <v>0.9453702164944694</v>
      </c>
      <c r="E97" s="376">
        <v>22754.999999999331</v>
      </c>
      <c r="F97" s="377">
        <v>9.3062917157437308</v>
      </c>
      <c r="G97" s="133">
        <v>2379085</v>
      </c>
      <c r="H97" s="133">
        <v>20251</v>
      </c>
      <c r="I97" s="184">
        <v>0.858517386132301</v>
      </c>
      <c r="J97" s="133">
        <v>195664</v>
      </c>
      <c r="K97" s="184">
        <v>8.9613501015150074</v>
      </c>
    </row>
    <row r="98" spans="1:11" ht="12" customHeight="1" x14ac:dyDescent="0.2">
      <c r="A98" s="375">
        <v>41000</v>
      </c>
      <c r="B98" s="133">
        <v>268120.00000000081</v>
      </c>
      <c r="C98" s="376">
        <v>853.00000000128057</v>
      </c>
      <c r="D98" s="184">
        <v>0.3191564989322595</v>
      </c>
      <c r="E98" s="376">
        <v>25410.000000002037</v>
      </c>
      <c r="F98" s="377">
        <v>10.469284331095615</v>
      </c>
      <c r="G98" s="133">
        <v>2379468</v>
      </c>
      <c r="H98" s="133">
        <v>383</v>
      </c>
      <c r="I98" s="184">
        <v>1.6098626152491399E-2</v>
      </c>
      <c r="J98" s="133">
        <v>230579</v>
      </c>
      <c r="K98" s="184">
        <v>10.73014939347728</v>
      </c>
    </row>
    <row r="99" spans="1:11" ht="12" customHeight="1" x14ac:dyDescent="0.2">
      <c r="A99" s="375">
        <v>41030</v>
      </c>
      <c r="B99" s="133">
        <v>269268.00000000012</v>
      </c>
      <c r="C99" s="376">
        <v>1147.9999999993015</v>
      </c>
      <c r="D99" s="184">
        <v>0.42816649261498507</v>
      </c>
      <c r="E99" s="376">
        <v>26455.000000000087</v>
      </c>
      <c r="F99" s="377">
        <v>10.895215659787608</v>
      </c>
      <c r="G99" s="133">
        <v>2377006</v>
      </c>
      <c r="H99" s="133">
        <v>-2462</v>
      </c>
      <c r="I99" s="184">
        <v>-0.10346850640563353</v>
      </c>
      <c r="J99" s="133">
        <v>251928</v>
      </c>
      <c r="K99" s="184">
        <v>11.855000145876998</v>
      </c>
    </row>
    <row r="100" spans="1:11" ht="12" customHeight="1" x14ac:dyDescent="0.2">
      <c r="A100" s="375">
        <v>41061</v>
      </c>
      <c r="B100" s="133">
        <v>267013.99999999866</v>
      </c>
      <c r="C100" s="376">
        <v>-2254.0000000014552</v>
      </c>
      <c r="D100" s="184">
        <v>-0.83708424320805075</v>
      </c>
      <c r="E100" s="376">
        <v>24596.000000000262</v>
      </c>
      <c r="F100" s="377">
        <v>10.14611126236518</v>
      </c>
      <c r="G100" s="133">
        <v>2330998</v>
      </c>
      <c r="H100" s="133">
        <v>-46008</v>
      </c>
      <c r="I100" s="184">
        <v>-1.9355441256774277</v>
      </c>
      <c r="J100" s="133">
        <v>232274</v>
      </c>
      <c r="K100" s="184">
        <v>11.067391424503651</v>
      </c>
    </row>
    <row r="101" spans="1:11" ht="12" customHeight="1" x14ac:dyDescent="0.2">
      <c r="A101" s="375">
        <v>41091</v>
      </c>
      <c r="B101" s="133">
        <v>269416.00000000058</v>
      </c>
      <c r="C101" s="376">
        <v>2402.0000000019209</v>
      </c>
      <c r="D101" s="184">
        <v>0.89957829926593091</v>
      </c>
      <c r="E101" s="376">
        <v>24641.000000001659</v>
      </c>
      <c r="F101" s="377">
        <v>10.066796037177721</v>
      </c>
      <c r="G101" s="133">
        <v>2318506</v>
      </c>
      <c r="H101" s="133">
        <v>-12492</v>
      </c>
      <c r="I101" s="184">
        <v>-0.53590779571668445</v>
      </c>
      <c r="J101" s="133">
        <v>241286</v>
      </c>
      <c r="K101" s="184">
        <v>11.615813442967042</v>
      </c>
    </row>
    <row r="102" spans="1:11" ht="12" customHeight="1" x14ac:dyDescent="0.2">
      <c r="A102" s="375">
        <v>41122</v>
      </c>
      <c r="B102" s="133">
        <v>272585.00000000012</v>
      </c>
      <c r="C102" s="376">
        <v>3168.9999999995343</v>
      </c>
      <c r="D102" s="184">
        <v>1.1762478843125603</v>
      </c>
      <c r="E102" s="376">
        <v>24347.000000000175</v>
      </c>
      <c r="F102" s="377">
        <v>9.8079262643109359</v>
      </c>
      <c r="G102" s="133">
        <v>2334091</v>
      </c>
      <c r="H102" s="133">
        <v>15585</v>
      </c>
      <c r="I102" s="184">
        <v>0.67220011507410371</v>
      </c>
      <c r="J102" s="133">
        <v>232765</v>
      </c>
      <c r="K102" s="184">
        <v>11.077053251137615</v>
      </c>
    </row>
    <row r="103" spans="1:11" ht="12" customHeight="1" x14ac:dyDescent="0.2">
      <c r="A103" s="375">
        <v>41153</v>
      </c>
      <c r="B103" s="133">
        <v>275053.00000000006</v>
      </c>
      <c r="C103" s="376">
        <v>2467.9999999999418</v>
      </c>
      <c r="D103" s="184">
        <v>0.9054056532824406</v>
      </c>
      <c r="E103" s="376">
        <v>23734.000000000378</v>
      </c>
      <c r="F103" s="377">
        <v>9.4437746449732831</v>
      </c>
      <c r="G103" s="133">
        <v>2381591</v>
      </c>
      <c r="H103" s="133">
        <v>47500</v>
      </c>
      <c r="I103" s="184">
        <v>2.0350534747788327</v>
      </c>
      <c r="J103" s="133">
        <v>226357</v>
      </c>
      <c r="K103" s="184">
        <v>10.502664675854223</v>
      </c>
    </row>
    <row r="104" spans="1:11" ht="12" customHeight="1" x14ac:dyDescent="0.2">
      <c r="A104" s="375">
        <v>41183</v>
      </c>
      <c r="B104" s="133">
        <v>280475.99999999924</v>
      </c>
      <c r="C104" s="376">
        <v>5422.9999999991851</v>
      </c>
      <c r="D104" s="184">
        <v>1.9716200150513479</v>
      </c>
      <c r="E104" s="376">
        <v>25578.999999999214</v>
      </c>
      <c r="F104" s="377">
        <v>10.03503375873361</v>
      </c>
      <c r="G104" s="133">
        <v>2440825</v>
      </c>
      <c r="H104" s="133">
        <v>59234</v>
      </c>
      <c r="I104" s="184">
        <v>2.4871608937050906</v>
      </c>
      <c r="J104" s="133">
        <v>227852</v>
      </c>
      <c r="K104" s="184">
        <v>10.296194305127084</v>
      </c>
    </row>
    <row r="105" spans="1:11" ht="12" customHeight="1" x14ac:dyDescent="0.2">
      <c r="A105" s="375">
        <v>41214</v>
      </c>
      <c r="B105" s="133">
        <v>282073.99999999726</v>
      </c>
      <c r="C105" s="376">
        <v>1597.9999999980209</v>
      </c>
      <c r="D105" s="184">
        <v>0.56974571799299234</v>
      </c>
      <c r="E105" s="376">
        <v>30791.999999997352</v>
      </c>
      <c r="F105" s="377">
        <v>12.253961684480926</v>
      </c>
      <c r="G105" s="133">
        <v>2491589</v>
      </c>
      <c r="H105" s="133">
        <v>50764</v>
      </c>
      <c r="I105" s="184">
        <v>2.0797885960689522</v>
      </c>
      <c r="J105" s="133">
        <v>250690</v>
      </c>
      <c r="K105" s="184">
        <v>11.18702806329067</v>
      </c>
    </row>
    <row r="106" spans="1:11" ht="12" customHeight="1" x14ac:dyDescent="0.2">
      <c r="A106" s="375">
        <v>41244</v>
      </c>
      <c r="B106" s="133">
        <v>275034.99999999948</v>
      </c>
      <c r="C106" s="376">
        <v>-7038.9999999977881</v>
      </c>
      <c r="D106" s="184">
        <v>-2.4954444578365451</v>
      </c>
      <c r="E106" s="376">
        <v>28835.999999998457</v>
      </c>
      <c r="F106" s="377">
        <v>11.712476492592716</v>
      </c>
      <c r="G106" s="133">
        <v>2440816</v>
      </c>
      <c r="H106" s="133">
        <v>-50773</v>
      </c>
      <c r="I106" s="184">
        <v>-2.0377758932151329</v>
      </c>
      <c r="J106" s="133">
        <v>228195</v>
      </c>
      <c r="K106" s="184">
        <v>10.313334276407934</v>
      </c>
    </row>
    <row r="107" spans="1:11" ht="12" customHeight="1" x14ac:dyDescent="0.2">
      <c r="A107" s="375">
        <v>41275</v>
      </c>
      <c r="B107" s="133">
        <v>283600.99999999919</v>
      </c>
      <c r="C107" s="376">
        <v>8565.999999999709</v>
      </c>
      <c r="D107" s="184">
        <v>3.1145126983837423</v>
      </c>
      <c r="E107" s="376">
        <v>25388.000000000262</v>
      </c>
      <c r="F107" s="377">
        <v>9.8321928020666522</v>
      </c>
      <c r="G107" s="133">
        <v>2507948</v>
      </c>
      <c r="H107" s="133">
        <v>67132</v>
      </c>
      <c r="I107" s="184">
        <v>2.7503916722932003</v>
      </c>
      <c r="J107" s="133">
        <v>196512</v>
      </c>
      <c r="K107" s="184">
        <v>8.5017279301698157</v>
      </c>
    </row>
    <row r="108" spans="1:11" ht="12" customHeight="1" x14ac:dyDescent="0.2">
      <c r="A108" s="375">
        <v>41306</v>
      </c>
      <c r="B108" s="133">
        <v>287829.99999999965</v>
      </c>
      <c r="C108" s="376">
        <v>4229.0000000004657</v>
      </c>
      <c r="D108" s="184">
        <v>1.4911795092402629</v>
      </c>
      <c r="E108" s="376">
        <v>23065.999999999534</v>
      </c>
      <c r="F108" s="377">
        <v>8.7119094740975065</v>
      </c>
      <c r="G108" s="133">
        <v>2536596</v>
      </c>
      <c r="H108" s="133">
        <v>28648</v>
      </c>
      <c r="I108" s="184">
        <v>1.1422884366023538</v>
      </c>
      <c r="J108" s="133">
        <v>177762</v>
      </c>
      <c r="K108" s="184">
        <v>7.5360114361587121</v>
      </c>
    </row>
    <row r="109" spans="1:11" ht="12" customHeight="1" x14ac:dyDescent="0.2">
      <c r="A109" s="375">
        <v>41334</v>
      </c>
      <c r="B109" s="133">
        <v>288289.00000000052</v>
      </c>
      <c r="C109" s="376">
        <v>459.00000000087311</v>
      </c>
      <c r="D109" s="184">
        <v>0.15946913108462415</v>
      </c>
      <c r="E109" s="376">
        <v>21022.00000000099</v>
      </c>
      <c r="F109" s="377">
        <v>7.8655426970037539</v>
      </c>
      <c r="G109" s="133">
        <v>2529152</v>
      </c>
      <c r="H109" s="133">
        <v>-7444</v>
      </c>
      <c r="I109" s="184">
        <v>-0.29346415432335304</v>
      </c>
      <c r="J109" s="133">
        <v>150067</v>
      </c>
      <c r="K109" s="184">
        <v>6.3077611770911926</v>
      </c>
    </row>
    <row r="110" spans="1:11" ht="12" customHeight="1" x14ac:dyDescent="0.2">
      <c r="A110" s="375">
        <v>41365</v>
      </c>
      <c r="B110" s="133">
        <v>287709.99999999849</v>
      </c>
      <c r="C110" s="376">
        <v>-579.00000000203727</v>
      </c>
      <c r="D110" s="184">
        <v>-0.20084012917663741</v>
      </c>
      <c r="E110" s="376">
        <v>19589.999999997672</v>
      </c>
      <c r="F110" s="377">
        <v>7.3064299567348989</v>
      </c>
      <c r="G110" s="133">
        <v>2522550</v>
      </c>
      <c r="H110" s="133">
        <v>-6602</v>
      </c>
      <c r="I110" s="184">
        <v>-0.26103611012703071</v>
      </c>
      <c r="J110" s="133">
        <v>143082</v>
      </c>
      <c r="K110" s="184">
        <v>6.0131928649597306</v>
      </c>
    </row>
    <row r="111" spans="1:11" ht="12" customHeight="1" x14ac:dyDescent="0.2">
      <c r="A111" s="375">
        <v>41395</v>
      </c>
      <c r="B111" s="133">
        <v>284613.00000000076</v>
      </c>
      <c r="C111" s="376">
        <v>-3096.9999999977299</v>
      </c>
      <c r="D111" s="184">
        <v>-1.0764311285661765</v>
      </c>
      <c r="E111" s="376">
        <v>15345.00000000064</v>
      </c>
      <c r="F111" s="377">
        <v>5.6987833682430269</v>
      </c>
      <c r="G111" s="133">
        <v>2485435</v>
      </c>
      <c r="H111" s="133">
        <v>-37115</v>
      </c>
      <c r="I111" s="184">
        <v>-1.4713286158847199</v>
      </c>
      <c r="J111" s="133">
        <v>108429</v>
      </c>
      <c r="K111" s="184">
        <v>4.5615787255059512</v>
      </c>
    </row>
    <row r="112" spans="1:11" ht="12" customHeight="1" x14ac:dyDescent="0.2">
      <c r="A112" s="375">
        <v>41426</v>
      </c>
      <c r="B112" s="133">
        <v>279656.99999999948</v>
      </c>
      <c r="C112" s="376">
        <v>-4956.0000000012806</v>
      </c>
      <c r="D112" s="184">
        <v>-1.7413118866676038</v>
      </c>
      <c r="E112" s="376">
        <v>12643.000000000815</v>
      </c>
      <c r="F112" s="377">
        <v>4.7349577175731898</v>
      </c>
      <c r="G112" s="133">
        <v>2431071</v>
      </c>
      <c r="H112" s="133">
        <v>-54364</v>
      </c>
      <c r="I112" s="184">
        <v>-2.1873032286098812</v>
      </c>
      <c r="J112" s="133">
        <v>100073</v>
      </c>
      <c r="K112" s="184">
        <v>4.293139676653519</v>
      </c>
    </row>
    <row r="113" spans="1:11" ht="12" customHeight="1" x14ac:dyDescent="0.2">
      <c r="A113" s="375">
        <v>41456</v>
      </c>
      <c r="B113" s="133">
        <v>281580.99999999959</v>
      </c>
      <c r="C113" s="376">
        <v>1924.0000000001164</v>
      </c>
      <c r="D113" s="184">
        <v>0.68798563955135039</v>
      </c>
      <c r="E113" s="376">
        <v>12164.99999999901</v>
      </c>
      <c r="F113" s="377">
        <v>4.5153220298716423</v>
      </c>
      <c r="G113" s="133">
        <v>2411150</v>
      </c>
      <c r="H113" s="133">
        <v>-19921</v>
      </c>
      <c r="I113" s="184">
        <v>-0.8194330811399585</v>
      </c>
      <c r="J113" s="133">
        <v>92644</v>
      </c>
      <c r="K113" s="184">
        <v>3.9958490510699565</v>
      </c>
    </row>
    <row r="114" spans="1:11" ht="12" customHeight="1" x14ac:dyDescent="0.2">
      <c r="A114" s="375">
        <v>41487</v>
      </c>
      <c r="B114" s="133">
        <v>283349.99999999878</v>
      </c>
      <c r="C114" s="376">
        <v>1768.9999999991851</v>
      </c>
      <c r="D114" s="184">
        <v>0.62823841097204269</v>
      </c>
      <c r="E114" s="376">
        <v>10764.999999998661</v>
      </c>
      <c r="F114" s="377">
        <v>3.9492268466711877</v>
      </c>
      <c r="G114" s="133">
        <v>2409890</v>
      </c>
      <c r="H114" s="133">
        <v>-1260</v>
      </c>
      <c r="I114" s="184">
        <v>-5.2257221657715201E-2</v>
      </c>
      <c r="J114" s="133">
        <v>75799</v>
      </c>
      <c r="K114" s="184">
        <v>3.2474740702054889</v>
      </c>
    </row>
    <row r="115" spans="1:11" ht="12" customHeight="1" x14ac:dyDescent="0.2">
      <c r="A115" s="375">
        <v>41518</v>
      </c>
      <c r="B115" s="133">
        <v>283655.99999999959</v>
      </c>
      <c r="C115" s="376">
        <v>306.00000000081491</v>
      </c>
      <c r="D115" s="184">
        <v>0.10799364743279204</v>
      </c>
      <c r="E115" s="376">
        <v>8602.9999999995343</v>
      </c>
      <c r="F115" s="377">
        <v>3.1277608315486587</v>
      </c>
      <c r="G115" s="133">
        <v>2436752</v>
      </c>
      <c r="H115" s="133">
        <v>26862</v>
      </c>
      <c r="I115" s="184">
        <v>1.1146566855748603</v>
      </c>
      <c r="J115" s="133">
        <v>55161</v>
      </c>
      <c r="K115" s="184">
        <v>2.3161407647240857</v>
      </c>
    </row>
    <row r="116" spans="1:11" ht="12" customHeight="1" x14ac:dyDescent="0.2">
      <c r="A116" s="375">
        <v>41548</v>
      </c>
      <c r="B116" s="133">
        <v>284975.99999999866</v>
      </c>
      <c r="C116" s="376">
        <v>1319.9999999990687</v>
      </c>
      <c r="D116" s="184">
        <v>0.46535239867976375</v>
      </c>
      <c r="E116" s="376">
        <v>4499.9999999994179</v>
      </c>
      <c r="F116" s="377">
        <v>1.6044153510458756</v>
      </c>
      <c r="G116" s="133">
        <v>2478640</v>
      </c>
      <c r="H116" s="133">
        <v>41888</v>
      </c>
      <c r="I116" s="184">
        <v>1.7190095668332273</v>
      </c>
      <c r="J116" s="133">
        <v>37815</v>
      </c>
      <c r="K116" s="184">
        <v>1.5492712504993189</v>
      </c>
    </row>
    <row r="117" spans="1:11" ht="12" customHeight="1" x14ac:dyDescent="0.2">
      <c r="A117" s="375">
        <v>41579</v>
      </c>
      <c r="B117" s="133">
        <v>283396.99999999849</v>
      </c>
      <c r="C117" s="376">
        <v>-1579.0000000001746</v>
      </c>
      <c r="D117" s="184">
        <v>-0.55408174723491876</v>
      </c>
      <c r="E117" s="376">
        <v>1323.0000000012224</v>
      </c>
      <c r="F117" s="377">
        <v>0.46902585846311079</v>
      </c>
      <c r="G117" s="133">
        <v>2479700</v>
      </c>
      <c r="H117" s="133">
        <v>1060</v>
      </c>
      <c r="I117" s="184">
        <v>4.2765387470548366E-2</v>
      </c>
      <c r="J117" s="133">
        <v>-11889</v>
      </c>
      <c r="K117" s="184">
        <v>-0.47716537518828345</v>
      </c>
    </row>
    <row r="118" spans="1:11" ht="12" customHeight="1" x14ac:dyDescent="0.2">
      <c r="A118" s="375">
        <v>41609</v>
      </c>
      <c r="B118" s="133">
        <v>273990.99999999977</v>
      </c>
      <c r="C118" s="376">
        <v>-9405.9999999987194</v>
      </c>
      <c r="D118" s="184">
        <v>-3.3190189028108166</v>
      </c>
      <c r="E118" s="376">
        <v>-1043.999999999709</v>
      </c>
      <c r="F118" s="377">
        <v>-0.37958805242958565</v>
      </c>
      <c r="G118" s="133">
        <v>2406626</v>
      </c>
      <c r="H118" s="133">
        <v>-73074</v>
      </c>
      <c r="I118" s="184">
        <v>-2.9468887365407106</v>
      </c>
      <c r="J118" s="133">
        <v>-34190</v>
      </c>
      <c r="K118" s="184">
        <v>-1.4007610569580009</v>
      </c>
    </row>
    <row r="119" spans="1:11" ht="12" customHeight="1" x14ac:dyDescent="0.2">
      <c r="A119" s="375">
        <v>41640</v>
      </c>
      <c r="B119" s="133">
        <v>280726.99999999802</v>
      </c>
      <c r="C119" s="376">
        <v>6735.9999999982538</v>
      </c>
      <c r="D119" s="184">
        <v>2.4584749134089292</v>
      </c>
      <c r="E119" s="376">
        <v>-2874.0000000011642</v>
      </c>
      <c r="F119" s="377">
        <v>-1.0133955804109198</v>
      </c>
      <c r="G119" s="133">
        <v>2477025</v>
      </c>
      <c r="H119" s="133">
        <v>70399</v>
      </c>
      <c r="I119" s="184">
        <v>2.9252156338375799</v>
      </c>
      <c r="J119" s="133">
        <v>-30923</v>
      </c>
      <c r="K119" s="184">
        <v>-1.2330000462529527</v>
      </c>
    </row>
    <row r="120" spans="1:11" ht="12" customHeight="1" x14ac:dyDescent="0.2">
      <c r="A120" s="375">
        <v>41671</v>
      </c>
      <c r="B120" s="133">
        <v>281829.00000000198</v>
      </c>
      <c r="C120" s="376">
        <v>1102.0000000039581</v>
      </c>
      <c r="D120" s="184">
        <v>0.39255219483838955</v>
      </c>
      <c r="E120" s="376">
        <v>-6000.9999999976717</v>
      </c>
      <c r="F120" s="377">
        <v>-2.0849112323238295</v>
      </c>
      <c r="G120" s="133">
        <v>2477864</v>
      </c>
      <c r="H120" s="133">
        <v>839</v>
      </c>
      <c r="I120" s="184">
        <v>3.3871277035960476E-2</v>
      </c>
      <c r="J120" s="133">
        <v>-58732</v>
      </c>
      <c r="K120" s="184">
        <v>-2.3153864470337413</v>
      </c>
    </row>
    <row r="121" spans="1:11" ht="12" customHeight="1" x14ac:dyDescent="0.2">
      <c r="A121" s="375">
        <v>41699</v>
      </c>
      <c r="B121" s="133">
        <v>281016.99999999866</v>
      </c>
      <c r="C121" s="376">
        <v>-812.00000000331784</v>
      </c>
      <c r="D121" s="184">
        <v>-0.28811797224675678</v>
      </c>
      <c r="E121" s="376">
        <v>-7272.0000000018626</v>
      </c>
      <c r="F121" s="377">
        <v>-2.5224687726558592</v>
      </c>
      <c r="G121" s="133">
        <v>2475179</v>
      </c>
      <c r="H121" s="133">
        <v>-2685</v>
      </c>
      <c r="I121" s="184">
        <v>-0.10835945798478044</v>
      </c>
      <c r="J121" s="133">
        <v>-53973</v>
      </c>
      <c r="K121" s="184">
        <v>-2.134035439546536</v>
      </c>
    </row>
    <row r="122" spans="1:11" ht="12" customHeight="1" x14ac:dyDescent="0.2">
      <c r="A122" s="375">
        <v>41730</v>
      </c>
      <c r="B122" s="133">
        <v>275559.00000000023</v>
      </c>
      <c r="C122" s="376">
        <v>-5457.9999999984284</v>
      </c>
      <c r="D122" s="184">
        <v>-1.9422312529129748</v>
      </c>
      <c r="E122" s="376">
        <v>-12150.999999998254</v>
      </c>
      <c r="F122" s="377">
        <v>-4.2233499009413356</v>
      </c>
      <c r="G122" s="133">
        <v>2421689</v>
      </c>
      <c r="H122" s="133">
        <v>-53490</v>
      </c>
      <c r="I122" s="184">
        <v>-2.1610558266695055</v>
      </c>
      <c r="J122" s="133">
        <v>-100861</v>
      </c>
      <c r="K122" s="184">
        <v>-3.998374660561733</v>
      </c>
    </row>
    <row r="123" spans="1:11" ht="12" customHeight="1" x14ac:dyDescent="0.2">
      <c r="A123" s="375">
        <v>41760</v>
      </c>
      <c r="B123" s="133">
        <v>269317.9999999993</v>
      </c>
      <c r="C123" s="376">
        <v>-6241.0000000009313</v>
      </c>
      <c r="D123" s="184">
        <v>-2.2648507216243803</v>
      </c>
      <c r="E123" s="376">
        <v>-15295.000000001455</v>
      </c>
      <c r="F123" s="377">
        <v>-5.3739639440227309</v>
      </c>
      <c r="G123" s="133">
        <v>2384043</v>
      </c>
      <c r="H123" s="133">
        <v>-37646</v>
      </c>
      <c r="I123" s="184">
        <v>-1.5545348721491488</v>
      </c>
      <c r="J123" s="133">
        <v>-101392</v>
      </c>
      <c r="K123" s="184">
        <v>-4.0794468573911606</v>
      </c>
    </row>
    <row r="124" spans="1:11" ht="12" customHeight="1" x14ac:dyDescent="0.2">
      <c r="A124" s="375">
        <v>41791</v>
      </c>
      <c r="B124" s="133">
        <v>264161.00000000029</v>
      </c>
      <c r="C124" s="376">
        <v>-5156.9999999990105</v>
      </c>
      <c r="D124" s="184">
        <v>-1.9148367357543958</v>
      </c>
      <c r="E124" s="376">
        <v>-15495.999999999185</v>
      </c>
      <c r="F124" s="377">
        <v>-5.541073529358898</v>
      </c>
      <c r="G124" s="133">
        <v>2332656</v>
      </c>
      <c r="H124" s="133">
        <v>-51387</v>
      </c>
      <c r="I124" s="184">
        <v>-2.1554560886695415</v>
      </c>
      <c r="J124" s="133">
        <v>-98415</v>
      </c>
      <c r="K124" s="184">
        <v>-4.0482157863756347</v>
      </c>
    </row>
    <row r="125" spans="1:11" ht="12" customHeight="1" x14ac:dyDescent="0.2">
      <c r="A125" s="375">
        <v>41821</v>
      </c>
      <c r="B125" s="133">
        <v>268231.99999999808</v>
      </c>
      <c r="C125" s="376">
        <v>4070.9999999977881</v>
      </c>
      <c r="D125" s="184">
        <v>1.5411056136211567</v>
      </c>
      <c r="E125" s="376">
        <v>-13349.000000001513</v>
      </c>
      <c r="F125" s="377">
        <v>-4.7407317965351119</v>
      </c>
      <c r="G125" s="133">
        <v>2325538</v>
      </c>
      <c r="H125" s="133">
        <v>-7118</v>
      </c>
      <c r="I125" s="184">
        <v>-0.30514572230110226</v>
      </c>
      <c r="J125" s="133">
        <v>-85612</v>
      </c>
      <c r="K125" s="184">
        <v>-3.5506708417145347</v>
      </c>
    </row>
    <row r="126" spans="1:11" ht="12" customHeight="1" x14ac:dyDescent="0.2">
      <c r="A126" s="375">
        <v>41852</v>
      </c>
      <c r="B126" s="133">
        <v>270439.00000000023</v>
      </c>
      <c r="C126" s="376">
        <v>2207.0000000021537</v>
      </c>
      <c r="D126" s="184">
        <v>0.82279519222246766</v>
      </c>
      <c r="E126" s="376">
        <v>-12910.999999998545</v>
      </c>
      <c r="F126" s="377">
        <v>-4.5565554967349922</v>
      </c>
      <c r="G126" s="133">
        <v>2328095</v>
      </c>
      <c r="H126" s="133">
        <v>2557</v>
      </c>
      <c r="I126" s="184">
        <v>0.10995305172394516</v>
      </c>
      <c r="J126" s="133">
        <v>-81795</v>
      </c>
      <c r="K126" s="184">
        <v>-3.3941383216661341</v>
      </c>
    </row>
    <row r="127" spans="1:11" ht="12" customHeight="1" x14ac:dyDescent="0.2">
      <c r="A127" s="375">
        <v>41883</v>
      </c>
      <c r="B127" s="133">
        <v>269370.00000000134</v>
      </c>
      <c r="C127" s="376">
        <v>-1068.9999999988941</v>
      </c>
      <c r="D127" s="184">
        <v>-0.39528322468242122</v>
      </c>
      <c r="E127" s="376">
        <v>-14285.999999998254</v>
      </c>
      <c r="F127" s="377">
        <v>-5.0363820966234716</v>
      </c>
      <c r="G127" s="133">
        <v>2351882</v>
      </c>
      <c r="H127" s="133">
        <v>23787</v>
      </c>
      <c r="I127" s="184">
        <v>1.0217366559354322</v>
      </c>
      <c r="J127" s="133">
        <v>-84870</v>
      </c>
      <c r="K127" s="184">
        <v>-3.4829149622119937</v>
      </c>
    </row>
    <row r="128" spans="1:11" ht="12" customHeight="1" x14ac:dyDescent="0.2">
      <c r="A128" s="375">
        <v>41913</v>
      </c>
      <c r="B128" s="133">
        <v>271465.99999999767</v>
      </c>
      <c r="C128" s="376">
        <v>2095.9999999963329</v>
      </c>
      <c r="D128" s="184">
        <v>0.77811189070658293</v>
      </c>
      <c r="E128" s="376">
        <v>-13510.00000000099</v>
      </c>
      <c r="F128" s="377">
        <v>-4.7407500982542574</v>
      </c>
      <c r="G128" s="133">
        <v>2390577</v>
      </c>
      <c r="H128" s="133">
        <v>38695</v>
      </c>
      <c r="I128" s="184">
        <v>1.6452781219465942</v>
      </c>
      <c r="J128" s="133">
        <v>-88063</v>
      </c>
      <c r="K128" s="184">
        <v>-3.5528757705838685</v>
      </c>
    </row>
    <row r="129" spans="1:14" ht="12" customHeight="1" x14ac:dyDescent="0.2">
      <c r="A129" s="375">
        <v>41944</v>
      </c>
      <c r="B129" s="133">
        <v>269330</v>
      </c>
      <c r="C129" s="376">
        <v>-2135.9999999976717</v>
      </c>
      <c r="D129" s="184">
        <v>-0.78683886748163301</v>
      </c>
      <c r="E129" s="376">
        <v>-14066.999999998487</v>
      </c>
      <c r="F129" s="377">
        <v>-4.9637081549905471</v>
      </c>
      <c r="G129" s="133">
        <v>2391906</v>
      </c>
      <c r="H129" s="133">
        <v>1329</v>
      </c>
      <c r="I129" s="184">
        <v>5.5593273088463582E-2</v>
      </c>
      <c r="J129" s="133">
        <v>-87794</v>
      </c>
      <c r="K129" s="184">
        <v>-3.5405089325321613</v>
      </c>
    </row>
    <row r="130" spans="1:14" ht="12" customHeight="1" x14ac:dyDescent="0.2">
      <c r="A130" s="375">
        <v>41974</v>
      </c>
      <c r="B130" s="133">
        <v>260760.99999999953</v>
      </c>
      <c r="C130" s="376">
        <v>-8569.0000000004657</v>
      </c>
      <c r="D130" s="184">
        <v>-3.1815987821633183</v>
      </c>
      <c r="E130" s="376">
        <v>-13230.000000000233</v>
      </c>
      <c r="F130" s="377">
        <v>-4.8286257577804541</v>
      </c>
      <c r="G130" s="133">
        <v>2335203</v>
      </c>
      <c r="H130" s="133">
        <v>-56703</v>
      </c>
      <c r="I130" s="184">
        <v>-2.3706199156655821</v>
      </c>
      <c r="J130" s="133">
        <v>-71423</v>
      </c>
      <c r="K130" s="184">
        <v>-2.9677648292671983</v>
      </c>
    </row>
    <row r="131" spans="1:14" ht="12" customHeight="1" x14ac:dyDescent="0.2">
      <c r="A131" s="375">
        <v>42005</v>
      </c>
      <c r="B131" s="133">
        <v>265564.99999999936</v>
      </c>
      <c r="C131" s="376">
        <v>4803.9999999998254</v>
      </c>
      <c r="D131" s="184">
        <v>1.8423000371987506</v>
      </c>
      <c r="E131" s="376">
        <v>-15161.999999998661</v>
      </c>
      <c r="F131" s="377">
        <v>-5.4009767496531396</v>
      </c>
      <c r="G131" s="133">
        <v>2387854</v>
      </c>
      <c r="H131" s="133">
        <v>52651</v>
      </c>
      <c r="I131" s="184">
        <v>2.2546647978783856</v>
      </c>
      <c r="J131" s="133">
        <v>-89171</v>
      </c>
      <c r="K131" s="184">
        <v>-3.5999232950818016</v>
      </c>
    </row>
    <row r="132" spans="1:14" ht="12" customHeight="1" x14ac:dyDescent="0.2">
      <c r="A132" s="375">
        <v>42036</v>
      </c>
      <c r="B132" s="133">
        <v>268031.00000000093</v>
      </c>
      <c r="C132" s="376">
        <v>2466.0000000015716</v>
      </c>
      <c r="D132" s="184">
        <v>0.92858622182952477</v>
      </c>
      <c r="E132" s="376">
        <v>-13798.000000001048</v>
      </c>
      <c r="F132" s="377">
        <v>-4.8958765776413893</v>
      </c>
      <c r="G132" s="133">
        <v>2394173</v>
      </c>
      <c r="H132" s="133">
        <v>6319</v>
      </c>
      <c r="I132" s="184">
        <v>0.26463091964584101</v>
      </c>
      <c r="J132" s="133">
        <v>-83691</v>
      </c>
      <c r="K132" s="184">
        <v>-3.3775461445825923</v>
      </c>
    </row>
    <row r="133" spans="1:14" ht="12" customHeight="1" x14ac:dyDescent="0.2">
      <c r="A133" s="375">
        <v>42064</v>
      </c>
      <c r="B133" s="133">
        <v>266750.00000000012</v>
      </c>
      <c r="C133" s="376">
        <v>-1281.0000000008149</v>
      </c>
      <c r="D133" s="184">
        <v>-0.47792979170350086</v>
      </c>
      <c r="E133" s="376">
        <v>-14266.999999998545</v>
      </c>
      <c r="F133" s="377">
        <v>-5.0769170548396048</v>
      </c>
      <c r="G133" s="133">
        <v>2371155</v>
      </c>
      <c r="H133" s="133">
        <v>-23018</v>
      </c>
      <c r="I133" s="184">
        <v>-0.96141757508751458</v>
      </c>
      <c r="J133" s="133">
        <v>-104024</v>
      </c>
      <c r="K133" s="184">
        <v>-4.2026859471577609</v>
      </c>
    </row>
    <row r="134" spans="1:14" ht="12" customHeight="1" x14ac:dyDescent="0.2">
      <c r="A134" s="375">
        <v>42095</v>
      </c>
      <c r="B134" s="133">
        <v>261408.99999999994</v>
      </c>
      <c r="C134" s="376">
        <v>-5341.0000000001746</v>
      </c>
      <c r="D134" s="184">
        <v>-2.0022492970947225</v>
      </c>
      <c r="E134" s="376">
        <v>-14150.000000000291</v>
      </c>
      <c r="F134" s="377">
        <v>-5.1350164574556736</v>
      </c>
      <c r="G134" s="133">
        <v>2328612</v>
      </c>
      <c r="H134" s="133">
        <v>-42543</v>
      </c>
      <c r="I134" s="184">
        <v>-1.794188907937271</v>
      </c>
      <c r="J134" s="133">
        <v>-93077</v>
      </c>
      <c r="K134" s="184">
        <v>-3.8434745336828966</v>
      </c>
    </row>
    <row r="135" spans="1:14" ht="12" customHeight="1" x14ac:dyDescent="0.2">
      <c r="A135" s="375">
        <v>42125</v>
      </c>
      <c r="B135" s="133">
        <v>254786.00000000026</v>
      </c>
      <c r="C135" s="376">
        <v>-6622.9999999996799</v>
      </c>
      <c r="D135" s="184">
        <v>-2.5335776503485654</v>
      </c>
      <c r="E135" s="376">
        <v>-14531.99999999904</v>
      </c>
      <c r="F135" s="377">
        <v>-5.3958517440345908</v>
      </c>
      <c r="G135" s="133">
        <v>2283871</v>
      </c>
      <c r="H135" s="133">
        <v>-44741</v>
      </c>
      <c r="I135" s="184">
        <v>-1.9213591615949759</v>
      </c>
      <c r="J135" s="133">
        <v>-100172</v>
      </c>
      <c r="K135" s="184">
        <v>-4.2017698506276941</v>
      </c>
    </row>
    <row r="136" spans="1:14" ht="12" customHeight="1" x14ac:dyDescent="0.2">
      <c r="A136" s="375">
        <v>42156</v>
      </c>
      <c r="B136" s="133">
        <v>250735.00000000009</v>
      </c>
      <c r="C136" s="376">
        <v>-4051.0000000001746</v>
      </c>
      <c r="D136" s="184">
        <v>-1.5899617718399639</v>
      </c>
      <c r="E136" s="376">
        <v>-13426.000000000204</v>
      </c>
      <c r="F136" s="377">
        <v>-5.0825065017168276</v>
      </c>
      <c r="G136" s="133">
        <v>2242606</v>
      </c>
      <c r="H136" s="133">
        <v>-41265</v>
      </c>
      <c r="I136" s="184">
        <v>-1.8068008219378415</v>
      </c>
      <c r="J136" s="133">
        <v>-90050</v>
      </c>
      <c r="K136" s="184">
        <v>-3.8604063350961306</v>
      </c>
    </row>
    <row r="137" spans="1:14" ht="12" customHeight="1" x14ac:dyDescent="0.2">
      <c r="A137" s="375">
        <v>42186</v>
      </c>
      <c r="B137" s="376">
        <v>251460.99999999857</v>
      </c>
      <c r="C137" s="376">
        <v>725.9999999984866</v>
      </c>
      <c r="D137" s="184">
        <v>0.28954872674277077</v>
      </c>
      <c r="E137" s="376">
        <v>-16770.999999999505</v>
      </c>
      <c r="F137" s="377">
        <v>-6.2524232753734177</v>
      </c>
      <c r="G137" s="376">
        <v>2212133</v>
      </c>
      <c r="H137" s="133">
        <v>-30473</v>
      </c>
      <c r="I137" s="184">
        <v>-1.3588209431349065</v>
      </c>
      <c r="J137" s="133">
        <v>-113405</v>
      </c>
      <c r="K137" s="184">
        <v>-4.8765059956018781</v>
      </c>
      <c r="M137" s="85"/>
    </row>
    <row r="138" spans="1:14" ht="12" customHeight="1" x14ac:dyDescent="0.2">
      <c r="A138" s="375">
        <v>42217</v>
      </c>
      <c r="B138" s="133">
        <v>254685.9999999986</v>
      </c>
      <c r="C138" s="376">
        <v>3225.0000000000291</v>
      </c>
      <c r="D138" s="184">
        <v>1.2825050405430851</v>
      </c>
      <c r="E138" s="376">
        <v>-15753.00000000163</v>
      </c>
      <c r="F138" s="377">
        <v>-5.8249734690638615</v>
      </c>
      <c r="G138" s="133">
        <v>2222687</v>
      </c>
      <c r="H138" s="133">
        <v>10554</v>
      </c>
      <c r="I138" s="184">
        <v>0.47709608780303897</v>
      </c>
      <c r="J138" s="133">
        <v>-105408</v>
      </c>
      <c r="K138" s="184">
        <v>-4.5276502891849342</v>
      </c>
      <c r="M138" s="85"/>
      <c r="N138" s="85"/>
    </row>
    <row r="139" spans="1:14" ht="12" customHeight="1" x14ac:dyDescent="0.2">
      <c r="A139" s="375">
        <v>42248</v>
      </c>
      <c r="B139" s="376">
        <v>253098.99999999904</v>
      </c>
      <c r="C139" s="376">
        <v>-1586.9999999995634</v>
      </c>
      <c r="D139" s="184">
        <v>-0.62312023432759245</v>
      </c>
      <c r="E139" s="376">
        <v>-16271.000000002299</v>
      </c>
      <c r="F139" s="377">
        <v>-6.0403905408925347</v>
      </c>
      <c r="G139" s="376">
        <v>2244801</v>
      </c>
      <c r="H139" s="133">
        <v>22114</v>
      </c>
      <c r="I139" s="184">
        <v>0.99492191208208802</v>
      </c>
      <c r="J139" s="133">
        <v>-107081</v>
      </c>
      <c r="K139" s="184">
        <v>-4.5529920293620174</v>
      </c>
      <c r="N139" s="85"/>
    </row>
    <row r="140" spans="1:14" ht="12" customHeight="1" x14ac:dyDescent="0.2">
      <c r="A140" s="375">
        <v>42278</v>
      </c>
      <c r="B140" s="133">
        <v>254852.99999999854</v>
      </c>
      <c r="C140" s="376">
        <v>1753.9999999995052</v>
      </c>
      <c r="D140" s="184">
        <v>0.69300945479812714</v>
      </c>
      <c r="E140" s="376">
        <v>-16612.999999999127</v>
      </c>
      <c r="F140" s="377">
        <v>-6.1197350681113916</v>
      </c>
      <c r="G140" s="133">
        <v>2280863</v>
      </c>
      <c r="H140" s="133">
        <v>36062</v>
      </c>
      <c r="I140" s="184">
        <v>1.606467566612809</v>
      </c>
      <c r="J140" s="133">
        <v>-109714</v>
      </c>
      <c r="K140" s="184">
        <v>-4.5894359395242237</v>
      </c>
    </row>
    <row r="141" spans="1:14" ht="12" customHeight="1" x14ac:dyDescent="0.2">
      <c r="A141" s="375">
        <v>42309</v>
      </c>
      <c r="B141" s="376">
        <v>252144.00000000445</v>
      </c>
      <c r="C141" s="376">
        <v>-2708.9999999940919</v>
      </c>
      <c r="D141" s="184">
        <v>-1.062965709642071</v>
      </c>
      <c r="E141" s="376">
        <v>-17185.999999995547</v>
      </c>
      <c r="F141" s="377">
        <v>-6.3810195670721974</v>
      </c>
      <c r="G141" s="376">
        <v>2276798</v>
      </c>
      <c r="H141" s="133">
        <v>-4065</v>
      </c>
      <c r="I141" s="184">
        <v>-0.17822201508814864</v>
      </c>
      <c r="J141" s="133">
        <v>-115108</v>
      </c>
      <c r="K141" s="184">
        <v>-4.8123964737744709</v>
      </c>
    </row>
    <row r="142" spans="1:14" ht="12" customHeight="1" x14ac:dyDescent="0.2">
      <c r="A142" s="375">
        <v>42339</v>
      </c>
      <c r="B142" s="133">
        <v>244975.00000000079</v>
      </c>
      <c r="C142" s="376">
        <v>-7169.0000000036671</v>
      </c>
      <c r="D142" s="184">
        <v>-2.8432165746571565</v>
      </c>
      <c r="E142" s="376">
        <v>-15785.999999998749</v>
      </c>
      <c r="F142" s="377">
        <v>-6.0538193978389314</v>
      </c>
      <c r="G142" s="133">
        <v>2218273</v>
      </c>
      <c r="H142" s="133">
        <v>-58525</v>
      </c>
      <c r="I142" s="184">
        <v>-2.570495933323905</v>
      </c>
      <c r="J142" s="133">
        <v>-116930</v>
      </c>
      <c r="K142" s="184">
        <v>-5.0072734575966198</v>
      </c>
    </row>
    <row r="143" spans="1:14" ht="12" customHeight="1" x14ac:dyDescent="0.2">
      <c r="A143" s="375">
        <v>42370</v>
      </c>
      <c r="B143" s="133">
        <v>249361.00000000026</v>
      </c>
      <c r="C143" s="376">
        <v>4385.9999999994761</v>
      </c>
      <c r="D143" s="184">
        <v>1.7903867741604091</v>
      </c>
      <c r="E143" s="376">
        <v>-16203.999999999098</v>
      </c>
      <c r="F143" s="377">
        <v>-6.1017076798520646</v>
      </c>
      <c r="G143" s="133">
        <v>2259082</v>
      </c>
      <c r="H143" s="133">
        <v>40809</v>
      </c>
      <c r="I143" s="184">
        <v>1.8396743773196536</v>
      </c>
      <c r="J143" s="133">
        <v>-128772</v>
      </c>
      <c r="K143" s="184">
        <v>-5.3927920216227623</v>
      </c>
    </row>
    <row r="144" spans="1:14" ht="12" customHeight="1" x14ac:dyDescent="0.2">
      <c r="A144" s="375">
        <v>42401</v>
      </c>
      <c r="B144" s="376">
        <v>250558</v>
      </c>
      <c r="C144" s="133">
        <v>1196.9999999997381</v>
      </c>
      <c r="D144" s="184">
        <v>0.48002694888123515</v>
      </c>
      <c r="E144" s="133">
        <v>-17473.000000000931</v>
      </c>
      <c r="F144" s="184">
        <v>-6.5190220534195191</v>
      </c>
      <c r="G144" s="376">
        <v>2261513</v>
      </c>
      <c r="H144" s="133">
        <v>2431</v>
      </c>
      <c r="I144" s="184">
        <v>0.10761008232547557</v>
      </c>
      <c r="J144" s="133">
        <v>-132660</v>
      </c>
      <c r="K144" s="184">
        <v>-5.5409529720701052</v>
      </c>
    </row>
    <row r="145" spans="1:14" s="85" customFormat="1" ht="12" customHeight="1" x14ac:dyDescent="0.2">
      <c r="A145" s="375">
        <v>42430</v>
      </c>
      <c r="B145" s="133">
        <v>248794.00000000119</v>
      </c>
      <c r="C145" s="376">
        <v>-1763.9999999988067</v>
      </c>
      <c r="D145" s="184">
        <v>-0.70402860814614054</v>
      </c>
      <c r="E145" s="376">
        <v>-17955.999999998923</v>
      </c>
      <c r="F145" s="377">
        <v>-6.7313964386125269</v>
      </c>
      <c r="G145" s="133">
        <v>2230296</v>
      </c>
      <c r="H145" s="133">
        <v>-31217</v>
      </c>
      <c r="I145" s="184">
        <v>-1.3803590781923429</v>
      </c>
      <c r="J145" s="133">
        <v>-140859</v>
      </c>
      <c r="K145" s="184">
        <v>-5.9405226566799723</v>
      </c>
      <c r="M145" s="27"/>
      <c r="N145" s="27"/>
    </row>
    <row r="146" spans="1:14" s="85" customFormat="1" ht="12" customHeight="1" x14ac:dyDescent="0.2">
      <c r="A146" s="375">
        <v>42461</v>
      </c>
      <c r="B146" s="376">
        <v>245626.99999999881</v>
      </c>
      <c r="C146" s="133">
        <v>-3167.0000000023865</v>
      </c>
      <c r="D146" s="184">
        <v>-1.2729406657726356</v>
      </c>
      <c r="E146" s="133">
        <v>-15782.000000001135</v>
      </c>
      <c r="F146" s="184">
        <v>-6.0372825725208923</v>
      </c>
      <c r="G146" s="376">
        <v>2203355</v>
      </c>
      <c r="H146" s="133">
        <v>-26941</v>
      </c>
      <c r="I146" s="184">
        <v>-1.2079562533403638</v>
      </c>
      <c r="J146" s="133">
        <v>-125257</v>
      </c>
      <c r="K146" s="184">
        <v>-5.379041248606466</v>
      </c>
      <c r="M146" s="27"/>
      <c r="N146" s="27"/>
    </row>
    <row r="147" spans="1:14" ht="12" customHeight="1" x14ac:dyDescent="0.2">
      <c r="A147" s="375">
        <v>42491</v>
      </c>
      <c r="B147" s="133">
        <v>240511.99999999802</v>
      </c>
      <c r="C147" s="376">
        <v>-5115.0000000007858</v>
      </c>
      <c r="D147" s="184">
        <v>-2.082425791953169</v>
      </c>
      <c r="E147" s="376">
        <v>-14274.000000002241</v>
      </c>
      <c r="F147" s="377">
        <v>-5.6023486376811222</v>
      </c>
      <c r="G147" s="133">
        <v>2154825</v>
      </c>
      <c r="H147" s="133">
        <v>-48530</v>
      </c>
      <c r="I147" s="184">
        <v>-2.2025502018512677</v>
      </c>
      <c r="J147" s="133">
        <v>-129046</v>
      </c>
      <c r="K147" s="184">
        <v>-5.6503191292327806</v>
      </c>
    </row>
    <row r="148" spans="1:14" ht="12" customHeight="1" x14ac:dyDescent="0.2">
      <c r="A148" s="375">
        <v>42522</v>
      </c>
      <c r="B148" s="376">
        <v>237717.00000000012</v>
      </c>
      <c r="C148" s="133">
        <v>-2794.9999999979045</v>
      </c>
      <c r="D148" s="184">
        <v>-1.1621041777532628</v>
      </c>
      <c r="E148" s="133">
        <v>-13017.999999999971</v>
      </c>
      <c r="F148" s="184">
        <v>-5.1919357090154818</v>
      </c>
      <c r="G148" s="376">
        <v>2101368</v>
      </c>
      <c r="H148" s="133">
        <v>-53457</v>
      </c>
      <c r="I148" s="184">
        <v>-2.4808047057185618</v>
      </c>
      <c r="J148" s="133">
        <v>-141238</v>
      </c>
      <c r="K148" s="184">
        <v>-6.29794087771102</v>
      </c>
    </row>
    <row r="149" spans="1:14" ht="12" customHeight="1" x14ac:dyDescent="0.2">
      <c r="A149" s="375">
        <v>42552</v>
      </c>
      <c r="B149" s="133">
        <v>237311.00000000143</v>
      </c>
      <c r="C149" s="376">
        <v>-405.99999999869033</v>
      </c>
      <c r="D149" s="184">
        <v>-0.17079131908895456</v>
      </c>
      <c r="E149" s="376">
        <v>-14149.999999997148</v>
      </c>
      <c r="F149" s="377">
        <v>-5.6271151391258396</v>
      </c>
      <c r="G149" s="133">
        <v>2066340</v>
      </c>
      <c r="H149" s="133">
        <v>-35028</v>
      </c>
      <c r="I149" s="184">
        <v>-1.6669141245131742</v>
      </c>
      <c r="J149" s="133">
        <v>-145793</v>
      </c>
      <c r="K149" s="184">
        <v>-6.5906073459416774</v>
      </c>
    </row>
    <row r="150" spans="1:14" ht="12" customHeight="1" x14ac:dyDescent="0.2">
      <c r="A150" s="375">
        <v>42583</v>
      </c>
      <c r="B150" s="376">
        <v>240327.99999999994</v>
      </c>
      <c r="C150" s="133">
        <v>3016.9999999985157</v>
      </c>
      <c r="D150" s="184">
        <v>1.2713274985139744</v>
      </c>
      <c r="E150" s="133">
        <v>-14357.999999998661</v>
      </c>
      <c r="F150" s="184">
        <v>-5.6375301351463136</v>
      </c>
      <c r="G150" s="376">
        <v>2073183</v>
      </c>
      <c r="H150" s="133">
        <v>6843</v>
      </c>
      <c r="I150" s="184">
        <v>0.33116524870060104</v>
      </c>
      <c r="J150" s="133">
        <v>-149504</v>
      </c>
      <c r="K150" s="184">
        <v>-6.7262731999602279</v>
      </c>
    </row>
    <row r="151" spans="1:14" ht="12" customHeight="1" x14ac:dyDescent="0.2">
      <c r="A151" s="375">
        <v>42614</v>
      </c>
      <c r="B151" s="133">
        <v>236340.99999999785</v>
      </c>
      <c r="C151" s="376">
        <v>-3987.0000000020955</v>
      </c>
      <c r="D151" s="184">
        <v>-1.6589827236119372</v>
      </c>
      <c r="E151" s="376">
        <v>-16758.000000001193</v>
      </c>
      <c r="F151" s="377">
        <v>-6.6211245402001806</v>
      </c>
      <c r="G151" s="133">
        <v>2091850</v>
      </c>
      <c r="H151" s="133">
        <v>18667</v>
      </c>
      <c r="I151" s="184">
        <v>0.90040290702750314</v>
      </c>
      <c r="J151" s="133">
        <v>-152951</v>
      </c>
      <c r="K151" s="184">
        <v>-6.8135661022959271</v>
      </c>
    </row>
    <row r="152" spans="1:14" ht="12" customHeight="1" x14ac:dyDescent="0.2">
      <c r="A152" s="375">
        <v>42644</v>
      </c>
      <c r="B152" s="376">
        <v>235860.99999999913</v>
      </c>
      <c r="C152" s="133">
        <v>-479.99999999871943</v>
      </c>
      <c r="D152" s="184">
        <v>-0.20309637345984141</v>
      </c>
      <c r="E152" s="133">
        <v>-18991.999999999418</v>
      </c>
      <c r="F152" s="184">
        <v>-7.4521390762516146</v>
      </c>
      <c r="G152" s="376">
        <v>2113194</v>
      </c>
      <c r="H152" s="133">
        <v>21344</v>
      </c>
      <c r="I152" s="184">
        <v>1.0203408466190214</v>
      </c>
      <c r="J152" s="133">
        <v>-167669</v>
      </c>
      <c r="K152" s="184">
        <v>-7.3511210449728894</v>
      </c>
    </row>
    <row r="153" spans="1:14" ht="12" customHeight="1" x14ac:dyDescent="0.2">
      <c r="A153" s="375">
        <v>42675</v>
      </c>
      <c r="B153" s="133">
        <v>233421.99999999953</v>
      </c>
      <c r="C153" s="376">
        <v>-2438.9999999995925</v>
      </c>
      <c r="D153" s="184">
        <v>-1.0340836340046051</v>
      </c>
      <c r="E153" s="376">
        <v>-18722.000000004919</v>
      </c>
      <c r="F153" s="377">
        <v>-7.4251221524226576</v>
      </c>
      <c r="G153" s="133">
        <v>2125953</v>
      </c>
      <c r="H153" s="133">
        <v>12759</v>
      </c>
      <c r="I153" s="184">
        <v>0.60377797779096476</v>
      </c>
      <c r="J153" s="133">
        <v>-150845</v>
      </c>
      <c r="K153" s="184">
        <v>-6.6253132688978118</v>
      </c>
    </row>
    <row r="154" spans="1:14" ht="12" customHeight="1" x14ac:dyDescent="0.2">
      <c r="A154" s="375">
        <v>42705</v>
      </c>
      <c r="B154" s="376">
        <v>225606.99999999872</v>
      </c>
      <c r="C154" s="133">
        <v>-7815.0000000008149</v>
      </c>
      <c r="D154" s="184">
        <v>-3.3480134691677863</v>
      </c>
      <c r="E154" s="133">
        <v>-19368.000000002066</v>
      </c>
      <c r="F154" s="184">
        <v>-7.9061128686608857</v>
      </c>
      <c r="G154" s="376">
        <v>2060672</v>
      </c>
      <c r="H154" s="133">
        <v>-65281</v>
      </c>
      <c r="I154" s="184">
        <v>-3.0706699536631334</v>
      </c>
      <c r="J154" s="133">
        <v>-157601</v>
      </c>
      <c r="K154" s="184">
        <v>-7.1046710661852712</v>
      </c>
    </row>
    <row r="155" spans="1:14" ht="12" customHeight="1" x14ac:dyDescent="0.2">
      <c r="A155" s="375">
        <v>42736</v>
      </c>
      <c r="B155" s="376">
        <v>230416.00000000073</v>
      </c>
      <c r="C155" s="376">
        <v>4809.0000000020082</v>
      </c>
      <c r="D155" s="184">
        <v>2.1315827966339853</v>
      </c>
      <c r="E155" s="376">
        <v>-18944.999999999534</v>
      </c>
      <c r="F155" s="377">
        <v>-7.5974190029714004</v>
      </c>
      <c r="G155" s="376">
        <v>2104865</v>
      </c>
      <c r="H155" s="133">
        <v>44193</v>
      </c>
      <c r="I155" s="184">
        <v>2.1445916671842973</v>
      </c>
      <c r="J155" s="133">
        <v>-154217</v>
      </c>
      <c r="K155" s="184">
        <v>-6.8265339637959137</v>
      </c>
    </row>
    <row r="156" spans="1:14" ht="12" customHeight="1" x14ac:dyDescent="0.2">
      <c r="A156" s="375">
        <v>42767</v>
      </c>
      <c r="B156" s="133">
        <v>232039.00000000157</v>
      </c>
      <c r="C156" s="133">
        <v>1623.000000000844</v>
      </c>
      <c r="D156" s="184">
        <v>0.70437816818312915</v>
      </c>
      <c r="E156" s="133">
        <v>-18518.999999998428</v>
      </c>
      <c r="F156" s="184">
        <v>-7.3911030579739734</v>
      </c>
      <c r="G156" s="133">
        <v>2103922</v>
      </c>
      <c r="H156" s="133">
        <v>-943</v>
      </c>
      <c r="I156" s="184">
        <v>-4.48009729840156E-2</v>
      </c>
      <c r="J156" s="133">
        <v>-157591</v>
      </c>
      <c r="K156" s="184">
        <v>-6.9683879774292699</v>
      </c>
    </row>
    <row r="157" spans="1:14" ht="12" customHeight="1" x14ac:dyDescent="0.2">
      <c r="A157" s="375">
        <v>42795</v>
      </c>
      <c r="B157" s="376">
        <v>229018.0000000014</v>
      </c>
      <c r="C157" s="376">
        <v>-3021.0000000001746</v>
      </c>
      <c r="D157" s="184">
        <v>-1.3019363124303045</v>
      </c>
      <c r="E157" s="376">
        <v>-19775.999999999796</v>
      </c>
      <c r="F157" s="377">
        <v>-7.9487447446480628</v>
      </c>
      <c r="G157" s="376">
        <v>2086379</v>
      </c>
      <c r="H157" s="133">
        <v>-17543</v>
      </c>
      <c r="I157" s="184">
        <v>-0.83382368738004542</v>
      </c>
      <c r="J157" s="133">
        <v>-143917</v>
      </c>
      <c r="K157" s="184">
        <v>-6.45282061215193</v>
      </c>
    </row>
    <row r="158" spans="1:14" ht="12" customHeight="1" x14ac:dyDescent="0.2">
      <c r="A158" s="375">
        <v>42826</v>
      </c>
      <c r="B158" s="133">
        <v>223368.99999999875</v>
      </c>
      <c r="C158" s="133">
        <v>-5649.0000000026484</v>
      </c>
      <c r="D158" s="184">
        <v>-2.466618344410751</v>
      </c>
      <c r="E158" s="133">
        <v>-22258.000000000058</v>
      </c>
      <c r="F158" s="184">
        <v>-9.0617073855887842</v>
      </c>
      <c r="G158" s="133">
        <v>2026256</v>
      </c>
      <c r="H158" s="133">
        <v>-60123</v>
      </c>
      <c r="I158" s="184">
        <v>-2.8816911980038142</v>
      </c>
      <c r="J158" s="133">
        <v>-177099</v>
      </c>
      <c r="K158" s="184">
        <v>-8.037697057441946</v>
      </c>
    </row>
    <row r="159" spans="1:14" ht="12" customHeight="1" x14ac:dyDescent="0.2">
      <c r="A159" s="375">
        <v>42856</v>
      </c>
      <c r="B159" s="376">
        <v>219306.99999999965</v>
      </c>
      <c r="C159" s="376">
        <v>-4061.9999999990978</v>
      </c>
      <c r="D159" s="184">
        <v>-1.8185155505012425</v>
      </c>
      <c r="E159" s="376">
        <v>-21204.99999999837</v>
      </c>
      <c r="F159" s="377">
        <v>-8.8166079031393636</v>
      </c>
      <c r="G159" s="376">
        <v>1982451</v>
      </c>
      <c r="H159" s="133">
        <v>-43805</v>
      </c>
      <c r="I159" s="184">
        <v>-2.1618689839783323</v>
      </c>
      <c r="J159" s="133">
        <v>-172374</v>
      </c>
      <c r="K159" s="184">
        <v>-7.999443110229369</v>
      </c>
    </row>
    <row r="160" spans="1:14" ht="12" customHeight="1" x14ac:dyDescent="0.2">
      <c r="A160" s="375">
        <v>42887</v>
      </c>
      <c r="B160" s="133">
        <v>218333.00000000256</v>
      </c>
      <c r="C160" s="133">
        <v>-973.99999999708962</v>
      </c>
      <c r="D160" s="184">
        <v>-0.44412627047795611</v>
      </c>
      <c r="E160" s="133">
        <v>-19383.999999997555</v>
      </c>
      <c r="F160" s="184">
        <v>-8.1542338158388112</v>
      </c>
      <c r="G160" s="133">
        <v>1939077</v>
      </c>
      <c r="H160" s="133">
        <v>-43374</v>
      </c>
      <c r="I160" s="184">
        <v>-2.1878977084427307</v>
      </c>
      <c r="J160" s="133">
        <v>-162291</v>
      </c>
      <c r="K160" s="184">
        <v>-7.7231118014550519</v>
      </c>
    </row>
    <row r="161" spans="1:11" ht="12" customHeight="1" x14ac:dyDescent="0.2">
      <c r="A161" s="375">
        <v>42917</v>
      </c>
      <c r="B161" s="376">
        <v>220385.99999999965</v>
      </c>
      <c r="C161" s="376">
        <v>2052.9999999970896</v>
      </c>
      <c r="D161" s="184">
        <v>0.94030677909297522</v>
      </c>
      <c r="E161" s="376">
        <v>-16925.000000001775</v>
      </c>
      <c r="F161" s="377">
        <v>-7.1319913531196075</v>
      </c>
      <c r="G161" s="376">
        <v>1928286</v>
      </c>
      <c r="H161" s="133">
        <v>-10791</v>
      </c>
      <c r="I161" s="184">
        <v>-0.5565018820810107</v>
      </c>
      <c r="J161" s="133">
        <v>-138054</v>
      </c>
      <c r="K161" s="184">
        <v>-6.6810883010540376</v>
      </c>
    </row>
    <row r="162" spans="1:11" ht="12" customHeight="1" x14ac:dyDescent="0.2">
      <c r="A162" s="375">
        <v>42948</v>
      </c>
      <c r="B162" s="133">
        <v>222966.00000000143</v>
      </c>
      <c r="C162" s="133">
        <v>2580.0000000017753</v>
      </c>
      <c r="D162" s="184">
        <v>1.1706732732577294</v>
      </c>
      <c r="E162" s="133">
        <v>-17361.999999998516</v>
      </c>
      <c r="F162" s="184">
        <v>-7.2242934655964008</v>
      </c>
      <c r="G162" s="133">
        <v>1950889</v>
      </c>
      <c r="H162" s="133">
        <v>22603</v>
      </c>
      <c r="I162" s="184">
        <v>1.1721808901791539</v>
      </c>
      <c r="J162" s="133">
        <v>-122294</v>
      </c>
      <c r="K162" s="184">
        <v>-5.8988521514984447</v>
      </c>
    </row>
    <row r="163" spans="1:11" ht="12" customHeight="1" x14ac:dyDescent="0.2">
      <c r="A163" s="375">
        <v>42979</v>
      </c>
      <c r="B163" s="376">
        <v>222513.99999999953</v>
      </c>
      <c r="C163" s="376">
        <v>-452.00000000189175</v>
      </c>
      <c r="D163" s="184">
        <v>-0.20272149116990432</v>
      </c>
      <c r="E163" s="376">
        <v>-13826.999999998312</v>
      </c>
      <c r="F163" s="377">
        <v>-5.8504449079924505</v>
      </c>
      <c r="G163" s="376">
        <v>1970717</v>
      </c>
      <c r="H163" s="133">
        <v>19828</v>
      </c>
      <c r="I163" s="184">
        <v>1.0163571581981343</v>
      </c>
      <c r="J163" s="133">
        <v>-121133</v>
      </c>
      <c r="K163" s="184">
        <v>-5.7907115710973542</v>
      </c>
    </row>
    <row r="164" spans="1:11" ht="12" customHeight="1" x14ac:dyDescent="0.2">
      <c r="A164" s="375">
        <v>43009</v>
      </c>
      <c r="B164" s="133">
        <v>221713.00000000047</v>
      </c>
      <c r="C164" s="133">
        <v>-800.99999999906868</v>
      </c>
      <c r="D164" s="184">
        <v>-0.35997734973937384</v>
      </c>
      <c r="E164" s="133">
        <v>-14147.999999998661</v>
      </c>
      <c r="F164" s="184">
        <v>-5.9984482385806528</v>
      </c>
      <c r="G164" s="133">
        <v>2001649</v>
      </c>
      <c r="H164" s="133">
        <v>30932</v>
      </c>
      <c r="I164" s="184">
        <v>1.5695810205118239</v>
      </c>
      <c r="J164" s="133">
        <v>-111545</v>
      </c>
      <c r="K164" s="184">
        <v>-5.2785025889719543</v>
      </c>
    </row>
    <row r="165" spans="1:11" ht="12" customHeight="1" x14ac:dyDescent="0.2">
      <c r="A165" s="375">
        <v>43040</v>
      </c>
      <c r="B165" s="376">
        <v>217039.0000000002</v>
      </c>
      <c r="C165" s="376">
        <v>-4674.0000000002619</v>
      </c>
      <c r="D165" s="184">
        <v>-2.1081307816863477</v>
      </c>
      <c r="E165" s="376">
        <v>-16382.999999999331</v>
      </c>
      <c r="F165" s="377">
        <v>-7.0186186392025443</v>
      </c>
      <c r="G165" s="376">
        <v>2008618</v>
      </c>
      <c r="H165" s="133">
        <v>6969</v>
      </c>
      <c r="I165" s="184">
        <v>0.34816293965625345</v>
      </c>
      <c r="J165" s="133">
        <v>-117335</v>
      </c>
      <c r="K165" s="184">
        <v>-5.5191718725672674</v>
      </c>
    </row>
    <row r="166" spans="1:11" ht="12" customHeight="1" x14ac:dyDescent="0.2">
      <c r="A166" s="375">
        <v>43070</v>
      </c>
      <c r="B166" s="133">
        <v>210748.99999999919</v>
      </c>
      <c r="C166" s="133">
        <v>-6290.0000000010186</v>
      </c>
      <c r="D166" s="184">
        <v>-2.8980966554402725</v>
      </c>
      <c r="E166" s="133">
        <v>-14857.999999999534</v>
      </c>
      <c r="F166" s="184">
        <v>-6.5857885615249607</v>
      </c>
      <c r="G166" s="133">
        <v>1953055</v>
      </c>
      <c r="H166" s="133">
        <v>-55563</v>
      </c>
      <c r="I166" s="184">
        <v>-2.7662303135787889</v>
      </c>
      <c r="J166" s="133">
        <v>-107617</v>
      </c>
      <c r="K166" s="184">
        <v>-5.2224225883595254</v>
      </c>
    </row>
    <row r="167" spans="1:11" ht="12" customHeight="1" x14ac:dyDescent="0.2">
      <c r="A167" s="375">
        <v>43101</v>
      </c>
      <c r="B167" s="133">
        <v>216954.00000000087</v>
      </c>
      <c r="C167" s="376">
        <v>6205.000000001688</v>
      </c>
      <c r="D167" s="184">
        <v>2.9442607082366758</v>
      </c>
      <c r="E167" s="376">
        <v>-13461.999999999854</v>
      </c>
      <c r="F167" s="377">
        <v>-5.842476216929299</v>
      </c>
      <c r="G167" s="133">
        <v>2001049</v>
      </c>
      <c r="H167" s="133">
        <v>47994</v>
      </c>
      <c r="I167" s="184">
        <v>2.4573808725304715</v>
      </c>
      <c r="J167" s="133">
        <v>-103816</v>
      </c>
      <c r="K167" s="184">
        <v>-4.9321928009634819</v>
      </c>
    </row>
    <row r="168" spans="1:11" ht="12" customHeight="1" x14ac:dyDescent="0.2">
      <c r="A168" s="375">
        <v>43132</v>
      </c>
      <c r="B168" s="376">
        <v>218141.00000000067</v>
      </c>
      <c r="C168" s="133">
        <v>1186.9999999997963</v>
      </c>
      <c r="D168" s="184">
        <v>0.54712058777427086</v>
      </c>
      <c r="E168" s="133">
        <v>-13898.000000000902</v>
      </c>
      <c r="F168" s="184">
        <v>-5.9895103840306199</v>
      </c>
      <c r="G168" s="376">
        <v>1997878</v>
      </c>
      <c r="H168" s="133">
        <v>-3171</v>
      </c>
      <c r="I168" s="184">
        <v>-0.15846688411927945</v>
      </c>
      <c r="J168" s="133">
        <v>-106044</v>
      </c>
      <c r="K168" s="184">
        <v>-5.0403009237034455</v>
      </c>
    </row>
    <row r="169" spans="1:11" ht="12" customHeight="1" x14ac:dyDescent="0.2">
      <c r="A169" s="375">
        <v>43160</v>
      </c>
      <c r="B169" s="133">
        <v>216334.00000000111</v>
      </c>
      <c r="C169" s="376">
        <v>-1806.9999999995634</v>
      </c>
      <c r="D169" s="184">
        <v>-0.82836330630168464</v>
      </c>
      <c r="E169" s="376">
        <v>-12684.000000000291</v>
      </c>
      <c r="F169" s="377">
        <v>-5.5384292937673951</v>
      </c>
      <c r="G169" s="133">
        <v>1968431</v>
      </c>
      <c r="H169" s="133">
        <v>-29447</v>
      </c>
      <c r="I169" s="184">
        <v>-1.4739138225657422</v>
      </c>
      <c r="J169" s="133">
        <v>-117948</v>
      </c>
      <c r="K169" s="184">
        <v>-5.6532394162326209</v>
      </c>
    </row>
    <row r="170" spans="1:11" ht="12" customHeight="1" x14ac:dyDescent="0.2">
      <c r="A170" s="375">
        <v>43191</v>
      </c>
      <c r="B170" s="376">
        <v>212603.00000000032</v>
      </c>
      <c r="C170" s="133">
        <v>-3731.0000000007858</v>
      </c>
      <c r="D170" s="184">
        <v>-1.7246479980034422</v>
      </c>
      <c r="E170" s="133">
        <v>-10765.999999998428</v>
      </c>
      <c r="F170" s="184">
        <v>-4.8198272813140983</v>
      </c>
      <c r="G170" s="376">
        <v>1936908</v>
      </c>
      <c r="H170" s="133">
        <v>-31523</v>
      </c>
      <c r="I170" s="184">
        <v>-1.6014277361004781</v>
      </c>
      <c r="J170" s="133">
        <v>-89348</v>
      </c>
      <c r="K170" s="184">
        <v>-4.4095119274168715</v>
      </c>
    </row>
    <row r="171" spans="1:11" ht="12" customHeight="1" x14ac:dyDescent="0.2">
      <c r="A171" s="375">
        <v>43221</v>
      </c>
      <c r="B171" s="133">
        <v>208812.9999999998</v>
      </c>
      <c r="C171" s="376">
        <v>-3790.0000000005239</v>
      </c>
      <c r="D171" s="184">
        <v>-1.7826653433867434</v>
      </c>
      <c r="E171" s="376">
        <v>-10493.999999999854</v>
      </c>
      <c r="F171" s="377">
        <v>-4.7850729798865848</v>
      </c>
      <c r="G171" s="133">
        <v>1904990</v>
      </c>
      <c r="H171" s="133">
        <v>-31918</v>
      </c>
      <c r="I171" s="184">
        <v>-1.6478841535065165</v>
      </c>
      <c r="J171" s="133">
        <v>-77461</v>
      </c>
      <c r="K171" s="184">
        <v>-3.9073349101692805</v>
      </c>
    </row>
    <row r="172" spans="1:11" ht="12" customHeight="1" x14ac:dyDescent="0.2">
      <c r="A172" s="375">
        <v>43252</v>
      </c>
      <c r="B172" s="376">
        <v>205497.00000000017</v>
      </c>
      <c r="C172" s="133">
        <v>-3315.9999999996217</v>
      </c>
      <c r="D172" s="184">
        <v>-1.5880237341543031</v>
      </c>
      <c r="E172" s="133">
        <v>-12836.000000002387</v>
      </c>
      <c r="F172" s="184">
        <v>-5.8790929451810934</v>
      </c>
      <c r="G172" s="376">
        <v>1866810</v>
      </c>
      <c r="H172" s="133">
        <v>-38180</v>
      </c>
      <c r="I172" s="184">
        <v>-2.0042099958529964</v>
      </c>
      <c r="J172" s="133">
        <v>-72267</v>
      </c>
      <c r="K172" s="184">
        <v>-3.7268762406031324</v>
      </c>
    </row>
    <row r="173" spans="1:11" ht="12" customHeight="1" x14ac:dyDescent="0.2">
      <c r="A173" s="375">
        <v>43282</v>
      </c>
      <c r="B173" s="133">
        <v>206633.99999999945</v>
      </c>
      <c r="C173" s="376">
        <v>1136.9999999992724</v>
      </c>
      <c r="D173" s="184">
        <v>0.553292748798898</v>
      </c>
      <c r="E173" s="376">
        <v>-13752.000000000204</v>
      </c>
      <c r="F173" s="377">
        <v>-6.2399607960579289</v>
      </c>
      <c r="G173" s="133">
        <v>1855442</v>
      </c>
      <c r="H173" s="133">
        <v>-11368</v>
      </c>
      <c r="I173" s="184">
        <v>-0.60895324109041626</v>
      </c>
      <c r="J173" s="133">
        <v>-72844</v>
      </c>
      <c r="K173" s="184">
        <v>-3.777655389293912</v>
      </c>
    </row>
    <row r="174" spans="1:11" ht="12" customHeight="1" x14ac:dyDescent="0.2">
      <c r="A174" s="375">
        <v>43313</v>
      </c>
      <c r="B174" s="376">
        <v>209449.00000000052</v>
      </c>
      <c r="C174" s="133">
        <v>2815.0000000010768</v>
      </c>
      <c r="D174" s="184">
        <v>1.3623121073981457</v>
      </c>
      <c r="E174" s="133">
        <v>-13517.000000000902</v>
      </c>
      <c r="F174" s="184">
        <v>-6.0623592834785649</v>
      </c>
      <c r="G174" s="376">
        <v>1875074</v>
      </c>
      <c r="H174" s="133">
        <v>19632</v>
      </c>
      <c r="I174" s="184">
        <v>1.0580767278093306</v>
      </c>
      <c r="J174" s="133">
        <v>-75815</v>
      </c>
      <c r="K174" s="184">
        <v>-3.886177019809943</v>
      </c>
    </row>
    <row r="175" spans="1:11" ht="12" customHeight="1" x14ac:dyDescent="0.2">
      <c r="A175" s="375">
        <v>43344</v>
      </c>
      <c r="B175" s="133">
        <v>208162.99999999811</v>
      </c>
      <c r="C175" s="376">
        <v>-1286.0000000024156</v>
      </c>
      <c r="D175" s="184">
        <v>-0.61399195030886389</v>
      </c>
      <c r="E175" s="376">
        <v>-14351.000000001426</v>
      </c>
      <c r="F175" s="377">
        <v>-6.4494818303573958</v>
      </c>
      <c r="G175" s="133">
        <v>1889358</v>
      </c>
      <c r="H175" s="133">
        <v>14284</v>
      </c>
      <c r="I175" s="184">
        <v>0.76178326828701159</v>
      </c>
      <c r="J175" s="133">
        <v>-81359</v>
      </c>
      <c r="K175" s="184">
        <v>-4.1283959086971898</v>
      </c>
    </row>
    <row r="176" spans="1:11" ht="12" customHeight="1" x14ac:dyDescent="0.2">
      <c r="A176" s="375">
        <v>43374</v>
      </c>
      <c r="B176" s="376">
        <v>206164.99999999936</v>
      </c>
      <c r="C176" s="133">
        <v>-1997.9999999987485</v>
      </c>
      <c r="D176" s="184">
        <v>-0.95982475271722967</v>
      </c>
      <c r="E176" s="133">
        <v>-15548.000000001106</v>
      </c>
      <c r="F176" s="184">
        <v>-7.0126695322335966</v>
      </c>
      <c r="G176" s="376">
        <v>1914513</v>
      </c>
      <c r="H176" s="133">
        <v>25155</v>
      </c>
      <c r="I176" s="184">
        <v>1.3314046358604352</v>
      </c>
      <c r="J176" s="133">
        <v>-87136</v>
      </c>
      <c r="K176" s="184">
        <v>-4.353210777713775</v>
      </c>
    </row>
    <row r="177" spans="1:11" ht="12" customHeight="1" x14ac:dyDescent="0.2">
      <c r="A177" s="375">
        <v>43405</v>
      </c>
      <c r="B177" s="133">
        <v>202134.99999999991</v>
      </c>
      <c r="C177" s="376">
        <v>-4029.999999999447</v>
      </c>
      <c r="D177" s="184">
        <v>-1.9547449858120727</v>
      </c>
      <c r="E177" s="376">
        <v>-14904.000000000291</v>
      </c>
      <c r="F177" s="377">
        <v>-6.8669686093284055</v>
      </c>
      <c r="G177" s="133">
        <v>1909926</v>
      </c>
      <c r="H177" s="133">
        <v>-4587</v>
      </c>
      <c r="I177" s="184">
        <v>-0.23959095602902669</v>
      </c>
      <c r="J177" s="133">
        <v>-98692</v>
      </c>
      <c r="K177" s="184">
        <v>-4.9134280385817508</v>
      </c>
    </row>
    <row r="178" spans="1:11" ht="12" customHeight="1" x14ac:dyDescent="0.2">
      <c r="A178" s="375">
        <v>43435</v>
      </c>
      <c r="B178" s="376">
        <v>196902.99999999991</v>
      </c>
      <c r="C178" s="133">
        <v>-5232</v>
      </c>
      <c r="D178" s="184">
        <v>-2.5883691592252713</v>
      </c>
      <c r="E178" s="133">
        <v>-13845.999999999272</v>
      </c>
      <c r="F178" s="184">
        <v>-6.5699006875474275</v>
      </c>
      <c r="G178" s="376">
        <v>1865053</v>
      </c>
      <c r="H178" s="133">
        <v>-44873</v>
      </c>
      <c r="I178" s="184">
        <v>-2.3494627540543456</v>
      </c>
      <c r="J178" s="133">
        <v>-88002</v>
      </c>
      <c r="K178" s="184">
        <v>-4.5058638901618231</v>
      </c>
    </row>
    <row r="179" spans="1:11" ht="12" customHeight="1" x14ac:dyDescent="0.2">
      <c r="A179" s="375">
        <v>43466</v>
      </c>
      <c r="B179" s="376">
        <v>203659.00000000061</v>
      </c>
      <c r="C179" s="376">
        <v>6756.0000000006985</v>
      </c>
      <c r="D179" s="184">
        <v>3.4311310645346702</v>
      </c>
      <c r="E179" s="376">
        <v>-13295.000000000262</v>
      </c>
      <c r="F179" s="377">
        <v>-6.1280271393936996</v>
      </c>
      <c r="G179" s="376">
        <v>1925313</v>
      </c>
      <c r="H179" s="133">
        <v>60260</v>
      </c>
      <c r="I179" s="184">
        <v>3.2310073761978884</v>
      </c>
      <c r="J179" s="133">
        <v>-75736</v>
      </c>
      <c r="K179" s="184">
        <v>-3.7848148646035153</v>
      </c>
    </row>
    <row r="180" spans="1:11" ht="12" customHeight="1" x14ac:dyDescent="0.2">
      <c r="A180" s="375">
        <v>43497</v>
      </c>
      <c r="B180" s="133">
        <v>205855.00000000081</v>
      </c>
      <c r="C180" s="133">
        <v>2196.0000000002037</v>
      </c>
      <c r="D180" s="184">
        <v>1.078272995546574</v>
      </c>
      <c r="E180" s="133">
        <v>-12285.999999999854</v>
      </c>
      <c r="F180" s="184">
        <v>-5.6321370122993013</v>
      </c>
      <c r="G180" s="133">
        <v>1928815</v>
      </c>
      <c r="H180" s="133">
        <v>3502</v>
      </c>
      <c r="I180" s="184">
        <v>0.18189250267359125</v>
      </c>
      <c r="J180" s="133">
        <v>-69063</v>
      </c>
      <c r="K180" s="184">
        <v>-3.4568176835622597</v>
      </c>
    </row>
    <row r="181" spans="1:11" ht="12" customHeight="1" x14ac:dyDescent="0.2">
      <c r="A181" s="375">
        <v>43525</v>
      </c>
      <c r="B181" s="376">
        <v>205841.00000000026</v>
      </c>
      <c r="C181" s="376">
        <v>-14.000000000552973</v>
      </c>
      <c r="D181" s="377">
        <v>-6.8009035488829118E-3</v>
      </c>
      <c r="E181" s="376">
        <v>-10493.000000000844</v>
      </c>
      <c r="F181" s="377">
        <v>-4.8503702608007941</v>
      </c>
      <c r="G181" s="376">
        <v>1916187</v>
      </c>
      <c r="H181" s="133">
        <v>-12628</v>
      </c>
      <c r="I181" s="184">
        <v>-0.65470249868442543</v>
      </c>
      <c r="J181" s="133">
        <v>-52244</v>
      </c>
      <c r="K181" s="184">
        <v>-2.6540935394738248</v>
      </c>
    </row>
    <row r="182" spans="1:11" ht="12" customHeight="1" x14ac:dyDescent="0.2">
      <c r="A182" s="375">
        <v>43556</v>
      </c>
      <c r="B182" s="133">
        <v>202157.00000000012</v>
      </c>
      <c r="C182" s="133">
        <v>-3684.0000000001455</v>
      </c>
      <c r="D182" s="184">
        <v>-1.7897309088083233</v>
      </c>
      <c r="E182" s="133">
        <v>-10446.000000000204</v>
      </c>
      <c r="F182" s="184">
        <v>-4.9133831601624571</v>
      </c>
      <c r="G182" s="133">
        <v>1864858</v>
      </c>
      <c r="H182" s="133">
        <v>-51329</v>
      </c>
      <c r="I182" s="184">
        <v>-2.6787051576907683</v>
      </c>
      <c r="J182" s="133">
        <v>-72050</v>
      </c>
      <c r="K182" s="184">
        <v>-3.7198462704475381</v>
      </c>
    </row>
    <row r="183" spans="1:11" ht="12" customHeight="1" x14ac:dyDescent="0.2">
      <c r="A183" s="375">
        <v>43586</v>
      </c>
      <c r="B183" s="133">
        <v>199331.00000000073</v>
      </c>
      <c r="C183" s="376">
        <v>-2825.9999999993888</v>
      </c>
      <c r="D183" s="377">
        <v>-1.3979233961719788</v>
      </c>
      <c r="E183" s="376">
        <v>-9481.9999999990687</v>
      </c>
      <c r="F183" s="377">
        <v>-4.5409050202808627</v>
      </c>
      <c r="G183" s="133">
        <v>1828679</v>
      </c>
      <c r="H183" s="133">
        <v>-36179</v>
      </c>
      <c r="I183" s="184">
        <v>-1.9400404749316034</v>
      </c>
      <c r="J183" s="133">
        <v>-76311</v>
      </c>
      <c r="K183" s="184">
        <v>-4.0058477997259825</v>
      </c>
    </row>
    <row r="184" spans="1:11" ht="12" customHeight="1" x14ac:dyDescent="0.2">
      <c r="A184" s="375">
        <v>43617</v>
      </c>
      <c r="B184" s="133">
        <v>197686.99999999942</v>
      </c>
      <c r="C184" s="133">
        <v>-1644.0000000013097</v>
      </c>
      <c r="D184" s="184">
        <v>-0.82475881824769037</v>
      </c>
      <c r="E184" s="133">
        <v>-7810.0000000007567</v>
      </c>
      <c r="F184" s="184">
        <v>-3.80054210037166</v>
      </c>
      <c r="G184" s="133">
        <v>1797630</v>
      </c>
      <c r="H184" s="133">
        <v>-31049</v>
      </c>
      <c r="I184" s="184">
        <v>-1.6978923036793225</v>
      </c>
      <c r="J184" s="133">
        <v>-69180</v>
      </c>
      <c r="K184" s="184">
        <v>-3.7057868770790816</v>
      </c>
    </row>
    <row r="185" spans="1:11" ht="12" customHeight="1" x14ac:dyDescent="0.2">
      <c r="A185" s="375">
        <v>43647</v>
      </c>
      <c r="B185" s="133">
        <v>199585.00000000122</v>
      </c>
      <c r="C185" s="376">
        <v>1898.0000000018044</v>
      </c>
      <c r="D185" s="377">
        <v>0.96010359811308277</v>
      </c>
      <c r="E185" s="376">
        <v>-7048.9999999982247</v>
      </c>
      <c r="F185" s="377">
        <v>-3.4113456643138318</v>
      </c>
      <c r="G185" s="133">
        <v>1794946</v>
      </c>
      <c r="H185" s="133">
        <v>-2684</v>
      </c>
      <c r="I185" s="184">
        <v>-0.1493076995822277</v>
      </c>
      <c r="J185" s="133">
        <v>-60496</v>
      </c>
      <c r="K185" s="184">
        <v>-3.2604630055803416</v>
      </c>
    </row>
    <row r="186" spans="1:11" ht="12" customHeight="1" x14ac:dyDescent="0.2">
      <c r="A186" s="375">
        <v>43678</v>
      </c>
      <c r="B186" s="133">
        <v>203549.00000000143</v>
      </c>
      <c r="C186" s="133">
        <v>3964.0000000002037</v>
      </c>
      <c r="D186" s="184">
        <v>1.9861212014931882</v>
      </c>
      <c r="E186" s="133">
        <v>-5899.9999999990978</v>
      </c>
      <c r="F186" s="184">
        <v>-2.8169148575543845</v>
      </c>
      <c r="G186" s="133">
        <v>1818266</v>
      </c>
      <c r="H186" s="133">
        <v>23320</v>
      </c>
      <c r="I186" s="184">
        <v>1.2992034300753337</v>
      </c>
      <c r="J186" s="133">
        <v>-56808</v>
      </c>
      <c r="K186" s="184">
        <v>-3.0296404301910216</v>
      </c>
    </row>
    <row r="187" spans="1:11" ht="12" customHeight="1" x14ac:dyDescent="0.2">
      <c r="A187" s="375">
        <v>43709</v>
      </c>
      <c r="B187" s="133">
        <v>202229.00000000093</v>
      </c>
      <c r="C187" s="376">
        <v>-1320.0000000004948</v>
      </c>
      <c r="D187" s="377">
        <v>-0.64849250057749508</v>
      </c>
      <c r="E187" s="376">
        <v>-5933.9999999971769</v>
      </c>
      <c r="F187" s="377">
        <v>-2.8506506920044536</v>
      </c>
      <c r="G187" s="133">
        <v>1828991</v>
      </c>
      <c r="H187" s="133">
        <v>10725</v>
      </c>
      <c r="I187" s="184">
        <v>0.58984769005195059</v>
      </c>
      <c r="J187" s="133">
        <v>-60367</v>
      </c>
      <c r="K187" s="184">
        <v>-3.195106485906853</v>
      </c>
    </row>
    <row r="188" spans="1:11" ht="12" customHeight="1" x14ac:dyDescent="0.2">
      <c r="A188" s="375">
        <v>43739</v>
      </c>
      <c r="B188" s="133">
        <v>203008.00000000015</v>
      </c>
      <c r="C188" s="133">
        <v>778.9999999992142</v>
      </c>
      <c r="D188" s="184">
        <v>0.38520686943969984</v>
      </c>
      <c r="E188" s="133">
        <v>-3156.9999999992142</v>
      </c>
      <c r="F188" s="184">
        <v>-1.5312977469498819</v>
      </c>
      <c r="G188" s="133">
        <v>1873522</v>
      </c>
      <c r="H188" s="133">
        <v>44531</v>
      </c>
      <c r="I188" s="184">
        <v>2.4347304059998107</v>
      </c>
      <c r="J188" s="133">
        <v>-40991</v>
      </c>
      <c r="K188" s="184">
        <v>-2.1410666837989609</v>
      </c>
    </row>
    <row r="189" spans="1:11" ht="12" customHeight="1" x14ac:dyDescent="0.2">
      <c r="A189" s="375">
        <v>43770</v>
      </c>
      <c r="B189" s="133">
        <v>200502.00000000102</v>
      </c>
      <c r="C189" s="376">
        <v>-2505.9999999991269</v>
      </c>
      <c r="D189" s="377">
        <v>-1.2344341109705652</v>
      </c>
      <c r="E189" s="376">
        <v>-1632.9999999988941</v>
      </c>
      <c r="F189" s="377">
        <v>-0.80787592450535273</v>
      </c>
      <c r="G189" s="133">
        <v>1880498</v>
      </c>
      <c r="H189" s="133">
        <v>6976</v>
      </c>
      <c r="I189" s="184">
        <v>0.37234684193727108</v>
      </c>
      <c r="J189" s="133">
        <v>-29428</v>
      </c>
      <c r="K189" s="184">
        <v>-1.5407926799258191</v>
      </c>
    </row>
    <row r="190" spans="1:11" ht="12" customHeight="1" x14ac:dyDescent="0.2">
      <c r="A190" s="375">
        <v>43800</v>
      </c>
      <c r="B190" s="133">
        <v>195766.00000000111</v>
      </c>
      <c r="C190" s="133">
        <v>-4735.9999999999127</v>
      </c>
      <c r="D190" s="184">
        <v>-2.3620712012847198</v>
      </c>
      <c r="E190" s="133">
        <v>-1136.9999999988067</v>
      </c>
      <c r="F190" s="184">
        <v>-0.57744168448363264</v>
      </c>
      <c r="G190" s="133">
        <v>1835209</v>
      </c>
      <c r="H190" s="133">
        <v>-45289</v>
      </c>
      <c r="I190" s="184">
        <v>-2.4083514047874552</v>
      </c>
      <c r="J190" s="133">
        <v>-29844</v>
      </c>
      <c r="K190" s="184">
        <v>-1.6001690032401223</v>
      </c>
    </row>
    <row r="191" spans="1:11" ht="12" customHeight="1" x14ac:dyDescent="0.2">
      <c r="A191" s="375">
        <v>43831</v>
      </c>
      <c r="B191" s="133">
        <v>202872</v>
      </c>
      <c r="C191" s="376">
        <v>7105.9999999988941</v>
      </c>
      <c r="D191" s="377">
        <v>3.6298437930993401</v>
      </c>
      <c r="E191" s="376">
        <v>-787.00000000061118</v>
      </c>
      <c r="F191" s="377">
        <v>-0.38643025842246542</v>
      </c>
      <c r="G191" s="133">
        <v>1896873</v>
      </c>
      <c r="H191" s="133">
        <v>61664</v>
      </c>
      <c r="I191" s="184">
        <v>3.3600532691371936</v>
      </c>
      <c r="J191" s="133">
        <v>-28440</v>
      </c>
      <c r="K191" s="184">
        <v>-1.477162414630764</v>
      </c>
    </row>
    <row r="192" spans="1:11" ht="12" customHeight="1" x14ac:dyDescent="0.2">
      <c r="A192" s="375">
        <v>43862</v>
      </c>
      <c r="B192" s="133">
        <v>204020.00000000047</v>
      </c>
      <c r="C192" s="133">
        <v>1148.0000000004657</v>
      </c>
      <c r="D192" s="184">
        <v>0.5658740486614543</v>
      </c>
      <c r="E192" s="133">
        <v>-1835.0000000003492</v>
      </c>
      <c r="F192" s="184">
        <v>-0.89140414369354248</v>
      </c>
      <c r="G192" s="133">
        <v>1896072</v>
      </c>
      <c r="H192" s="133">
        <v>-801</v>
      </c>
      <c r="I192" s="184">
        <v>-4.22273921343179E-2</v>
      </c>
      <c r="J192" s="133">
        <v>-32743</v>
      </c>
      <c r="K192" s="184">
        <v>-1.6975707882819244</v>
      </c>
    </row>
    <row r="193" spans="1:11" ht="12" customHeight="1" x14ac:dyDescent="0.2">
      <c r="A193" s="375">
        <v>43891</v>
      </c>
      <c r="B193" s="133">
        <v>208725.00000000253</v>
      </c>
      <c r="C193" s="376">
        <v>4705.0000000020664</v>
      </c>
      <c r="D193" s="377">
        <v>2.3061464562307892</v>
      </c>
      <c r="E193" s="376">
        <v>2884.0000000022701</v>
      </c>
      <c r="F193" s="377">
        <v>1.4010814172114723</v>
      </c>
      <c r="G193" s="133">
        <v>2019370</v>
      </c>
      <c r="H193" s="133">
        <v>123298</v>
      </c>
      <c r="I193" s="184">
        <v>6.5028121294971921</v>
      </c>
      <c r="J193" s="133">
        <v>103183</v>
      </c>
      <c r="K193" s="184">
        <v>5.3848084764169677</v>
      </c>
    </row>
    <row r="194" spans="1:11" ht="12" customHeight="1" x14ac:dyDescent="0.2">
      <c r="A194" s="379">
        <v>43922</v>
      </c>
      <c r="B194" s="140">
        <v>227836</v>
      </c>
      <c r="C194" s="140">
        <v>19110.999999997468</v>
      </c>
      <c r="D194" s="380">
        <v>9.156066594800448</v>
      </c>
      <c r="E194" s="140">
        <v>25678.999999999884</v>
      </c>
      <c r="F194" s="380">
        <v>12.702503499755077</v>
      </c>
      <c r="G194" s="140">
        <v>2151800</v>
      </c>
      <c r="H194" s="140">
        <v>132430</v>
      </c>
      <c r="I194" s="380">
        <v>6.5579859064955901</v>
      </c>
      <c r="J194" s="140">
        <v>286942</v>
      </c>
      <c r="K194" s="380">
        <v>15.386801568805774</v>
      </c>
    </row>
    <row r="195" spans="1:11" ht="12" customHeight="1" x14ac:dyDescent="0.2">
      <c r="A195" s="379">
        <v>43952</v>
      </c>
      <c r="B195" s="140">
        <v>237373</v>
      </c>
      <c r="C195" s="140">
        <v>9537</v>
      </c>
      <c r="D195" s="380">
        <v>4.1859056514334876</v>
      </c>
      <c r="E195" s="140">
        <v>38041.999999999272</v>
      </c>
      <c r="F195" s="380">
        <v>19.084838785737862</v>
      </c>
      <c r="G195" s="140">
        <v>2191678</v>
      </c>
      <c r="H195" s="140">
        <v>39878</v>
      </c>
      <c r="I195" s="380">
        <v>1.8532391486197601</v>
      </c>
      <c r="J195" s="140">
        <v>362999</v>
      </c>
      <c r="K195" s="380">
        <v>19.850340054213998</v>
      </c>
    </row>
    <row r="196" spans="1:11" ht="12" customHeight="1" x14ac:dyDescent="0.2">
      <c r="A196" s="379">
        <v>43983</v>
      </c>
      <c r="B196" s="140">
        <v>239683</v>
      </c>
      <c r="C196" s="140">
        <v>2310</v>
      </c>
      <c r="D196" s="380">
        <v>0.97315195915289443</v>
      </c>
      <c r="E196" s="140">
        <v>41996.000000000582</v>
      </c>
      <c r="F196" s="380">
        <v>21.243683196163985</v>
      </c>
      <c r="G196" s="140">
        <v>2215918</v>
      </c>
      <c r="H196" s="140">
        <v>24240</v>
      </c>
      <c r="I196" s="380">
        <v>1.1060018853134448</v>
      </c>
      <c r="J196" s="140">
        <v>418288</v>
      </c>
      <c r="K196" s="380">
        <v>23.26885955396828</v>
      </c>
    </row>
    <row r="197" spans="1:11" ht="12" customHeight="1" x14ac:dyDescent="0.2">
      <c r="A197" s="375">
        <v>44013</v>
      </c>
      <c r="B197" s="133">
        <v>245754</v>
      </c>
      <c r="C197" s="376">
        <v>6071</v>
      </c>
      <c r="D197" s="377">
        <v>2.5329289102689803</v>
      </c>
      <c r="E197" s="376">
        <v>46168.999999998778</v>
      </c>
      <c r="F197" s="377">
        <v>23.132499937369289</v>
      </c>
      <c r="G197" s="133">
        <v>2177586</v>
      </c>
      <c r="H197" s="133">
        <v>-38332</v>
      </c>
      <c r="I197" s="184">
        <v>-1.7298474041006933</v>
      </c>
      <c r="J197" s="133">
        <v>382640</v>
      </c>
      <c r="K197" s="184">
        <v>21.31763295386045</v>
      </c>
    </row>
    <row r="198" spans="1:11" ht="12" customHeight="1" x14ac:dyDescent="0.2">
      <c r="A198" s="379">
        <v>44044</v>
      </c>
      <c r="B198" s="140">
        <v>249814</v>
      </c>
      <c r="C198" s="140">
        <v>4060</v>
      </c>
      <c r="D198" s="380">
        <v>1.6520585626276683</v>
      </c>
      <c r="E198" s="140">
        <v>46264.999999998574</v>
      </c>
      <c r="F198" s="380">
        <v>22.729170863034575</v>
      </c>
      <c r="G198" s="140">
        <v>2197913</v>
      </c>
      <c r="H198" s="140">
        <v>20327</v>
      </c>
      <c r="I198" s="380">
        <v>0.93346485511938448</v>
      </c>
      <c r="J198" s="140">
        <v>379647</v>
      </c>
      <c r="K198" s="380">
        <v>20.87961827367393</v>
      </c>
    </row>
    <row r="199" spans="1:11" ht="12" customHeight="1" x14ac:dyDescent="0.2">
      <c r="A199" s="379">
        <v>44075</v>
      </c>
      <c r="B199" s="140">
        <v>245726</v>
      </c>
      <c r="C199" s="140">
        <v>-4088</v>
      </c>
      <c r="D199" s="380">
        <v>-1.6364174946159944</v>
      </c>
      <c r="E199" s="140">
        <v>43496.999999999069</v>
      </c>
      <c r="F199" s="380">
        <v>21.508784595680574</v>
      </c>
      <c r="G199" s="140">
        <v>2181794</v>
      </c>
      <c r="H199" s="140">
        <v>-16119</v>
      </c>
      <c r="I199" s="380">
        <v>-0.73337752677198775</v>
      </c>
      <c r="J199" s="140">
        <v>352803</v>
      </c>
      <c r="K199" s="380">
        <v>19.28948802919205</v>
      </c>
    </row>
    <row r="200" spans="1:11" ht="12" customHeight="1" x14ac:dyDescent="0.2">
      <c r="A200" s="379">
        <v>44105</v>
      </c>
      <c r="B200" s="140">
        <v>248491</v>
      </c>
      <c r="C200" s="140">
        <v>2765</v>
      </c>
      <c r="D200" s="380">
        <v>1.1252370526521409</v>
      </c>
      <c r="E200" s="140">
        <v>45482.999999999854</v>
      </c>
      <c r="F200" s="380">
        <v>22.40453578184102</v>
      </c>
      <c r="G200" s="140">
        <v>2203285</v>
      </c>
      <c r="H200" s="140">
        <v>21491</v>
      </c>
      <c r="I200" s="380">
        <v>0.98501508391718007</v>
      </c>
      <c r="J200" s="140">
        <v>329763</v>
      </c>
      <c r="K200" s="380">
        <v>17.601234466422063</v>
      </c>
    </row>
    <row r="201" spans="1:11" ht="12" customHeight="1" x14ac:dyDescent="0.2">
      <c r="A201" s="379">
        <v>44136</v>
      </c>
      <c r="B201" s="140">
        <v>247884</v>
      </c>
      <c r="C201" s="140">
        <v>-607</v>
      </c>
      <c r="D201" s="380">
        <v>-0.24427444052299682</v>
      </c>
      <c r="E201" s="140">
        <v>47381.999999998981</v>
      </c>
      <c r="F201" s="380">
        <v>23.631684471974715</v>
      </c>
      <c r="G201" s="140">
        <v>2222254</v>
      </c>
      <c r="H201" s="140">
        <v>18969</v>
      </c>
      <c r="I201" s="380">
        <v>0.86094173018924014</v>
      </c>
      <c r="J201" s="140">
        <v>341756</v>
      </c>
      <c r="K201" s="380">
        <v>18.173696542086191</v>
      </c>
    </row>
    <row r="202" spans="1:11" ht="12" customHeight="1" x14ac:dyDescent="0.2">
      <c r="A202" s="379">
        <v>44166</v>
      </c>
      <c r="B202" s="140">
        <v>247690</v>
      </c>
      <c r="C202" s="140">
        <v>-194</v>
      </c>
      <c r="D202" s="380">
        <v>-7.8262413064175182E-2</v>
      </c>
      <c r="E202" s="140">
        <v>51923.999999998894</v>
      </c>
      <c r="F202" s="380">
        <v>26.523502548960799</v>
      </c>
      <c r="G202" s="140">
        <v>2225121</v>
      </c>
      <c r="H202" s="140">
        <v>2867</v>
      </c>
      <c r="I202" s="380">
        <v>0.12901315511188191</v>
      </c>
      <c r="J202" s="140">
        <v>389912</v>
      </c>
      <c r="K202" s="380">
        <v>21.246190488385793</v>
      </c>
    </row>
    <row r="203" spans="1:11" ht="12" customHeight="1" x14ac:dyDescent="0.2">
      <c r="A203" s="379">
        <v>44197</v>
      </c>
      <c r="B203" s="140">
        <v>251637</v>
      </c>
      <c r="C203" s="140">
        <v>3947</v>
      </c>
      <c r="D203" s="380">
        <v>1.5935241632686019</v>
      </c>
      <c r="E203" s="140">
        <v>48765</v>
      </c>
      <c r="F203" s="380">
        <v>24.037324026972673</v>
      </c>
      <c r="G203" s="140">
        <v>2273375</v>
      </c>
      <c r="H203" s="140">
        <v>48254</v>
      </c>
      <c r="I203" s="380">
        <v>2.1686011682061337</v>
      </c>
      <c r="J203" s="140">
        <v>376502</v>
      </c>
      <c r="K203" s="380">
        <v>19.848561290081097</v>
      </c>
    </row>
    <row r="204" spans="1:11" ht="12" customHeight="1" x14ac:dyDescent="0.2">
      <c r="A204" s="379">
        <v>44228</v>
      </c>
      <c r="B204" s="140">
        <v>256182</v>
      </c>
      <c r="C204" s="140">
        <v>4545</v>
      </c>
      <c r="D204" s="380">
        <v>1.8061731780302579</v>
      </c>
      <c r="E204" s="140">
        <v>52161.999999999534</v>
      </c>
      <c r="F204" s="380">
        <v>25.567101264581616</v>
      </c>
      <c r="G204" s="140">
        <v>2304779</v>
      </c>
      <c r="H204" s="140">
        <v>31404</v>
      </c>
      <c r="I204" s="380">
        <v>1.3813823060427779</v>
      </c>
      <c r="J204" s="140">
        <v>408707</v>
      </c>
      <c r="K204" s="380">
        <v>21.555457809619043</v>
      </c>
    </row>
    <row r="205" spans="1:11" ht="12" customHeight="1" x14ac:dyDescent="0.2">
      <c r="A205" s="379">
        <v>44256</v>
      </c>
      <c r="B205" s="140">
        <v>254216</v>
      </c>
      <c r="C205" s="140">
        <v>-1966</v>
      </c>
      <c r="D205" s="380">
        <v>-0.76742316009711842</v>
      </c>
      <c r="E205" s="140">
        <v>45490.999999997468</v>
      </c>
      <c r="F205" s="380">
        <v>21.794705952807242</v>
      </c>
      <c r="G205" s="140">
        <v>2278099</v>
      </c>
      <c r="H205" s="140">
        <v>-26680</v>
      </c>
      <c r="I205" s="380">
        <v>-1.1575947194937128</v>
      </c>
      <c r="J205" s="140">
        <v>258729</v>
      </c>
      <c r="K205" s="380">
        <v>12.812362271401478</v>
      </c>
    </row>
    <row r="206" spans="1:11" ht="12" customHeight="1" x14ac:dyDescent="0.2">
      <c r="A206" s="379">
        <v>44287</v>
      </c>
      <c r="B206" s="140">
        <v>252844</v>
      </c>
      <c r="C206" s="140">
        <v>-1372</v>
      </c>
      <c r="D206" s="380">
        <v>-0.5396985240897505</v>
      </c>
      <c r="E206" s="140">
        <v>25008</v>
      </c>
      <c r="F206" s="380">
        <v>10.976316297687811</v>
      </c>
      <c r="G206" s="140">
        <v>2263125</v>
      </c>
      <c r="H206" s="140">
        <v>-14974</v>
      </c>
      <c r="I206" s="380">
        <v>-0.65730242627734792</v>
      </c>
      <c r="J206" s="140">
        <v>111325</v>
      </c>
      <c r="K206" s="380">
        <v>5.1735756111162745</v>
      </c>
    </row>
    <row r="207" spans="1:11" ht="12" customHeight="1" x14ac:dyDescent="0.2">
      <c r="A207" s="379">
        <v>44317</v>
      </c>
      <c r="B207" s="140">
        <v>247972</v>
      </c>
      <c r="C207" s="140">
        <v>-4872</v>
      </c>
      <c r="D207" s="380">
        <v>-1.9268798152220341</v>
      </c>
      <c r="E207" s="140">
        <v>10599</v>
      </c>
      <c r="F207" s="380">
        <v>4.4651245086846441</v>
      </c>
      <c r="G207" s="140">
        <v>2201471</v>
      </c>
      <c r="H207" s="140">
        <v>-61654</v>
      </c>
      <c r="I207" s="380">
        <v>-2.724286108809721</v>
      </c>
      <c r="J207" s="140">
        <v>9793</v>
      </c>
      <c r="K207" s="380">
        <v>0.44682658675225101</v>
      </c>
    </row>
    <row r="208" spans="1:11" ht="12" customHeight="1" x14ac:dyDescent="0.2">
      <c r="A208" s="379">
        <v>44348</v>
      </c>
      <c r="B208" s="140">
        <v>245563</v>
      </c>
      <c r="C208" s="140">
        <v>-2409</v>
      </c>
      <c r="D208" s="380">
        <v>-0.97148065104124659</v>
      </c>
      <c r="E208" s="140">
        <v>5880</v>
      </c>
      <c r="F208" s="380">
        <v>2.4532403215914353</v>
      </c>
      <c r="G208" s="140">
        <v>2122610</v>
      </c>
      <c r="H208" s="140">
        <v>-78861</v>
      </c>
      <c r="I208" s="380">
        <v>-3.5821957227690029</v>
      </c>
      <c r="J208" s="140">
        <v>-93308</v>
      </c>
      <c r="K208" s="380">
        <v>-4.2108056345045259</v>
      </c>
    </row>
    <row r="209" spans="1:11" ht="12" customHeight="1" x14ac:dyDescent="0.2">
      <c r="A209" s="379">
        <v>44378</v>
      </c>
      <c r="B209" s="140">
        <v>244453</v>
      </c>
      <c r="C209" s="140">
        <v>-1110</v>
      </c>
      <c r="D209" s="380">
        <v>-0.45202249524561927</v>
      </c>
      <c r="E209" s="140">
        <v>-1301</v>
      </c>
      <c r="F209" s="380">
        <v>-0.52939117979768391</v>
      </c>
      <c r="G209" s="140">
        <v>2017719</v>
      </c>
      <c r="H209" s="140">
        <v>-104891</v>
      </c>
      <c r="I209" s="380">
        <v>-4.9416049109351219</v>
      </c>
      <c r="J209" s="140">
        <v>-159867</v>
      </c>
      <c r="K209" s="380">
        <v>-7.341478132206948</v>
      </c>
    </row>
    <row r="210" spans="1:11" ht="12" customHeight="1" x14ac:dyDescent="0.2">
      <c r="A210" s="379">
        <v>44409</v>
      </c>
      <c r="B210" s="140">
        <v>246558</v>
      </c>
      <c r="C210" s="140">
        <v>2105</v>
      </c>
      <c r="D210" s="380">
        <v>0.86110622491849154</v>
      </c>
      <c r="E210" s="140">
        <v>-3256</v>
      </c>
      <c r="F210" s="380">
        <v>-1.3033697070620542</v>
      </c>
      <c r="G210" s="140">
        <v>1972216</v>
      </c>
      <c r="H210" s="140">
        <v>-45503</v>
      </c>
      <c r="I210" s="380">
        <v>-2.2551703185626937</v>
      </c>
      <c r="J210" s="140">
        <v>-225697</v>
      </c>
      <c r="K210" s="380">
        <v>-10.268695803701057</v>
      </c>
    </row>
    <row r="211" spans="1:11" ht="12" customHeight="1" x14ac:dyDescent="0.2">
      <c r="A211" s="379">
        <v>44440</v>
      </c>
      <c r="B211" s="140">
        <v>241254</v>
      </c>
      <c r="C211" s="140">
        <v>-5304</v>
      </c>
      <c r="D211" s="380">
        <v>-2.1512179689971527</v>
      </c>
      <c r="E211" s="140">
        <v>-4472</v>
      </c>
      <c r="F211" s="380">
        <v>-1.8199132366945296</v>
      </c>
      <c r="G211" s="140">
        <v>1932239</v>
      </c>
      <c r="H211" s="140">
        <v>-39977</v>
      </c>
      <c r="I211" s="380">
        <v>-2.0270092119727252</v>
      </c>
      <c r="J211" s="140">
        <v>-249555</v>
      </c>
      <c r="K211" s="380">
        <v>-11.438064271879014</v>
      </c>
    </row>
    <row r="212" spans="1:11" ht="12" customHeight="1" x14ac:dyDescent="0.2">
      <c r="A212" s="379">
        <v>44470</v>
      </c>
      <c r="B212" s="140">
        <v>236107</v>
      </c>
      <c r="C212" s="140">
        <v>-5147</v>
      </c>
      <c r="D212" s="380">
        <v>-2.1334361295564013</v>
      </c>
      <c r="E212" s="140">
        <v>-12384</v>
      </c>
      <c r="F212" s="380">
        <v>-4.9836815015433151</v>
      </c>
      <c r="G212" s="140">
        <v>1928579</v>
      </c>
      <c r="H212" s="140">
        <v>-3660</v>
      </c>
      <c r="I212" s="380">
        <v>-0.18941756169914797</v>
      </c>
      <c r="J212" s="140">
        <v>-274706</v>
      </c>
      <c r="K212" s="380">
        <v>-12.468019343843398</v>
      </c>
    </row>
    <row r="213" spans="1:11" ht="12" customHeight="1" x14ac:dyDescent="0.2">
      <c r="A213" s="379">
        <v>44501</v>
      </c>
      <c r="B213" s="140">
        <v>229094</v>
      </c>
      <c r="C213" s="140">
        <v>-7013</v>
      </c>
      <c r="D213" s="380">
        <v>-2.9702634822347496</v>
      </c>
      <c r="E213" s="140">
        <v>-18790</v>
      </c>
      <c r="F213" s="380">
        <v>-7.5801584612157296</v>
      </c>
      <c r="G213" s="140">
        <v>1888257</v>
      </c>
      <c r="H213" s="140">
        <v>-40322</v>
      </c>
      <c r="I213" s="380">
        <v>-2.090762162192993</v>
      </c>
      <c r="J213" s="140">
        <v>-333997</v>
      </c>
      <c r="K213" s="380">
        <v>-15.029650076003913</v>
      </c>
    </row>
    <row r="214" spans="1:11" ht="12" customHeight="1" x14ac:dyDescent="0.2">
      <c r="A214" s="379">
        <v>44531</v>
      </c>
      <c r="B214" s="140">
        <v>214337</v>
      </c>
      <c r="C214" s="140">
        <v>-14757</v>
      </c>
      <c r="D214" s="380">
        <v>-6.4414607104507322</v>
      </c>
      <c r="E214" s="140">
        <v>-33353</v>
      </c>
      <c r="F214" s="380">
        <v>-13.465622350518794</v>
      </c>
      <c r="G214" s="140">
        <v>1824032</v>
      </c>
      <c r="H214" s="140">
        <v>-64225</v>
      </c>
      <c r="I214" s="380">
        <v>-3.4012848886565759</v>
      </c>
      <c r="J214" s="140">
        <v>-401089</v>
      </c>
      <c r="K214" s="380">
        <v>-18.025491647420523</v>
      </c>
    </row>
    <row r="215" spans="1:11" ht="12" customHeight="1" x14ac:dyDescent="0.2">
      <c r="A215" s="379">
        <v>44562</v>
      </c>
      <c r="B215" s="140">
        <v>209471</v>
      </c>
      <c r="C215" s="140">
        <v>-4866</v>
      </c>
      <c r="D215" s="380">
        <v>-2.2702566519079768</v>
      </c>
      <c r="E215" s="140">
        <v>-42166</v>
      </c>
      <c r="F215" s="380">
        <v>-16.756677277188967</v>
      </c>
      <c r="G215" s="140">
        <v>1841463</v>
      </c>
      <c r="H215" s="140">
        <v>17431</v>
      </c>
      <c r="I215" s="380">
        <v>0.95563016438308102</v>
      </c>
      <c r="J215" s="140">
        <v>-431912</v>
      </c>
      <c r="K215" s="380">
        <v>-18.998713366690492</v>
      </c>
    </row>
    <row r="216" spans="1:11" ht="12" customHeight="1" x14ac:dyDescent="0.2">
      <c r="A216" s="379">
        <v>44593</v>
      </c>
      <c r="B216" s="140">
        <v>201827</v>
      </c>
      <c r="C216" s="140">
        <v>-7644</v>
      </c>
      <c r="D216" s="380">
        <v>-3.6491924896525054</v>
      </c>
      <c r="E216" s="140">
        <v>-54355</v>
      </c>
      <c r="F216" s="380">
        <v>-21.217337673997392</v>
      </c>
      <c r="G216" s="140">
        <v>1840647</v>
      </c>
      <c r="H216" s="140">
        <v>-816</v>
      </c>
      <c r="I216" s="380">
        <v>-4.431259275912685E-2</v>
      </c>
      <c r="J216" s="140">
        <v>-464132</v>
      </c>
      <c r="K216" s="380">
        <v>-20.137809308397898</v>
      </c>
    </row>
    <row r="217" spans="1:11" ht="12" customHeight="1" x14ac:dyDescent="0.2">
      <c r="A217" s="379">
        <v>44621</v>
      </c>
      <c r="B217" s="140">
        <v>200853</v>
      </c>
      <c r="C217" s="140">
        <v>-974</v>
      </c>
      <c r="D217" s="380">
        <v>-0.48259152640627867</v>
      </c>
      <c r="E217" s="140">
        <v>-53363</v>
      </c>
      <c r="F217" s="380">
        <v>-20.991204330175915</v>
      </c>
      <c r="G217" s="140">
        <v>1831428</v>
      </c>
      <c r="H217" s="140">
        <v>-9219</v>
      </c>
      <c r="I217" s="380">
        <v>-0.50085649230949769</v>
      </c>
      <c r="J217" s="140">
        <v>-446671</v>
      </c>
      <c r="K217" s="380">
        <v>-19.607181250683137</v>
      </c>
    </row>
    <row r="218" spans="1:11" ht="12" customHeight="1" x14ac:dyDescent="0.2">
      <c r="A218" s="379">
        <v>44652</v>
      </c>
      <c r="B218" s="140">
        <v>195214</v>
      </c>
      <c r="C218" s="140">
        <v>-5639</v>
      </c>
      <c r="D218" s="380">
        <v>-2.8075259020278511</v>
      </c>
      <c r="E218" s="140">
        <v>-57630</v>
      </c>
      <c r="F218" s="380">
        <v>-22.792710129566057</v>
      </c>
      <c r="G218" s="140">
        <v>1788385</v>
      </c>
      <c r="H218" s="140">
        <v>-43043</v>
      </c>
      <c r="I218" s="380">
        <v>-2.3502425429773925</v>
      </c>
      <c r="J218" s="140">
        <v>-474740</v>
      </c>
      <c r="K218" s="380">
        <v>-20.977188621927645</v>
      </c>
    </row>
    <row r="219" spans="1:11" ht="12" customHeight="1" x14ac:dyDescent="0.2">
      <c r="A219" s="379">
        <v>44682</v>
      </c>
      <c r="B219" s="140">
        <v>187579</v>
      </c>
      <c r="C219" s="140">
        <v>-7635</v>
      </c>
      <c r="D219" s="380">
        <v>-3.9110924421404203</v>
      </c>
      <c r="E219" s="140">
        <v>-60393</v>
      </c>
      <c r="F219" s="380">
        <v>-24.354765860661686</v>
      </c>
      <c r="G219" s="140">
        <v>1740982</v>
      </c>
      <c r="H219" s="140">
        <v>-47403</v>
      </c>
      <c r="I219" s="380">
        <v>-2.6506037570209995</v>
      </c>
      <c r="J219" s="140">
        <v>-460489</v>
      </c>
      <c r="K219" s="380">
        <v>-20.917332092950577</v>
      </c>
    </row>
    <row r="220" spans="1:11" ht="12" customHeight="1" x14ac:dyDescent="0.2">
      <c r="A220" s="379">
        <v>44713</v>
      </c>
      <c r="B220" s="140">
        <v>184828</v>
      </c>
      <c r="C220" s="140">
        <v>-2751</v>
      </c>
      <c r="D220" s="380">
        <v>-1.4665820800835914</v>
      </c>
      <c r="E220" s="140">
        <v>-60735</v>
      </c>
      <c r="F220" s="380">
        <v>-24.732960584452869</v>
      </c>
      <c r="G220" s="140">
        <v>1723815</v>
      </c>
      <c r="H220" s="140">
        <v>-17167</v>
      </c>
      <c r="I220" s="380">
        <v>-0.98605269899401604</v>
      </c>
      <c r="J220" s="140">
        <v>-398795</v>
      </c>
      <c r="K220" s="380">
        <v>-18.787954452301648</v>
      </c>
    </row>
    <row r="221" spans="1:11" ht="12" customHeight="1" x14ac:dyDescent="0.2">
      <c r="A221" s="379">
        <v>44743</v>
      </c>
      <c r="B221" s="140">
        <v>186798</v>
      </c>
      <c r="C221" s="140">
        <v>1970</v>
      </c>
      <c r="D221" s="380">
        <v>1.0658558227108448</v>
      </c>
      <c r="E221" s="140">
        <v>-57655</v>
      </c>
      <c r="F221" s="380">
        <v>-23.585310877755642</v>
      </c>
      <c r="G221" s="140">
        <v>1728388</v>
      </c>
      <c r="H221" s="140">
        <v>4573</v>
      </c>
      <c r="I221" s="380">
        <v>0.26528368763469395</v>
      </c>
      <c r="J221" s="140">
        <v>-289331</v>
      </c>
      <c r="K221" s="380">
        <v>-14.339509118960569</v>
      </c>
    </row>
    <row r="222" spans="1:11" ht="12" customHeight="1" x14ac:dyDescent="0.2">
      <c r="A222" s="379">
        <v>44774</v>
      </c>
      <c r="B222" s="140">
        <v>188496</v>
      </c>
      <c r="C222" s="140">
        <v>1698</v>
      </c>
      <c r="D222" s="380">
        <v>0.90900330838659937</v>
      </c>
      <c r="E222" s="140">
        <v>-58062</v>
      </c>
      <c r="F222" s="380">
        <v>-23.549022947947339</v>
      </c>
      <c r="G222" s="140">
        <v>1751001</v>
      </c>
      <c r="H222" s="140">
        <v>22613</v>
      </c>
      <c r="I222" s="380">
        <v>1.3083289168867176</v>
      </c>
      <c r="J222" s="140">
        <v>-221215</v>
      </c>
      <c r="K222" s="380">
        <v>-11.216570598757945</v>
      </c>
    </row>
    <row r="223" spans="1:11" ht="12" customHeight="1" x14ac:dyDescent="0.2">
      <c r="A223" s="379">
        <v>44805</v>
      </c>
      <c r="B223" s="140">
        <v>187033</v>
      </c>
      <c r="C223" s="140">
        <v>-1463</v>
      </c>
      <c r="D223" s="380">
        <v>-0.77614379084967322</v>
      </c>
      <c r="E223" s="140">
        <v>-54221</v>
      </c>
      <c r="F223" s="380">
        <v>-22.474653269997596</v>
      </c>
      <c r="G223" s="140">
        <v>1758886</v>
      </c>
      <c r="H223" s="140">
        <v>7885</v>
      </c>
      <c r="I223" s="380">
        <v>0.45031384904977212</v>
      </c>
      <c r="J223" s="140">
        <v>-173353</v>
      </c>
      <c r="K223" s="380">
        <v>-8.9716127249268851</v>
      </c>
    </row>
    <row r="224" spans="1:11" ht="12" customHeight="1" x14ac:dyDescent="0.2">
      <c r="A224" s="379">
        <v>44835</v>
      </c>
      <c r="B224" s="140">
        <v>186796</v>
      </c>
      <c r="C224" s="140">
        <v>-237</v>
      </c>
      <c r="D224" s="380">
        <v>-0.12671560633684964</v>
      </c>
      <c r="E224" s="140">
        <v>-49311</v>
      </c>
      <c r="F224" s="380">
        <v>-20.885022468626513</v>
      </c>
      <c r="G224" s="140">
        <v>1746758</v>
      </c>
      <c r="H224" s="140">
        <v>-12128</v>
      </c>
      <c r="I224" s="380">
        <v>-0.68952734856039566</v>
      </c>
      <c r="J224" s="140">
        <v>-181821</v>
      </c>
      <c r="K224" s="380">
        <v>-9.4277185430309043</v>
      </c>
    </row>
    <row r="225" spans="1:11" ht="12" customHeight="1" x14ac:dyDescent="0.2">
      <c r="A225" s="379">
        <v>44866</v>
      </c>
      <c r="B225" s="140">
        <v>181763</v>
      </c>
      <c r="C225" s="140">
        <v>-5033</v>
      </c>
      <c r="D225" s="380">
        <v>-2.6943831773699651</v>
      </c>
      <c r="E225" s="140">
        <v>-47331</v>
      </c>
      <c r="F225" s="380">
        <v>-20.660078395767677</v>
      </c>
      <c r="G225" s="140">
        <v>1727559</v>
      </c>
      <c r="H225" s="140">
        <v>-19199</v>
      </c>
      <c r="I225" s="380">
        <v>-1.0991219161440795</v>
      </c>
      <c r="J225" s="140">
        <v>-160698</v>
      </c>
      <c r="K225" s="380">
        <v>-8.5103881516128368</v>
      </c>
    </row>
    <row r="226" spans="1:11" ht="12" customHeight="1" x14ac:dyDescent="0.2">
      <c r="A226" s="379">
        <v>44896</v>
      </c>
      <c r="B226" s="140">
        <v>176640</v>
      </c>
      <c r="C226" s="140">
        <v>-5123</v>
      </c>
      <c r="D226" s="380">
        <v>-2.8185054163938754</v>
      </c>
      <c r="E226" s="140">
        <v>-37697</v>
      </c>
      <c r="F226" s="380">
        <v>-17.587724004721537</v>
      </c>
      <c r="G226" s="140">
        <v>1690148</v>
      </c>
      <c r="H226" s="140">
        <v>-37411</v>
      </c>
      <c r="I226" s="380">
        <v>-2.1655410900582845</v>
      </c>
      <c r="J226" s="140">
        <v>-133884</v>
      </c>
      <c r="K226" s="380">
        <v>-7.3400028069682985</v>
      </c>
    </row>
    <row r="227" spans="1:11" ht="12" customHeight="1" x14ac:dyDescent="0.2">
      <c r="A227" s="379">
        <v>44927</v>
      </c>
      <c r="B227" s="140">
        <v>183024</v>
      </c>
      <c r="C227" s="140">
        <v>6384</v>
      </c>
      <c r="D227" s="380">
        <v>3.6141304347826089</v>
      </c>
      <c r="E227" s="140">
        <v>-26447</v>
      </c>
      <c r="F227" s="380">
        <v>-12.625614046813162</v>
      </c>
      <c r="G227" s="140">
        <v>1740085</v>
      </c>
      <c r="H227" s="140">
        <v>49937</v>
      </c>
      <c r="I227" s="380">
        <v>2.9545933255549217</v>
      </c>
      <c r="J227" s="140">
        <v>-101378</v>
      </c>
      <c r="K227" s="380">
        <v>-5.5052966038416198</v>
      </c>
    </row>
    <row r="228" spans="1:11" ht="12" customHeight="1" x14ac:dyDescent="0.2">
      <c r="A228" s="386">
        <v>44958</v>
      </c>
      <c r="B228" s="387">
        <v>186035</v>
      </c>
      <c r="C228" s="387">
        <f>B228-B227</f>
        <v>3011</v>
      </c>
      <c r="D228" s="388">
        <f>100*C228/B227</f>
        <v>1.6451394352653204</v>
      </c>
      <c r="E228" s="387">
        <f>B228-B216</f>
        <v>-15792</v>
      </c>
      <c r="F228" s="388">
        <f>100*E228/B216</f>
        <v>-7.8245229825543658</v>
      </c>
      <c r="G228" s="387">
        <v>1744220</v>
      </c>
      <c r="H228" s="387">
        <f>G228-G227</f>
        <v>4135</v>
      </c>
      <c r="I228" s="388">
        <f>100*H228/G227</f>
        <v>0.23763206969774464</v>
      </c>
      <c r="J228" s="387">
        <f>G228-G216</f>
        <v>-96427</v>
      </c>
      <c r="K228" s="388">
        <f>100*J228/G216</f>
        <v>-5.2387557201353658</v>
      </c>
    </row>
    <row r="229" spans="1:11" x14ac:dyDescent="0.2">
      <c r="A229" s="66" t="s">
        <v>135</v>
      </c>
    </row>
    <row r="231" spans="1:11" x14ac:dyDescent="0.2">
      <c r="A231" s="385" t="s">
        <v>621</v>
      </c>
    </row>
    <row r="234" spans="1:11" x14ac:dyDescent="0.2">
      <c r="B234" s="381"/>
      <c r="G234" s="381"/>
    </row>
    <row r="235" spans="1:11" x14ac:dyDescent="0.2">
      <c r="G235" s="389"/>
    </row>
    <row r="237" spans="1:11" x14ac:dyDescent="0.2">
      <c r="F237" s="105"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36"/>
  <sheetViews>
    <sheetView topLeftCell="A199"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51</v>
      </c>
      <c r="B5" s="374"/>
      <c r="C5" s="374"/>
      <c r="D5" s="374"/>
      <c r="E5" s="374"/>
      <c r="F5" s="374"/>
      <c r="G5" s="374"/>
      <c r="H5" s="374"/>
      <c r="I5" s="374"/>
      <c r="J5" s="374"/>
      <c r="K5" s="374"/>
    </row>
    <row r="6" spans="1:11" s="32" customFormat="1" ht="16.5" customHeight="1" x14ac:dyDescent="0.2">
      <c r="A6" s="232"/>
      <c r="B6" s="267" t="s">
        <v>622</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75">
        <v>38353</v>
      </c>
      <c r="B11" s="133">
        <v>96463</v>
      </c>
      <c r="C11" s="376">
        <v>962.0399999999936</v>
      </c>
      <c r="D11" s="184">
        <v>1.0073616013912252</v>
      </c>
      <c r="E11" s="376">
        <v>-12297.669999999998</v>
      </c>
      <c r="F11" s="377">
        <v>-11.307092904080122</v>
      </c>
      <c r="G11" s="133">
        <v>892559</v>
      </c>
      <c r="H11" s="133">
        <v>14539</v>
      </c>
      <c r="I11" s="184">
        <v>1.6558848317805972</v>
      </c>
      <c r="J11" s="133">
        <v>-30597</v>
      </c>
      <c r="K11" s="184">
        <v>-3.3143910671652463</v>
      </c>
    </row>
    <row r="12" spans="1:11" ht="12" customHeight="1" x14ac:dyDescent="0.2">
      <c r="A12" s="375">
        <v>38384</v>
      </c>
      <c r="B12" s="133">
        <v>94928</v>
      </c>
      <c r="C12" s="376">
        <v>-1535</v>
      </c>
      <c r="D12" s="184">
        <v>-1.5912837046328645</v>
      </c>
      <c r="E12" s="376">
        <v>-13204.660000000003</v>
      </c>
      <c r="F12" s="377">
        <v>-12.211537198844461</v>
      </c>
      <c r="G12" s="133">
        <v>872326</v>
      </c>
      <c r="H12" s="133">
        <v>-20233</v>
      </c>
      <c r="I12" s="184">
        <v>-2.2668529475362411</v>
      </c>
      <c r="J12" s="133">
        <v>-31577</v>
      </c>
      <c r="K12" s="184">
        <v>-3.4934058189872141</v>
      </c>
    </row>
    <row r="13" spans="1:11" ht="12" customHeight="1" x14ac:dyDescent="0.2">
      <c r="A13" s="375">
        <v>38412</v>
      </c>
      <c r="B13" s="133">
        <v>95981</v>
      </c>
      <c r="C13" s="376">
        <v>1053</v>
      </c>
      <c r="D13" s="184">
        <v>1.1092617562784426</v>
      </c>
      <c r="E13" s="376">
        <v>-10460.39</v>
      </c>
      <c r="F13" s="377">
        <v>-9.8273707248655811</v>
      </c>
      <c r="G13" s="133">
        <v>863168</v>
      </c>
      <c r="H13" s="133">
        <v>-9158</v>
      </c>
      <c r="I13" s="184">
        <v>-1.0498368729121912</v>
      </c>
      <c r="J13" s="133">
        <v>-19036</v>
      </c>
      <c r="K13" s="184">
        <v>-2.1577775661865055</v>
      </c>
    </row>
    <row r="14" spans="1:11" ht="12" customHeight="1" x14ac:dyDescent="0.2">
      <c r="A14" s="375">
        <v>38443</v>
      </c>
      <c r="B14" s="133">
        <v>93795</v>
      </c>
      <c r="C14" s="376">
        <v>-2186</v>
      </c>
      <c r="D14" s="184">
        <v>-2.2775340952896928</v>
      </c>
      <c r="E14" s="376">
        <v>-13790.520000000004</v>
      </c>
      <c r="F14" s="377">
        <v>-12.818193377696184</v>
      </c>
      <c r="G14" s="133">
        <v>832912</v>
      </c>
      <c r="H14" s="133">
        <v>-30256</v>
      </c>
      <c r="I14" s="184">
        <v>-3.5052272558760289</v>
      </c>
      <c r="J14" s="133">
        <v>-39948</v>
      </c>
      <c r="K14" s="184">
        <v>-4.5766789634076481</v>
      </c>
    </row>
    <row r="15" spans="1:11" ht="12" customHeight="1" x14ac:dyDescent="0.2">
      <c r="A15" s="375">
        <v>38473</v>
      </c>
      <c r="B15" s="133">
        <v>87834</v>
      </c>
      <c r="C15" s="376">
        <v>-5961</v>
      </c>
      <c r="D15" s="184">
        <v>-6.3553494322725088</v>
      </c>
      <c r="E15" s="376">
        <v>-16006.220000000001</v>
      </c>
      <c r="F15" s="377">
        <v>-15.414277820289671</v>
      </c>
      <c r="G15" s="133">
        <v>782160</v>
      </c>
      <c r="H15" s="133">
        <v>-50752</v>
      </c>
      <c r="I15" s="184">
        <v>-6.0933207829878784</v>
      </c>
      <c r="J15" s="133">
        <v>-58176</v>
      </c>
      <c r="K15" s="184">
        <v>-6.9229451076712172</v>
      </c>
    </row>
    <row r="16" spans="1:11" ht="12" customHeight="1" x14ac:dyDescent="0.2">
      <c r="A16" s="375">
        <v>38504</v>
      </c>
      <c r="B16" s="133">
        <v>85055</v>
      </c>
      <c r="C16" s="376">
        <v>-2779</v>
      </c>
      <c r="D16" s="184">
        <v>-3.163922854475488</v>
      </c>
      <c r="E16" s="376">
        <v>-12464.960000000006</v>
      </c>
      <c r="F16" s="377">
        <v>-12.781957662821032</v>
      </c>
      <c r="G16" s="133">
        <v>758514</v>
      </c>
      <c r="H16" s="133">
        <v>-23646</v>
      </c>
      <c r="I16" s="184">
        <v>-3.0231666155262351</v>
      </c>
      <c r="J16" s="133">
        <v>-56355</v>
      </c>
      <c r="K16" s="184">
        <v>-6.9158355514812806</v>
      </c>
    </row>
    <row r="17" spans="1:11" ht="12" customHeight="1" x14ac:dyDescent="0.2">
      <c r="A17" s="375">
        <v>38534</v>
      </c>
      <c r="B17" s="133">
        <v>84253</v>
      </c>
      <c r="C17" s="376">
        <v>-802</v>
      </c>
      <c r="D17" s="184">
        <v>-0.94291928751984011</v>
      </c>
      <c r="E17" s="376">
        <v>-9661.3399999999965</v>
      </c>
      <c r="F17" s="377">
        <v>-10.287395939746791</v>
      </c>
      <c r="G17" s="133">
        <v>763528</v>
      </c>
      <c r="H17" s="133">
        <v>5014</v>
      </c>
      <c r="I17" s="184">
        <v>0.66102932839736639</v>
      </c>
      <c r="J17" s="133">
        <v>-34240</v>
      </c>
      <c r="K17" s="184">
        <v>-4.2919746091595554</v>
      </c>
    </row>
    <row r="18" spans="1:11" ht="12" customHeight="1" x14ac:dyDescent="0.2">
      <c r="A18" s="375">
        <v>38565</v>
      </c>
      <c r="B18" s="133">
        <v>86532</v>
      </c>
      <c r="C18" s="376">
        <v>2279</v>
      </c>
      <c r="D18" s="184">
        <v>2.7049481917557832</v>
      </c>
      <c r="E18" s="376">
        <v>-9587.8699999999953</v>
      </c>
      <c r="F18" s="377">
        <v>-9.9749094542054575</v>
      </c>
      <c r="G18" s="133">
        <v>790103</v>
      </c>
      <c r="H18" s="133">
        <v>26575</v>
      </c>
      <c r="I18" s="184">
        <v>3.4805534309154345</v>
      </c>
      <c r="J18" s="133">
        <v>-36466</v>
      </c>
      <c r="K18" s="184">
        <v>-4.4117309020783502</v>
      </c>
    </row>
    <row r="19" spans="1:11" ht="12" customHeight="1" x14ac:dyDescent="0.2">
      <c r="A19" s="375">
        <v>38596</v>
      </c>
      <c r="B19" s="133">
        <v>85439</v>
      </c>
      <c r="C19" s="376">
        <v>-1093</v>
      </c>
      <c r="D19" s="184">
        <v>-1.2631165349234965</v>
      </c>
      <c r="E19" s="376">
        <v>-10788.940000000002</v>
      </c>
      <c r="F19" s="377">
        <v>-11.211858011301086</v>
      </c>
      <c r="G19" s="133">
        <v>784260</v>
      </c>
      <c r="H19" s="133">
        <v>-5843</v>
      </c>
      <c r="I19" s="184">
        <v>-0.7395238342342707</v>
      </c>
      <c r="J19" s="133">
        <v>-37962</v>
      </c>
      <c r="K19" s="184">
        <v>-4.617001247838175</v>
      </c>
    </row>
    <row r="20" spans="1:11" ht="12" customHeight="1" x14ac:dyDescent="0.2">
      <c r="A20" s="375">
        <v>38626</v>
      </c>
      <c r="B20" s="133">
        <v>85933</v>
      </c>
      <c r="C20" s="376">
        <v>494</v>
      </c>
      <c r="D20" s="184">
        <v>0.57819028780767567</v>
      </c>
      <c r="E20" s="376">
        <v>-11774.009999999995</v>
      </c>
      <c r="F20" s="377">
        <v>-12.050322694349152</v>
      </c>
      <c r="G20" s="133">
        <v>803777</v>
      </c>
      <c r="H20" s="133">
        <v>19517</v>
      </c>
      <c r="I20" s="184">
        <v>2.488587968275827</v>
      </c>
      <c r="J20" s="133">
        <v>-30284</v>
      </c>
      <c r="K20" s="184">
        <v>-3.6309094898334773</v>
      </c>
    </row>
    <row r="21" spans="1:11" ht="12" customHeight="1" x14ac:dyDescent="0.2">
      <c r="A21" s="375">
        <v>38657</v>
      </c>
      <c r="B21" s="133">
        <v>85502</v>
      </c>
      <c r="C21" s="376">
        <v>-431</v>
      </c>
      <c r="D21" s="184">
        <v>-0.50155353589424323</v>
      </c>
      <c r="E21" s="376">
        <v>-11191.070000000007</v>
      </c>
      <c r="F21" s="377">
        <v>-11.573807719622518</v>
      </c>
      <c r="G21" s="133">
        <v>821035</v>
      </c>
      <c r="H21" s="133">
        <v>17258</v>
      </c>
      <c r="I21" s="184">
        <v>2.1471129430177771</v>
      </c>
      <c r="J21" s="133">
        <v>-34804</v>
      </c>
      <c r="K21" s="184">
        <v>-4.06665272323416</v>
      </c>
    </row>
    <row r="22" spans="1:11" ht="12" customHeight="1" x14ac:dyDescent="0.2">
      <c r="A22" s="375">
        <v>38687</v>
      </c>
      <c r="B22" s="133">
        <v>86409</v>
      </c>
      <c r="C22" s="376">
        <v>907</v>
      </c>
      <c r="D22" s="184">
        <v>1.0607938995579052</v>
      </c>
      <c r="E22" s="376">
        <v>-9091.9600000000064</v>
      </c>
      <c r="F22" s="377">
        <v>-9.5202812620941266</v>
      </c>
      <c r="G22" s="133">
        <v>851963</v>
      </c>
      <c r="H22" s="133">
        <v>30928</v>
      </c>
      <c r="I22" s="184">
        <v>3.7669526877660515</v>
      </c>
      <c r="J22" s="133">
        <v>-26057</v>
      </c>
      <c r="K22" s="184">
        <v>-2.9677000523906063</v>
      </c>
    </row>
    <row r="23" spans="1:11" ht="12" customHeight="1" x14ac:dyDescent="0.2">
      <c r="A23" s="375">
        <v>38718</v>
      </c>
      <c r="B23" s="133">
        <v>89098</v>
      </c>
      <c r="C23" s="376">
        <v>2689</v>
      </c>
      <c r="D23" s="184">
        <v>3.1119443576479302</v>
      </c>
      <c r="E23" s="376">
        <v>-7365</v>
      </c>
      <c r="F23" s="377">
        <v>-7.6350517815120824</v>
      </c>
      <c r="G23" s="133">
        <v>864667</v>
      </c>
      <c r="H23" s="133">
        <v>12704</v>
      </c>
      <c r="I23" s="184">
        <v>1.4911445684847817</v>
      </c>
      <c r="J23" s="133">
        <v>-27892</v>
      </c>
      <c r="K23" s="184">
        <v>-3.1249474824633441</v>
      </c>
    </row>
    <row r="24" spans="1:11" ht="12" customHeight="1" x14ac:dyDescent="0.2">
      <c r="A24" s="375">
        <v>38749</v>
      </c>
      <c r="B24" s="133">
        <v>88491</v>
      </c>
      <c r="C24" s="376">
        <v>-607</v>
      </c>
      <c r="D24" s="184">
        <v>-0.68127230689802243</v>
      </c>
      <c r="E24" s="376">
        <v>-6437</v>
      </c>
      <c r="F24" s="377">
        <v>-6.7809287038597672</v>
      </c>
      <c r="G24" s="133">
        <v>852501</v>
      </c>
      <c r="H24" s="133">
        <v>-12166</v>
      </c>
      <c r="I24" s="184">
        <v>-1.4070156487989018</v>
      </c>
      <c r="J24" s="133">
        <v>-19825</v>
      </c>
      <c r="K24" s="184">
        <v>-2.2726595332478912</v>
      </c>
    </row>
    <row r="25" spans="1:11" ht="12" customHeight="1" x14ac:dyDescent="0.2">
      <c r="A25" s="375">
        <v>38777</v>
      </c>
      <c r="B25" s="133">
        <v>87300</v>
      </c>
      <c r="C25" s="376">
        <v>-1191</v>
      </c>
      <c r="D25" s="184">
        <v>-1.3458995830084415</v>
      </c>
      <c r="E25" s="376">
        <v>-8681</v>
      </c>
      <c r="F25" s="377">
        <v>-9.0444983903064156</v>
      </c>
      <c r="G25" s="133">
        <v>833844</v>
      </c>
      <c r="H25" s="133">
        <v>-18657</v>
      </c>
      <c r="I25" s="184">
        <v>-2.1885018316694058</v>
      </c>
      <c r="J25" s="133">
        <v>-29324</v>
      </c>
      <c r="K25" s="184">
        <v>-3.3972529102098319</v>
      </c>
    </row>
    <row r="26" spans="1:11" ht="12" customHeight="1" x14ac:dyDescent="0.2">
      <c r="A26" s="375">
        <v>38808</v>
      </c>
      <c r="B26" s="133">
        <v>85745</v>
      </c>
      <c r="C26" s="376">
        <v>-1555</v>
      </c>
      <c r="D26" s="184">
        <v>-1.7812142038946162</v>
      </c>
      <c r="E26" s="376">
        <v>-8050</v>
      </c>
      <c r="F26" s="377">
        <v>-8.582547044085505</v>
      </c>
      <c r="G26" s="133">
        <v>800875</v>
      </c>
      <c r="H26" s="133">
        <v>-32969</v>
      </c>
      <c r="I26" s="184">
        <v>-3.9538570763835921</v>
      </c>
      <c r="J26" s="133">
        <v>-32037</v>
      </c>
      <c r="K26" s="184">
        <v>-3.8463847321205602</v>
      </c>
    </row>
    <row r="27" spans="1:11" ht="12" customHeight="1" x14ac:dyDescent="0.2">
      <c r="A27" s="375">
        <v>38838</v>
      </c>
      <c r="B27" s="133">
        <v>83270</v>
      </c>
      <c r="C27" s="376">
        <v>-2475</v>
      </c>
      <c r="D27" s="184">
        <v>-2.8864656831302118</v>
      </c>
      <c r="E27" s="376">
        <v>-4564</v>
      </c>
      <c r="F27" s="377">
        <v>-5.1961654940000459</v>
      </c>
      <c r="G27" s="133">
        <v>762998</v>
      </c>
      <c r="H27" s="133">
        <v>-37877</v>
      </c>
      <c r="I27" s="184">
        <v>-4.7294521616981431</v>
      </c>
      <c r="J27" s="133">
        <v>-19162</v>
      </c>
      <c r="K27" s="184">
        <v>-2.449882377007262</v>
      </c>
    </row>
    <row r="28" spans="1:11" ht="12" customHeight="1" x14ac:dyDescent="0.2">
      <c r="A28" s="375">
        <v>38869</v>
      </c>
      <c r="B28" s="133">
        <v>77893</v>
      </c>
      <c r="C28" s="376">
        <v>-5377</v>
      </c>
      <c r="D28" s="184">
        <v>-6.4573075537408426</v>
      </c>
      <c r="E28" s="376">
        <v>-7162</v>
      </c>
      <c r="F28" s="377">
        <v>-8.4204338369290461</v>
      </c>
      <c r="G28" s="133">
        <v>738743</v>
      </c>
      <c r="H28" s="133">
        <v>-24255</v>
      </c>
      <c r="I28" s="184">
        <v>-3.1789074152225827</v>
      </c>
      <c r="J28" s="133">
        <v>-19771</v>
      </c>
      <c r="K28" s="184">
        <v>-2.6065438475756544</v>
      </c>
    </row>
    <row r="29" spans="1:11" ht="12" customHeight="1" x14ac:dyDescent="0.2">
      <c r="A29" s="375">
        <v>38899</v>
      </c>
      <c r="B29" s="133">
        <v>79625</v>
      </c>
      <c r="C29" s="376">
        <v>1732</v>
      </c>
      <c r="D29" s="184">
        <v>2.2235630929608567</v>
      </c>
      <c r="E29" s="376">
        <v>-4628</v>
      </c>
      <c r="F29" s="377">
        <v>-5.4929794784755437</v>
      </c>
      <c r="G29" s="133">
        <v>739653</v>
      </c>
      <c r="H29" s="133">
        <v>910</v>
      </c>
      <c r="I29" s="184">
        <v>0.12318221627819147</v>
      </c>
      <c r="J29" s="133">
        <v>-23875</v>
      </c>
      <c r="K29" s="184">
        <v>-3.1269318217537538</v>
      </c>
    </row>
    <row r="30" spans="1:11" ht="12" customHeight="1" x14ac:dyDescent="0.2">
      <c r="A30" s="375">
        <v>38930</v>
      </c>
      <c r="B30" s="133">
        <v>83195</v>
      </c>
      <c r="C30" s="376">
        <v>3570</v>
      </c>
      <c r="D30" s="184">
        <v>4.4835164835164836</v>
      </c>
      <c r="E30" s="376">
        <v>-3337</v>
      </c>
      <c r="F30" s="377">
        <v>-3.8563768316923217</v>
      </c>
      <c r="G30" s="133">
        <v>768370</v>
      </c>
      <c r="H30" s="133">
        <v>28717</v>
      </c>
      <c r="I30" s="184">
        <v>3.8824962516206925</v>
      </c>
      <c r="J30" s="133">
        <v>-21733</v>
      </c>
      <c r="K30" s="184">
        <v>-2.7506540286519607</v>
      </c>
    </row>
    <row r="31" spans="1:11" ht="12" customHeight="1" x14ac:dyDescent="0.2">
      <c r="A31" s="375">
        <v>38961</v>
      </c>
      <c r="B31" s="133">
        <v>81609</v>
      </c>
      <c r="C31" s="376">
        <v>-1586</v>
      </c>
      <c r="D31" s="184">
        <v>-1.9063645651781957</v>
      </c>
      <c r="E31" s="376">
        <v>-3830</v>
      </c>
      <c r="F31" s="377">
        <v>-4.4827303690352185</v>
      </c>
      <c r="G31" s="133">
        <v>752747</v>
      </c>
      <c r="H31" s="133">
        <v>-15623</v>
      </c>
      <c r="I31" s="184">
        <v>-2.0332652237854161</v>
      </c>
      <c r="J31" s="133">
        <v>-31513</v>
      </c>
      <c r="K31" s="184">
        <v>-4.0181827455180681</v>
      </c>
    </row>
    <row r="32" spans="1:11" ht="12" customHeight="1" x14ac:dyDescent="0.2">
      <c r="A32" s="375">
        <v>38991</v>
      </c>
      <c r="B32" s="133">
        <v>83189</v>
      </c>
      <c r="C32" s="376">
        <v>1580</v>
      </c>
      <c r="D32" s="184">
        <v>1.9360609736671202</v>
      </c>
      <c r="E32" s="376">
        <v>-2744</v>
      </c>
      <c r="F32" s="377">
        <v>-3.1931853886167132</v>
      </c>
      <c r="G32" s="133">
        <v>762491</v>
      </c>
      <c r="H32" s="133">
        <v>9744</v>
      </c>
      <c r="I32" s="184">
        <v>1.2944588287963952</v>
      </c>
      <c r="J32" s="133">
        <v>-41286</v>
      </c>
      <c r="K32" s="184">
        <v>-5.1364993026672821</v>
      </c>
    </row>
    <row r="33" spans="1:11" ht="12" customHeight="1" x14ac:dyDescent="0.2">
      <c r="A33" s="375">
        <v>39022</v>
      </c>
      <c r="B33" s="133">
        <v>84136</v>
      </c>
      <c r="C33" s="376">
        <v>947</v>
      </c>
      <c r="D33" s="184">
        <v>1.1383716597146258</v>
      </c>
      <c r="E33" s="376">
        <v>-1366</v>
      </c>
      <c r="F33" s="377">
        <v>-1.597623447404739</v>
      </c>
      <c r="G33" s="133">
        <v>777062</v>
      </c>
      <c r="H33" s="133">
        <v>14571</v>
      </c>
      <c r="I33" s="184">
        <v>1.9109733754234477</v>
      </c>
      <c r="J33" s="133">
        <v>-43973</v>
      </c>
      <c r="K33" s="184">
        <v>-5.3558009098272299</v>
      </c>
    </row>
    <row r="34" spans="1:11" ht="12" customHeight="1" x14ac:dyDescent="0.2">
      <c r="A34" s="375">
        <v>39052</v>
      </c>
      <c r="B34" s="133">
        <v>87170</v>
      </c>
      <c r="C34" s="376">
        <v>3034</v>
      </c>
      <c r="D34" s="184">
        <v>3.6060663687363315</v>
      </c>
      <c r="E34" s="376">
        <v>761</v>
      </c>
      <c r="F34" s="377">
        <v>0.88069529794350121</v>
      </c>
      <c r="G34" s="133">
        <v>804274</v>
      </c>
      <c r="H34" s="133">
        <v>27212</v>
      </c>
      <c r="I34" s="184">
        <v>3.5019084706239658</v>
      </c>
      <c r="J34" s="133">
        <v>-47689</v>
      </c>
      <c r="K34" s="184">
        <v>-5.5975435552952417</v>
      </c>
    </row>
    <row r="35" spans="1:11" ht="12" customHeight="1" x14ac:dyDescent="0.2">
      <c r="A35" s="375">
        <v>39083</v>
      </c>
      <c r="B35" s="133">
        <v>88082</v>
      </c>
      <c r="C35" s="376">
        <v>912</v>
      </c>
      <c r="D35" s="184">
        <v>1.0462315016634163</v>
      </c>
      <c r="E35" s="376">
        <v>-1016</v>
      </c>
      <c r="F35" s="377">
        <v>-1.1403174033087162</v>
      </c>
      <c r="G35" s="133">
        <v>809259</v>
      </c>
      <c r="H35" s="133">
        <v>4985</v>
      </c>
      <c r="I35" s="184">
        <v>0.61981364559839058</v>
      </c>
      <c r="J35" s="133">
        <v>-55408</v>
      </c>
      <c r="K35" s="184">
        <v>-6.4080160339182601</v>
      </c>
    </row>
    <row r="36" spans="1:11" ht="12" customHeight="1" x14ac:dyDescent="0.2">
      <c r="A36" s="375">
        <v>39114</v>
      </c>
      <c r="B36" s="133">
        <v>88112</v>
      </c>
      <c r="C36" s="376">
        <v>30</v>
      </c>
      <c r="D36" s="184">
        <v>3.4059172135055972E-2</v>
      </c>
      <c r="E36" s="376">
        <v>-379</v>
      </c>
      <c r="F36" s="377">
        <v>-0.4282921427037778</v>
      </c>
      <c r="G36" s="133">
        <v>794202</v>
      </c>
      <c r="H36" s="133">
        <v>-15057</v>
      </c>
      <c r="I36" s="184">
        <v>-1.8605909850863567</v>
      </c>
      <c r="J36" s="133">
        <v>-58299</v>
      </c>
      <c r="K36" s="184">
        <v>-6.8385843535667403</v>
      </c>
    </row>
    <row r="37" spans="1:11" ht="12" customHeight="1" x14ac:dyDescent="0.2">
      <c r="A37" s="375">
        <v>39142</v>
      </c>
      <c r="B37" s="133">
        <v>88651</v>
      </c>
      <c r="C37" s="376">
        <v>539</v>
      </c>
      <c r="D37" s="184">
        <v>0.61172144543308515</v>
      </c>
      <c r="E37" s="376">
        <v>1351</v>
      </c>
      <c r="F37" s="377">
        <v>1.5475372279495991</v>
      </c>
      <c r="G37" s="133">
        <v>781154</v>
      </c>
      <c r="H37" s="133">
        <v>-13048</v>
      </c>
      <c r="I37" s="184">
        <v>-1.6429069682524093</v>
      </c>
      <c r="J37" s="133">
        <v>-52690</v>
      </c>
      <c r="K37" s="184">
        <v>-6.3189277610680179</v>
      </c>
    </row>
    <row r="38" spans="1:11" ht="12" customHeight="1" x14ac:dyDescent="0.2">
      <c r="A38" s="375">
        <v>39173</v>
      </c>
      <c r="B38" s="133">
        <v>88346</v>
      </c>
      <c r="C38" s="376">
        <v>-305</v>
      </c>
      <c r="D38" s="184">
        <v>-0.34404575244498087</v>
      </c>
      <c r="E38" s="376">
        <v>2601</v>
      </c>
      <c r="F38" s="377">
        <v>3.0334130269986588</v>
      </c>
      <c r="G38" s="133">
        <v>766163</v>
      </c>
      <c r="H38" s="133">
        <v>-14991</v>
      </c>
      <c r="I38" s="184">
        <v>-1.9190838170194353</v>
      </c>
      <c r="J38" s="133">
        <v>-34712</v>
      </c>
      <c r="K38" s="184">
        <v>-4.3342594037771187</v>
      </c>
    </row>
    <row r="39" spans="1:11" ht="12" customHeight="1" x14ac:dyDescent="0.2">
      <c r="A39" s="375">
        <v>39203</v>
      </c>
      <c r="B39" s="133">
        <v>87095</v>
      </c>
      <c r="C39" s="376">
        <v>-1251</v>
      </c>
      <c r="D39" s="184">
        <v>-1.4160233626876146</v>
      </c>
      <c r="E39" s="376">
        <v>3825</v>
      </c>
      <c r="F39" s="377">
        <v>4.5934910532004327</v>
      </c>
      <c r="G39" s="133">
        <v>743837</v>
      </c>
      <c r="H39" s="133">
        <v>-22326</v>
      </c>
      <c r="I39" s="184">
        <v>-2.9140013286989843</v>
      </c>
      <c r="J39" s="133">
        <v>-19161</v>
      </c>
      <c r="K39" s="184">
        <v>-2.5112778801517175</v>
      </c>
    </row>
    <row r="40" spans="1:11" ht="12" customHeight="1" x14ac:dyDescent="0.2">
      <c r="A40" s="375">
        <v>39234</v>
      </c>
      <c r="B40" s="133">
        <v>86123</v>
      </c>
      <c r="C40" s="376">
        <v>-972</v>
      </c>
      <c r="D40" s="184">
        <v>-1.1160227337964292</v>
      </c>
      <c r="E40" s="376">
        <v>8230</v>
      </c>
      <c r="F40" s="377">
        <v>10.565776128792061</v>
      </c>
      <c r="G40" s="133">
        <v>742690</v>
      </c>
      <c r="H40" s="133">
        <v>-1147</v>
      </c>
      <c r="I40" s="184">
        <v>-0.15420044982973422</v>
      </c>
      <c r="J40" s="133">
        <v>3947</v>
      </c>
      <c r="K40" s="184">
        <v>0.53428594247255135</v>
      </c>
    </row>
    <row r="41" spans="1:11" ht="12" customHeight="1" x14ac:dyDescent="0.2">
      <c r="A41" s="375">
        <v>39264</v>
      </c>
      <c r="B41" s="133">
        <v>86054</v>
      </c>
      <c r="C41" s="376">
        <v>-69</v>
      </c>
      <c r="D41" s="184">
        <v>-8.0117970809191502E-2</v>
      </c>
      <c r="E41" s="376">
        <v>6429</v>
      </c>
      <c r="F41" s="377">
        <v>8.0740973312401891</v>
      </c>
      <c r="G41" s="133">
        <v>755375</v>
      </c>
      <c r="H41" s="133">
        <v>12685</v>
      </c>
      <c r="I41" s="184">
        <v>1.7079804494472794</v>
      </c>
      <c r="J41" s="133">
        <v>15722</v>
      </c>
      <c r="K41" s="184">
        <v>2.1255913245805802</v>
      </c>
    </row>
    <row r="42" spans="1:11" ht="12" customHeight="1" x14ac:dyDescent="0.2">
      <c r="A42" s="375">
        <v>39295</v>
      </c>
      <c r="B42" s="133">
        <v>89762</v>
      </c>
      <c r="C42" s="376">
        <v>3708</v>
      </c>
      <c r="D42" s="184">
        <v>4.3089223045994371</v>
      </c>
      <c r="E42" s="376">
        <v>6567</v>
      </c>
      <c r="F42" s="377">
        <v>7.8935032153374598</v>
      </c>
      <c r="G42" s="133">
        <v>799785</v>
      </c>
      <c r="H42" s="133">
        <v>44410</v>
      </c>
      <c r="I42" s="184">
        <v>5.8791990733079595</v>
      </c>
      <c r="J42" s="133">
        <v>31415</v>
      </c>
      <c r="K42" s="184">
        <v>4.0885250595416274</v>
      </c>
    </row>
    <row r="43" spans="1:11" ht="12" customHeight="1" x14ac:dyDescent="0.2">
      <c r="A43" s="375">
        <v>39326</v>
      </c>
      <c r="B43" s="133">
        <v>89366</v>
      </c>
      <c r="C43" s="376">
        <v>-396</v>
      </c>
      <c r="D43" s="184">
        <v>-0.44116664067199929</v>
      </c>
      <c r="E43" s="376">
        <v>7757</v>
      </c>
      <c r="F43" s="377">
        <v>9.5050790966682595</v>
      </c>
      <c r="G43" s="133">
        <v>787351</v>
      </c>
      <c r="H43" s="133">
        <v>-12434</v>
      </c>
      <c r="I43" s="184">
        <v>-1.5546678169758124</v>
      </c>
      <c r="J43" s="133">
        <v>34604</v>
      </c>
      <c r="K43" s="184">
        <v>4.5970292807543567</v>
      </c>
    </row>
    <row r="44" spans="1:11" ht="12" customHeight="1" x14ac:dyDescent="0.2">
      <c r="A44" s="375">
        <v>39356</v>
      </c>
      <c r="B44" s="133">
        <v>92797</v>
      </c>
      <c r="C44" s="376">
        <v>3431</v>
      </c>
      <c r="D44" s="184">
        <v>3.8392677304567733</v>
      </c>
      <c r="E44" s="376">
        <v>9608</v>
      </c>
      <c r="F44" s="377">
        <v>11.549603913979011</v>
      </c>
      <c r="G44" s="133">
        <v>802831</v>
      </c>
      <c r="H44" s="133">
        <v>15480</v>
      </c>
      <c r="I44" s="184">
        <v>1.9660862817218749</v>
      </c>
      <c r="J44" s="133">
        <v>40340</v>
      </c>
      <c r="K44" s="184">
        <v>5.2905542491649085</v>
      </c>
    </row>
    <row r="45" spans="1:11" ht="12" customHeight="1" x14ac:dyDescent="0.2">
      <c r="A45" s="375">
        <v>39387</v>
      </c>
      <c r="B45" s="133">
        <v>95773</v>
      </c>
      <c r="C45" s="376">
        <v>2976</v>
      </c>
      <c r="D45" s="184">
        <v>3.2070002263004191</v>
      </c>
      <c r="E45" s="376">
        <v>11637</v>
      </c>
      <c r="F45" s="377">
        <v>13.831178092611962</v>
      </c>
      <c r="G45" s="133">
        <v>834047</v>
      </c>
      <c r="H45" s="133">
        <v>31216</v>
      </c>
      <c r="I45" s="184">
        <v>3.8882404889696587</v>
      </c>
      <c r="J45" s="133">
        <v>56985</v>
      </c>
      <c r="K45" s="184">
        <v>7.3333916727365382</v>
      </c>
    </row>
    <row r="46" spans="1:11" ht="12" customHeight="1" x14ac:dyDescent="0.2">
      <c r="A46" s="375">
        <v>39417</v>
      </c>
      <c r="B46" s="133">
        <v>100563</v>
      </c>
      <c r="C46" s="376">
        <v>4790</v>
      </c>
      <c r="D46" s="184">
        <v>5.0014095830766498</v>
      </c>
      <c r="E46" s="376">
        <v>13393</v>
      </c>
      <c r="F46" s="377">
        <v>15.364230813353219</v>
      </c>
      <c r="G46" s="133">
        <v>885139</v>
      </c>
      <c r="H46" s="133">
        <v>51092</v>
      </c>
      <c r="I46" s="184">
        <v>6.1257938701296206</v>
      </c>
      <c r="J46" s="133">
        <v>80865</v>
      </c>
      <c r="K46" s="184">
        <v>10.054409318217424</v>
      </c>
    </row>
    <row r="47" spans="1:11" ht="12" customHeight="1" x14ac:dyDescent="0.2">
      <c r="A47" s="375">
        <v>39448</v>
      </c>
      <c r="B47" s="133">
        <v>108383</v>
      </c>
      <c r="C47" s="376">
        <v>7820</v>
      </c>
      <c r="D47" s="184">
        <v>7.7762198820639794</v>
      </c>
      <c r="E47" s="376">
        <v>20301</v>
      </c>
      <c r="F47" s="377">
        <v>23.047841783792375</v>
      </c>
      <c r="G47" s="133">
        <v>935597</v>
      </c>
      <c r="H47" s="133">
        <v>50458</v>
      </c>
      <c r="I47" s="184">
        <v>5.7005735822283281</v>
      </c>
      <c r="J47" s="133">
        <v>126338</v>
      </c>
      <c r="K47" s="184">
        <v>15.611565642149175</v>
      </c>
    </row>
    <row r="48" spans="1:11" ht="12" customHeight="1" x14ac:dyDescent="0.2">
      <c r="A48" s="375">
        <v>39479</v>
      </c>
      <c r="B48" s="133">
        <v>113239</v>
      </c>
      <c r="C48" s="376">
        <v>4856</v>
      </c>
      <c r="D48" s="184">
        <v>4.4804074439718402</v>
      </c>
      <c r="E48" s="376">
        <v>25127</v>
      </c>
      <c r="F48" s="377">
        <v>28.517114581441803</v>
      </c>
      <c r="G48" s="133">
        <v>964233</v>
      </c>
      <c r="H48" s="133">
        <v>28636</v>
      </c>
      <c r="I48" s="184">
        <v>3.0607195191946959</v>
      </c>
      <c r="J48" s="133">
        <v>170031</v>
      </c>
      <c r="K48" s="184">
        <v>21.409036995625797</v>
      </c>
    </row>
    <row r="49" spans="1:11" ht="12" customHeight="1" x14ac:dyDescent="0.2">
      <c r="A49" s="375">
        <v>39508</v>
      </c>
      <c r="B49" s="133">
        <v>114677</v>
      </c>
      <c r="C49" s="376">
        <v>1438</v>
      </c>
      <c r="D49" s="184">
        <v>1.2698805181960278</v>
      </c>
      <c r="E49" s="376">
        <v>26026</v>
      </c>
      <c r="F49" s="377">
        <v>29.357818862731385</v>
      </c>
      <c r="G49" s="133">
        <v>968485</v>
      </c>
      <c r="H49" s="133">
        <v>4252</v>
      </c>
      <c r="I49" s="184">
        <v>0.44097225463140133</v>
      </c>
      <c r="J49" s="133">
        <v>187331</v>
      </c>
      <c r="K49" s="184">
        <v>23.981314823965569</v>
      </c>
    </row>
    <row r="50" spans="1:11" ht="12" customHeight="1" x14ac:dyDescent="0.2">
      <c r="A50" s="375">
        <v>39539</v>
      </c>
      <c r="B50" s="133">
        <v>119094</v>
      </c>
      <c r="C50" s="376">
        <v>4417</v>
      </c>
      <c r="D50" s="184">
        <v>3.8516877839497021</v>
      </c>
      <c r="E50" s="376">
        <v>30748</v>
      </c>
      <c r="F50" s="377">
        <v>34.804065832069362</v>
      </c>
      <c r="G50" s="133">
        <v>996715</v>
      </c>
      <c r="H50" s="133">
        <v>28230</v>
      </c>
      <c r="I50" s="184">
        <v>2.9148618718926982</v>
      </c>
      <c r="J50" s="133">
        <v>230552</v>
      </c>
      <c r="K50" s="184">
        <v>30.091768983884631</v>
      </c>
    </row>
    <row r="51" spans="1:11" ht="12" customHeight="1" x14ac:dyDescent="0.2">
      <c r="A51" s="375">
        <v>39569</v>
      </c>
      <c r="B51" s="133">
        <v>122026</v>
      </c>
      <c r="C51" s="376">
        <v>2932</v>
      </c>
      <c r="D51" s="184">
        <v>2.4619208356424336</v>
      </c>
      <c r="E51" s="376">
        <v>34931</v>
      </c>
      <c r="F51" s="377">
        <v>40.106779952924967</v>
      </c>
      <c r="G51" s="133">
        <v>1019759</v>
      </c>
      <c r="H51" s="133">
        <v>23044</v>
      </c>
      <c r="I51" s="184">
        <v>2.3119949032572</v>
      </c>
      <c r="J51" s="133">
        <v>275922</v>
      </c>
      <c r="K51" s="184">
        <v>37.094417190863055</v>
      </c>
    </row>
    <row r="52" spans="1:11" ht="12" customHeight="1" x14ac:dyDescent="0.2">
      <c r="A52" s="375">
        <v>39600</v>
      </c>
      <c r="B52" s="133">
        <v>123778</v>
      </c>
      <c r="C52" s="376">
        <v>1752</v>
      </c>
      <c r="D52" s="184">
        <v>1.4357595922180519</v>
      </c>
      <c r="E52" s="376">
        <v>37655</v>
      </c>
      <c r="F52" s="377">
        <v>43.722350591595742</v>
      </c>
      <c r="G52" s="133">
        <v>1051418</v>
      </c>
      <c r="H52" s="133">
        <v>31659</v>
      </c>
      <c r="I52" s="184">
        <v>3.1045570571085914</v>
      </c>
      <c r="J52" s="133">
        <v>308728</v>
      </c>
      <c r="K52" s="184">
        <v>41.568891462117435</v>
      </c>
    </row>
    <row r="53" spans="1:11" ht="12" customHeight="1" x14ac:dyDescent="0.2">
      <c r="A53" s="375">
        <v>39630</v>
      </c>
      <c r="B53" s="133">
        <v>123994</v>
      </c>
      <c r="C53" s="376">
        <v>216</v>
      </c>
      <c r="D53" s="184">
        <v>0.17450597036630097</v>
      </c>
      <c r="E53" s="376">
        <v>37940</v>
      </c>
      <c r="F53" s="377">
        <v>44.088595533037392</v>
      </c>
      <c r="G53" s="133">
        <v>1086102</v>
      </c>
      <c r="H53" s="133">
        <v>34684</v>
      </c>
      <c r="I53" s="184">
        <v>3.2987831671133652</v>
      </c>
      <c r="J53" s="133">
        <v>330727</v>
      </c>
      <c r="K53" s="184">
        <v>43.783154062551709</v>
      </c>
    </row>
    <row r="54" spans="1:11" ht="12" customHeight="1" x14ac:dyDescent="0.2">
      <c r="A54" s="375">
        <v>39661</v>
      </c>
      <c r="B54" s="133">
        <v>130277</v>
      </c>
      <c r="C54" s="376">
        <v>6283</v>
      </c>
      <c r="D54" s="184">
        <v>5.0671806700324211</v>
      </c>
      <c r="E54" s="376">
        <v>40515</v>
      </c>
      <c r="F54" s="377">
        <v>45.136026380873865</v>
      </c>
      <c r="G54" s="133">
        <v>1162191</v>
      </c>
      <c r="H54" s="133">
        <v>76089</v>
      </c>
      <c r="I54" s="184">
        <v>7.0056955976510498</v>
      </c>
      <c r="J54" s="133">
        <v>362406</v>
      </c>
      <c r="K54" s="184">
        <v>45.312927849359518</v>
      </c>
    </row>
    <row r="55" spans="1:11" ht="12" customHeight="1" x14ac:dyDescent="0.2">
      <c r="A55" s="375">
        <v>39692</v>
      </c>
      <c r="B55" s="133">
        <v>137881</v>
      </c>
      <c r="C55" s="376">
        <v>7604</v>
      </c>
      <c r="D55" s="184">
        <v>5.8367939083644851</v>
      </c>
      <c r="E55" s="376">
        <v>48515</v>
      </c>
      <c r="F55" s="377">
        <v>54.287984244567284</v>
      </c>
      <c r="G55" s="133">
        <v>1218732</v>
      </c>
      <c r="H55" s="133">
        <v>56541</v>
      </c>
      <c r="I55" s="184">
        <v>4.8650350931989665</v>
      </c>
      <c r="J55" s="133">
        <v>431381</v>
      </c>
      <c r="K55" s="184">
        <v>54.78890609143825</v>
      </c>
    </row>
    <row r="56" spans="1:11" ht="12" customHeight="1" x14ac:dyDescent="0.2">
      <c r="A56" s="375">
        <v>39722</v>
      </c>
      <c r="B56" s="133">
        <v>154387</v>
      </c>
      <c r="C56" s="376">
        <v>16506</v>
      </c>
      <c r="D56" s="184">
        <v>11.971192550097548</v>
      </c>
      <c r="E56" s="376">
        <v>61590</v>
      </c>
      <c r="F56" s="377">
        <v>66.370680086640732</v>
      </c>
      <c r="G56" s="133">
        <v>1335865</v>
      </c>
      <c r="H56" s="133">
        <v>117133</v>
      </c>
      <c r="I56" s="184">
        <v>9.6110547683986312</v>
      </c>
      <c r="J56" s="133">
        <v>533034</v>
      </c>
      <c r="K56" s="184">
        <v>66.394297180851268</v>
      </c>
    </row>
    <row r="57" spans="1:11" ht="12" customHeight="1" x14ac:dyDescent="0.2">
      <c r="A57" s="375">
        <v>39753</v>
      </c>
      <c r="B57" s="133">
        <v>165886</v>
      </c>
      <c r="C57" s="376">
        <v>11499</v>
      </c>
      <c r="D57" s="184">
        <v>7.4481659725235936</v>
      </c>
      <c r="E57" s="376">
        <v>70113</v>
      </c>
      <c r="F57" s="377">
        <v>73.207480187526755</v>
      </c>
      <c r="G57" s="133">
        <v>1447780</v>
      </c>
      <c r="H57" s="133">
        <v>111915</v>
      </c>
      <c r="I57" s="184">
        <v>8.3777178083114681</v>
      </c>
      <c r="J57" s="133">
        <v>613733</v>
      </c>
      <c r="K57" s="184">
        <v>73.584941855794696</v>
      </c>
    </row>
    <row r="58" spans="1:11" ht="12" customHeight="1" x14ac:dyDescent="0.2">
      <c r="A58" s="375">
        <v>39783</v>
      </c>
      <c r="B58" s="133">
        <v>179242</v>
      </c>
      <c r="C58" s="376">
        <v>13356</v>
      </c>
      <c r="D58" s="184">
        <v>8.0513123470335053</v>
      </c>
      <c r="E58" s="376">
        <v>78679</v>
      </c>
      <c r="F58" s="377">
        <v>78.238517148454207</v>
      </c>
      <c r="G58" s="133">
        <v>1576467</v>
      </c>
      <c r="H58" s="133">
        <v>128687</v>
      </c>
      <c r="I58" s="184">
        <v>8.8885742308914342</v>
      </c>
      <c r="J58" s="133">
        <v>691328</v>
      </c>
      <c r="K58" s="184">
        <v>78.103891027284973</v>
      </c>
    </row>
    <row r="59" spans="1:11" ht="12" customHeight="1" x14ac:dyDescent="0.2">
      <c r="A59" s="375">
        <v>39814</v>
      </c>
      <c r="B59" s="133">
        <v>191346</v>
      </c>
      <c r="C59" s="376">
        <v>12104</v>
      </c>
      <c r="D59" s="184">
        <v>6.7528815790941854</v>
      </c>
      <c r="E59" s="376">
        <v>82963</v>
      </c>
      <c r="F59" s="377">
        <v>76.546137309356638</v>
      </c>
      <c r="G59" s="133">
        <v>1673235</v>
      </c>
      <c r="H59" s="133">
        <v>96768</v>
      </c>
      <c r="I59" s="184">
        <v>6.1382826281806091</v>
      </c>
      <c r="J59" s="133">
        <v>737638</v>
      </c>
      <c r="K59" s="184">
        <v>78.841424245695535</v>
      </c>
    </row>
    <row r="60" spans="1:11" ht="12" customHeight="1" x14ac:dyDescent="0.2">
      <c r="A60" s="375">
        <v>39845</v>
      </c>
      <c r="B60" s="133">
        <v>201075</v>
      </c>
      <c r="C60" s="376">
        <v>9729</v>
      </c>
      <c r="D60" s="184">
        <v>5.0845066006083224</v>
      </c>
      <c r="E60" s="376">
        <v>87836</v>
      </c>
      <c r="F60" s="377">
        <v>77.566915991840261</v>
      </c>
      <c r="G60" s="133">
        <v>1755969</v>
      </c>
      <c r="H60" s="133">
        <v>82734</v>
      </c>
      <c r="I60" s="184">
        <v>4.9445535145989652</v>
      </c>
      <c r="J60" s="133">
        <v>791736</v>
      </c>
      <c r="K60" s="184">
        <v>82.110444259841756</v>
      </c>
    </row>
    <row r="61" spans="1:11" ht="12" customHeight="1" x14ac:dyDescent="0.2">
      <c r="A61" s="375">
        <v>39873</v>
      </c>
      <c r="B61" s="133">
        <v>211133</v>
      </c>
      <c r="C61" s="376">
        <v>10058</v>
      </c>
      <c r="D61" s="184">
        <v>5.002113639189357</v>
      </c>
      <c r="E61" s="376">
        <v>96456</v>
      </c>
      <c r="F61" s="377">
        <v>84.111024878571996</v>
      </c>
      <c r="G61" s="133">
        <v>1821150</v>
      </c>
      <c r="H61" s="133">
        <v>65181</v>
      </c>
      <c r="I61" s="184">
        <v>3.7119675802932739</v>
      </c>
      <c r="J61" s="133">
        <v>852665</v>
      </c>
      <c r="K61" s="184">
        <v>88.041115763279763</v>
      </c>
    </row>
    <row r="62" spans="1:11" ht="12" customHeight="1" x14ac:dyDescent="0.2">
      <c r="A62" s="375">
        <v>39904</v>
      </c>
      <c r="B62" s="133">
        <v>215509</v>
      </c>
      <c r="C62" s="376">
        <v>4376</v>
      </c>
      <c r="D62" s="184">
        <v>2.0726272065475317</v>
      </c>
      <c r="E62" s="376">
        <v>96415</v>
      </c>
      <c r="F62" s="377">
        <v>80.957059129763039</v>
      </c>
      <c r="G62" s="133">
        <v>1843806</v>
      </c>
      <c r="H62" s="133">
        <v>22656</v>
      </c>
      <c r="I62" s="184">
        <v>1.2440490898608023</v>
      </c>
      <c r="J62" s="133">
        <v>847091</v>
      </c>
      <c r="K62" s="184">
        <v>84.988286521222221</v>
      </c>
    </row>
    <row r="63" spans="1:11" ht="12" customHeight="1" x14ac:dyDescent="0.2">
      <c r="A63" s="375">
        <v>39934</v>
      </c>
      <c r="B63" s="133">
        <v>215944</v>
      </c>
      <c r="C63" s="376">
        <v>435</v>
      </c>
      <c r="D63" s="184">
        <v>0.20184771865676143</v>
      </c>
      <c r="E63" s="376">
        <v>93918</v>
      </c>
      <c r="F63" s="377">
        <v>76.965564715716326</v>
      </c>
      <c r="G63" s="133">
        <v>1821607</v>
      </c>
      <c r="H63" s="133">
        <v>-22199</v>
      </c>
      <c r="I63" s="184">
        <v>-1.2039769910717288</v>
      </c>
      <c r="J63" s="133">
        <v>801848</v>
      </c>
      <c r="K63" s="184">
        <v>78.631127550725225</v>
      </c>
    </row>
    <row r="64" spans="1:11" ht="12" customHeight="1" x14ac:dyDescent="0.2">
      <c r="A64" s="375">
        <v>39965</v>
      </c>
      <c r="B64" s="133">
        <v>213625</v>
      </c>
      <c r="C64" s="376">
        <v>-2319</v>
      </c>
      <c r="D64" s="184">
        <v>-1.0738895269143851</v>
      </c>
      <c r="E64" s="376">
        <v>89847</v>
      </c>
      <c r="F64" s="377">
        <v>72.587212590282604</v>
      </c>
      <c r="G64" s="133">
        <v>1783180</v>
      </c>
      <c r="H64" s="133">
        <v>-38427</v>
      </c>
      <c r="I64" s="184">
        <v>-2.1095109977069697</v>
      </c>
      <c r="J64" s="133">
        <v>731762</v>
      </c>
      <c r="K64" s="184">
        <v>69.597629106596997</v>
      </c>
    </row>
    <row r="65" spans="1:11" ht="12" customHeight="1" x14ac:dyDescent="0.2">
      <c r="A65" s="375">
        <v>39995</v>
      </c>
      <c r="B65" s="133">
        <v>209988</v>
      </c>
      <c r="C65" s="376">
        <v>-3637</v>
      </c>
      <c r="D65" s="184">
        <v>-1.7025160912814512</v>
      </c>
      <c r="E65" s="376">
        <v>85994</v>
      </c>
      <c r="F65" s="377">
        <v>69.353355807539074</v>
      </c>
      <c r="G65" s="133">
        <v>1769542</v>
      </c>
      <c r="H65" s="133">
        <v>-13638</v>
      </c>
      <c r="I65" s="184">
        <v>-0.76481342321021994</v>
      </c>
      <c r="J65" s="133">
        <v>683440</v>
      </c>
      <c r="K65" s="184">
        <v>62.925949864745668</v>
      </c>
    </row>
    <row r="66" spans="1:11" ht="12" customHeight="1" x14ac:dyDescent="0.2">
      <c r="A66" s="375">
        <v>40026</v>
      </c>
      <c r="B66" s="133">
        <v>213609</v>
      </c>
      <c r="C66" s="376">
        <v>3621</v>
      </c>
      <c r="D66" s="184">
        <v>1.7243842505286016</v>
      </c>
      <c r="E66" s="376">
        <v>83332</v>
      </c>
      <c r="F66" s="377">
        <v>63.965243289298954</v>
      </c>
      <c r="G66" s="133">
        <v>1817405</v>
      </c>
      <c r="H66" s="133">
        <v>47863</v>
      </c>
      <c r="I66" s="184">
        <v>2.7048241861453417</v>
      </c>
      <c r="J66" s="133">
        <v>655214</v>
      </c>
      <c r="K66" s="184">
        <v>56.377480121597912</v>
      </c>
    </row>
    <row r="67" spans="1:11" ht="12" customHeight="1" x14ac:dyDescent="0.2">
      <c r="A67" s="375">
        <v>40057</v>
      </c>
      <c r="B67" s="133">
        <v>218716</v>
      </c>
      <c r="C67" s="376">
        <v>5107</v>
      </c>
      <c r="D67" s="184">
        <v>2.3908168663305385</v>
      </c>
      <c r="E67" s="376">
        <v>80835</v>
      </c>
      <c r="F67" s="377">
        <v>58.626641814318141</v>
      </c>
      <c r="G67" s="133">
        <v>1851361</v>
      </c>
      <c r="H67" s="133">
        <v>33956</v>
      </c>
      <c r="I67" s="184">
        <v>1.8683782646135561</v>
      </c>
      <c r="J67" s="133">
        <v>632629</v>
      </c>
      <c r="K67" s="184">
        <v>51.908787165677111</v>
      </c>
    </row>
    <row r="68" spans="1:11" ht="12" customHeight="1" x14ac:dyDescent="0.2">
      <c r="A68" s="375">
        <v>40087</v>
      </c>
      <c r="B68" s="133">
        <v>225721</v>
      </c>
      <c r="C68" s="376">
        <v>7005</v>
      </c>
      <c r="D68" s="184">
        <v>3.2027835183525668</v>
      </c>
      <c r="E68" s="376">
        <v>71334</v>
      </c>
      <c r="F68" s="377">
        <v>46.204667491433867</v>
      </c>
      <c r="G68" s="133">
        <v>1904527</v>
      </c>
      <c r="H68" s="133">
        <v>53166</v>
      </c>
      <c r="I68" s="184">
        <v>2.8717251794760719</v>
      </c>
      <c r="J68" s="133">
        <v>568662</v>
      </c>
      <c r="K68" s="184">
        <v>42.568822448376146</v>
      </c>
    </row>
    <row r="69" spans="1:11" ht="12" customHeight="1" x14ac:dyDescent="0.2">
      <c r="A69" s="375">
        <v>40118</v>
      </c>
      <c r="B69" s="133">
        <v>229879</v>
      </c>
      <c r="C69" s="376">
        <v>4158</v>
      </c>
      <c r="D69" s="184">
        <v>1.8420971021748087</v>
      </c>
      <c r="E69" s="376">
        <v>63993</v>
      </c>
      <c r="F69" s="377">
        <v>38.576492289885827</v>
      </c>
      <c r="G69" s="133">
        <v>1940401</v>
      </c>
      <c r="H69" s="133">
        <v>35874</v>
      </c>
      <c r="I69" s="184">
        <v>1.8836172971031653</v>
      </c>
      <c r="J69" s="133">
        <v>492621</v>
      </c>
      <c r="K69" s="184">
        <v>34.025956982414456</v>
      </c>
    </row>
    <row r="70" spans="1:11" ht="12" customHeight="1" x14ac:dyDescent="0.2">
      <c r="A70" s="375">
        <v>40148</v>
      </c>
      <c r="B70" s="133">
        <v>236009</v>
      </c>
      <c r="C70" s="376">
        <v>6130</v>
      </c>
      <c r="D70" s="184">
        <v>2.6666202654439943</v>
      </c>
      <c r="E70" s="376">
        <v>56767</v>
      </c>
      <c r="F70" s="377">
        <v>31.670590598185694</v>
      </c>
      <c r="G70" s="133">
        <v>2012536</v>
      </c>
      <c r="H70" s="133">
        <v>72135</v>
      </c>
      <c r="I70" s="184">
        <v>3.7175305516746282</v>
      </c>
      <c r="J70" s="133">
        <v>436069</v>
      </c>
      <c r="K70" s="184">
        <v>27.661156243676526</v>
      </c>
    </row>
    <row r="71" spans="1:11" ht="12" customHeight="1" x14ac:dyDescent="0.2">
      <c r="A71" s="375">
        <v>40179</v>
      </c>
      <c r="B71" s="133">
        <v>241685.99999999953</v>
      </c>
      <c r="C71" s="376">
        <v>5676.9999999995343</v>
      </c>
      <c r="D71" s="184">
        <v>2.4054167425816533</v>
      </c>
      <c r="E71" s="376">
        <v>50339.999999999534</v>
      </c>
      <c r="F71" s="377">
        <v>26.308362860995022</v>
      </c>
      <c r="G71" s="133">
        <v>2060207</v>
      </c>
      <c r="H71" s="133">
        <v>47671</v>
      </c>
      <c r="I71" s="184">
        <v>2.3687029697853852</v>
      </c>
      <c r="J71" s="133">
        <v>386972</v>
      </c>
      <c r="K71" s="184">
        <v>23.127175800171525</v>
      </c>
    </row>
    <row r="72" spans="1:11" ht="12" customHeight="1" x14ac:dyDescent="0.2">
      <c r="A72" s="375">
        <v>40210</v>
      </c>
      <c r="B72" s="133">
        <v>245433.00000000163</v>
      </c>
      <c r="C72" s="376">
        <v>3747.0000000020955</v>
      </c>
      <c r="D72" s="184">
        <v>1.5503587299231658</v>
      </c>
      <c r="E72" s="376">
        <v>44358.00000000163</v>
      </c>
      <c r="F72" s="377">
        <v>22.060425214473021</v>
      </c>
      <c r="G72" s="133">
        <v>2100664</v>
      </c>
      <c r="H72" s="133">
        <v>40457</v>
      </c>
      <c r="I72" s="184">
        <v>1.9637347120944644</v>
      </c>
      <c r="J72" s="133">
        <v>344695</v>
      </c>
      <c r="K72" s="184">
        <v>19.629902350212333</v>
      </c>
    </row>
    <row r="73" spans="1:11" ht="12" customHeight="1" x14ac:dyDescent="0.2">
      <c r="A73" s="375">
        <v>40238</v>
      </c>
      <c r="B73" s="133">
        <v>247390.00000000236</v>
      </c>
      <c r="C73" s="376">
        <v>1957.0000000007276</v>
      </c>
      <c r="D73" s="184">
        <v>0.79736628733736481</v>
      </c>
      <c r="E73" s="376">
        <v>36257.000000002357</v>
      </c>
      <c r="F73" s="377">
        <v>17.172587894835178</v>
      </c>
      <c r="G73" s="133">
        <v>2113565</v>
      </c>
      <c r="H73" s="133">
        <v>12901</v>
      </c>
      <c r="I73" s="184">
        <v>0.61413914838355876</v>
      </c>
      <c r="J73" s="133">
        <v>292415</v>
      </c>
      <c r="K73" s="184">
        <v>16.056612579963211</v>
      </c>
    </row>
    <row r="74" spans="1:11" ht="12" customHeight="1" x14ac:dyDescent="0.2">
      <c r="A74" s="375">
        <v>40269</v>
      </c>
      <c r="B74" s="133">
        <v>245484.99999999854</v>
      </c>
      <c r="C74" s="376">
        <v>-1905.0000000038126</v>
      </c>
      <c r="D74" s="184">
        <v>-0.77003920934710157</v>
      </c>
      <c r="E74" s="376">
        <v>29975.999999998545</v>
      </c>
      <c r="F74" s="377">
        <v>13.909395895298362</v>
      </c>
      <c r="G74" s="133">
        <v>2088045</v>
      </c>
      <c r="H74" s="133">
        <v>-25520</v>
      </c>
      <c r="I74" s="184">
        <v>-1.2074386167446944</v>
      </c>
      <c r="J74" s="133">
        <v>244239</v>
      </c>
      <c r="K74" s="184">
        <v>13.246458683831163</v>
      </c>
    </row>
    <row r="75" spans="1:11" ht="12" customHeight="1" x14ac:dyDescent="0.2">
      <c r="A75" s="375">
        <v>40299</v>
      </c>
      <c r="B75" s="133">
        <v>240198.99999999991</v>
      </c>
      <c r="C75" s="376">
        <v>-5285.9999999986321</v>
      </c>
      <c r="D75" s="184">
        <v>-2.1532883882920193</v>
      </c>
      <c r="E75" s="376">
        <v>24254.999999999913</v>
      </c>
      <c r="F75" s="377">
        <v>11.232078687066977</v>
      </c>
      <c r="G75" s="133">
        <v>2037192</v>
      </c>
      <c r="H75" s="133">
        <v>-50853</v>
      </c>
      <c r="I75" s="184">
        <v>-2.435436017901913</v>
      </c>
      <c r="J75" s="133">
        <v>215585</v>
      </c>
      <c r="K75" s="184">
        <v>11.834879861572777</v>
      </c>
    </row>
    <row r="76" spans="1:11" ht="12" customHeight="1" x14ac:dyDescent="0.2">
      <c r="A76" s="375">
        <v>40330</v>
      </c>
      <c r="B76" s="133">
        <v>234552.99999999956</v>
      </c>
      <c r="C76" s="376">
        <v>-5646.0000000003492</v>
      </c>
      <c r="D76" s="184">
        <v>-2.3505510014614348</v>
      </c>
      <c r="E76" s="376">
        <v>20927.999999999563</v>
      </c>
      <c r="F76" s="377">
        <v>9.7966062024573723</v>
      </c>
      <c r="G76" s="133">
        <v>1978301</v>
      </c>
      <c r="H76" s="133">
        <v>-58891</v>
      </c>
      <c r="I76" s="184">
        <v>-2.8907928167791743</v>
      </c>
      <c r="J76" s="133">
        <v>195121</v>
      </c>
      <c r="K76" s="184">
        <v>10.942305319709732</v>
      </c>
    </row>
    <row r="77" spans="1:11" ht="12" customHeight="1" x14ac:dyDescent="0.2">
      <c r="A77" s="375">
        <v>40360</v>
      </c>
      <c r="B77" s="133">
        <v>228195.00000000119</v>
      </c>
      <c r="C77" s="376">
        <v>-6357.9999999983702</v>
      </c>
      <c r="D77" s="184">
        <v>-2.7106879894942217</v>
      </c>
      <c r="E77" s="376">
        <v>18207.000000001193</v>
      </c>
      <c r="F77" s="377">
        <v>8.6704954568838186</v>
      </c>
      <c r="G77" s="133">
        <v>1935278</v>
      </c>
      <c r="H77" s="133">
        <v>-43023</v>
      </c>
      <c r="I77" s="184">
        <v>-2.174744894735432</v>
      </c>
      <c r="J77" s="133">
        <v>165736</v>
      </c>
      <c r="K77" s="184">
        <v>9.3660393480346897</v>
      </c>
    </row>
    <row r="78" spans="1:11" ht="12" customHeight="1" x14ac:dyDescent="0.2">
      <c r="A78" s="375">
        <v>40391</v>
      </c>
      <c r="B78" s="133">
        <v>229637.00000000119</v>
      </c>
      <c r="C78" s="376">
        <v>1442</v>
      </c>
      <c r="D78" s="184">
        <v>0.63191568614561777</v>
      </c>
      <c r="E78" s="376">
        <v>16028.000000001193</v>
      </c>
      <c r="F78" s="377">
        <v>7.5034291626294731</v>
      </c>
      <c r="G78" s="133">
        <v>1970343</v>
      </c>
      <c r="H78" s="133">
        <v>35065</v>
      </c>
      <c r="I78" s="184">
        <v>1.8118843907696982</v>
      </c>
      <c r="J78" s="133">
        <v>152938</v>
      </c>
      <c r="K78" s="184">
        <v>8.4151853879570044</v>
      </c>
    </row>
    <row r="79" spans="1:11" ht="12" customHeight="1" x14ac:dyDescent="0.2">
      <c r="A79" s="375">
        <v>40422</v>
      </c>
      <c r="B79" s="133">
        <v>231455.99999999927</v>
      </c>
      <c r="C79" s="376">
        <v>1818.9999999980791</v>
      </c>
      <c r="D79" s="184">
        <v>0.79211973680115555</v>
      </c>
      <c r="E79" s="376">
        <v>12739.999999999272</v>
      </c>
      <c r="F79" s="377">
        <v>5.8249053567179692</v>
      </c>
      <c r="G79" s="133">
        <v>1984933</v>
      </c>
      <c r="H79" s="133">
        <v>14590</v>
      </c>
      <c r="I79" s="184">
        <v>0.74048021080593585</v>
      </c>
      <c r="J79" s="133">
        <v>133572</v>
      </c>
      <c r="K79" s="184">
        <v>7.2148003549820912</v>
      </c>
    </row>
    <row r="80" spans="1:11" ht="12" customHeight="1" x14ac:dyDescent="0.2">
      <c r="A80" s="375">
        <v>40452</v>
      </c>
      <c r="B80" s="133">
        <v>231549.99999999892</v>
      </c>
      <c r="C80" s="376">
        <v>93.999999999650754</v>
      </c>
      <c r="D80" s="184">
        <v>4.0612470620615168E-2</v>
      </c>
      <c r="E80" s="376">
        <v>5828.9999999989232</v>
      </c>
      <c r="F80" s="377">
        <v>2.5823915364538181</v>
      </c>
      <c r="G80" s="133">
        <v>2016471</v>
      </c>
      <c r="H80" s="133">
        <v>31538</v>
      </c>
      <c r="I80" s="184">
        <v>1.5888697502636109</v>
      </c>
      <c r="J80" s="133">
        <v>111944</v>
      </c>
      <c r="K80" s="184">
        <v>5.8777848778200568</v>
      </c>
    </row>
    <row r="81" spans="1:11" ht="12" customHeight="1" x14ac:dyDescent="0.2">
      <c r="A81" s="375">
        <v>40483</v>
      </c>
      <c r="B81" s="133">
        <v>230474.99999999942</v>
      </c>
      <c r="C81" s="376">
        <v>-1074.9999999995052</v>
      </c>
      <c r="D81" s="184">
        <v>-0.46426257827661854</v>
      </c>
      <c r="E81" s="376">
        <v>595.99999999941792</v>
      </c>
      <c r="F81" s="377">
        <v>0.25926683168076159</v>
      </c>
      <c r="G81" s="133">
        <v>2027565</v>
      </c>
      <c r="H81" s="133">
        <v>11094</v>
      </c>
      <c r="I81" s="184">
        <v>0.55016908252089913</v>
      </c>
      <c r="J81" s="133">
        <v>87164</v>
      </c>
      <c r="K81" s="184">
        <v>4.4920611770453629</v>
      </c>
    </row>
    <row r="82" spans="1:11" ht="12" customHeight="1" x14ac:dyDescent="0.2">
      <c r="A82" s="375">
        <v>40513</v>
      </c>
      <c r="B82" s="133">
        <v>229758.00000000047</v>
      </c>
      <c r="C82" s="376">
        <v>-716.99999999895226</v>
      </c>
      <c r="D82" s="184">
        <v>-0.31109664822603494</v>
      </c>
      <c r="E82" s="376">
        <v>-6250.9999999995343</v>
      </c>
      <c r="F82" s="377">
        <v>-2.6486278065665014</v>
      </c>
      <c r="G82" s="133">
        <v>2053188</v>
      </c>
      <c r="H82" s="133">
        <v>25623</v>
      </c>
      <c r="I82" s="184">
        <v>1.2637326053665356</v>
      </c>
      <c r="J82" s="133">
        <v>40652</v>
      </c>
      <c r="K82" s="184">
        <v>2.0199390222087952</v>
      </c>
    </row>
    <row r="83" spans="1:11" ht="12" customHeight="1" x14ac:dyDescent="0.2">
      <c r="A83" s="375">
        <v>40544</v>
      </c>
      <c r="B83" s="133">
        <v>233735.99999999857</v>
      </c>
      <c r="C83" s="376">
        <v>3977.9999999981083</v>
      </c>
      <c r="D83" s="184">
        <v>1.7313869375595627</v>
      </c>
      <c r="E83" s="376">
        <v>-7950.0000000009604</v>
      </c>
      <c r="F83" s="377">
        <v>-3.2893920210525125</v>
      </c>
      <c r="G83" s="133">
        <v>2105239</v>
      </c>
      <c r="H83" s="133">
        <v>52051</v>
      </c>
      <c r="I83" s="184">
        <v>2.5351307332791735</v>
      </c>
      <c r="J83" s="133">
        <v>45032</v>
      </c>
      <c r="K83" s="184">
        <v>2.1857997764302324</v>
      </c>
    </row>
    <row r="84" spans="1:11" ht="12" customHeight="1" x14ac:dyDescent="0.2">
      <c r="A84" s="375">
        <v>40575</v>
      </c>
      <c r="B84" s="133">
        <v>235590.99999999936</v>
      </c>
      <c r="C84" s="376">
        <v>1855.0000000007858</v>
      </c>
      <c r="D84" s="184">
        <v>0.79363042064585565</v>
      </c>
      <c r="E84" s="376">
        <v>-9842.0000000022701</v>
      </c>
      <c r="F84" s="377">
        <v>-4.0100556974824917</v>
      </c>
      <c r="G84" s="133">
        <v>2134612</v>
      </c>
      <c r="H84" s="133">
        <v>29373</v>
      </c>
      <c r="I84" s="184">
        <v>1.3952335103045308</v>
      </c>
      <c r="J84" s="133">
        <v>33948</v>
      </c>
      <c r="K84" s="184">
        <v>1.616060445649566</v>
      </c>
    </row>
    <row r="85" spans="1:11" ht="12" customHeight="1" x14ac:dyDescent="0.2">
      <c r="A85" s="375">
        <v>40603</v>
      </c>
      <c r="B85" s="133">
        <v>237513.00000000131</v>
      </c>
      <c r="C85" s="376">
        <v>1922.00000000195</v>
      </c>
      <c r="D85" s="184">
        <v>0.81582063831044271</v>
      </c>
      <c r="E85" s="376">
        <v>-9877.0000000010477</v>
      </c>
      <c r="F85" s="377">
        <v>-3.9924815069327595</v>
      </c>
      <c r="G85" s="133">
        <v>2150248</v>
      </c>
      <c r="H85" s="133">
        <v>15636</v>
      </c>
      <c r="I85" s="184">
        <v>0.73249845873629493</v>
      </c>
      <c r="J85" s="133">
        <v>36683</v>
      </c>
      <c r="K85" s="184">
        <v>1.7355983847196561</v>
      </c>
    </row>
    <row r="86" spans="1:11" ht="12" customHeight="1" x14ac:dyDescent="0.2">
      <c r="A86" s="375">
        <v>40634</v>
      </c>
      <c r="B86" s="133">
        <v>236359.9999999998</v>
      </c>
      <c r="C86" s="376">
        <v>-1153.0000000015134</v>
      </c>
      <c r="D86" s="184">
        <v>-0.48544711236922067</v>
      </c>
      <c r="E86" s="376">
        <v>-9124.9999999987485</v>
      </c>
      <c r="F86" s="377">
        <v>-3.7171313929563121</v>
      </c>
      <c r="G86" s="133">
        <v>2120471</v>
      </c>
      <c r="H86" s="133">
        <v>-29777</v>
      </c>
      <c r="I86" s="184">
        <v>-1.3848170071545236</v>
      </c>
      <c r="J86" s="133">
        <v>32426</v>
      </c>
      <c r="K86" s="184">
        <v>1.5529358802133095</v>
      </c>
    </row>
    <row r="87" spans="1:11" ht="12" customHeight="1" x14ac:dyDescent="0.2">
      <c r="A87" s="375">
        <v>40664</v>
      </c>
      <c r="B87" s="133">
        <v>233063.00000000015</v>
      </c>
      <c r="C87" s="376">
        <v>-3296.9999999996508</v>
      </c>
      <c r="D87" s="184">
        <v>-1.3949060754779377</v>
      </c>
      <c r="E87" s="376">
        <v>-7135.9999999997672</v>
      </c>
      <c r="F87" s="377">
        <v>-2.970869986969042</v>
      </c>
      <c r="G87" s="133">
        <v>2064581</v>
      </c>
      <c r="H87" s="133">
        <v>-55890</v>
      </c>
      <c r="I87" s="184">
        <v>-2.6357351739306973</v>
      </c>
      <c r="J87" s="133">
        <v>27389</v>
      </c>
      <c r="K87" s="184">
        <v>1.3444486332167023</v>
      </c>
    </row>
    <row r="88" spans="1:11" ht="12" customHeight="1" x14ac:dyDescent="0.2">
      <c r="A88" s="375">
        <v>40695</v>
      </c>
      <c r="B88" s="133">
        <v>227092.99999999977</v>
      </c>
      <c r="C88" s="376">
        <v>-5970.0000000003783</v>
      </c>
      <c r="D88" s="184">
        <v>-2.5615391546493327</v>
      </c>
      <c r="E88" s="376">
        <v>-7459.9999999997963</v>
      </c>
      <c r="F88" s="377">
        <v>-3.1805178360540305</v>
      </c>
      <c r="G88" s="133">
        <v>2023077</v>
      </c>
      <c r="H88" s="133">
        <v>-41504</v>
      </c>
      <c r="I88" s="184">
        <v>-2.0102868330184189</v>
      </c>
      <c r="J88" s="133">
        <v>44776</v>
      </c>
      <c r="K88" s="184">
        <v>2.2633562840032937</v>
      </c>
    </row>
    <row r="89" spans="1:11" ht="12" customHeight="1" x14ac:dyDescent="0.2">
      <c r="A89" s="375">
        <v>40725</v>
      </c>
      <c r="B89" s="133">
        <v>225182.00000000079</v>
      </c>
      <c r="C89" s="376">
        <v>-1910.9999999989814</v>
      </c>
      <c r="D89" s="184">
        <v>-0.84150546251931291</v>
      </c>
      <c r="E89" s="376">
        <v>-3013.0000000004075</v>
      </c>
      <c r="F89" s="377">
        <v>-1.3203619711213619</v>
      </c>
      <c r="G89" s="133">
        <v>2002522</v>
      </c>
      <c r="H89" s="133">
        <v>-20555</v>
      </c>
      <c r="I89" s="184">
        <v>-1.0160265773373924</v>
      </c>
      <c r="J89" s="133">
        <v>67244</v>
      </c>
      <c r="K89" s="184">
        <v>3.4746429195185393</v>
      </c>
    </row>
    <row r="90" spans="1:11" ht="12" customHeight="1" x14ac:dyDescent="0.2">
      <c r="A90" s="375">
        <v>40756</v>
      </c>
      <c r="B90" s="133">
        <v>226759.00000000049</v>
      </c>
      <c r="C90" s="376">
        <v>1576.999999999709</v>
      </c>
      <c r="D90" s="184">
        <v>0.70032240587600403</v>
      </c>
      <c r="E90" s="376">
        <v>-2878.0000000006985</v>
      </c>
      <c r="F90" s="377">
        <v>-1.2532823543247313</v>
      </c>
      <c r="G90" s="133">
        <v>2029601</v>
      </c>
      <c r="H90" s="133">
        <v>27079</v>
      </c>
      <c r="I90" s="184">
        <v>1.3522448192828842</v>
      </c>
      <c r="J90" s="133">
        <v>59258</v>
      </c>
      <c r="K90" s="184">
        <v>3.0074966642863705</v>
      </c>
    </row>
    <row r="91" spans="1:11" ht="12" customHeight="1" x14ac:dyDescent="0.2">
      <c r="A91" s="375">
        <v>40787</v>
      </c>
      <c r="B91" s="133">
        <v>233886.99999999863</v>
      </c>
      <c r="C91" s="376">
        <v>7127.9999999981374</v>
      </c>
      <c r="D91" s="184">
        <v>3.1434253987705545</v>
      </c>
      <c r="E91" s="376">
        <v>2430.9999999993597</v>
      </c>
      <c r="F91" s="377">
        <v>1.050307617862301</v>
      </c>
      <c r="G91" s="133">
        <v>2071510</v>
      </c>
      <c r="H91" s="133">
        <v>41909</v>
      </c>
      <c r="I91" s="184">
        <v>2.0648886160383246</v>
      </c>
      <c r="J91" s="133">
        <v>86577</v>
      </c>
      <c r="K91" s="184">
        <v>4.3617089342562192</v>
      </c>
    </row>
    <row r="92" spans="1:11" ht="12" customHeight="1" x14ac:dyDescent="0.2">
      <c r="A92" s="375">
        <v>40817</v>
      </c>
      <c r="B92" s="133">
        <v>242128.00000000093</v>
      </c>
      <c r="C92" s="376">
        <v>8241.0000000022992</v>
      </c>
      <c r="D92" s="184">
        <v>3.5234963892830073</v>
      </c>
      <c r="E92" s="376">
        <v>10578.000000002008</v>
      </c>
      <c r="F92" s="377">
        <v>4.5683437702448959</v>
      </c>
      <c r="G92" s="133">
        <v>2147953</v>
      </c>
      <c r="H92" s="133">
        <v>76443</v>
      </c>
      <c r="I92" s="184">
        <v>3.6902066608416084</v>
      </c>
      <c r="J92" s="133">
        <v>131482</v>
      </c>
      <c r="K92" s="184">
        <v>6.5204012356240186</v>
      </c>
    </row>
    <row r="93" spans="1:11" ht="12" customHeight="1" x14ac:dyDescent="0.2">
      <c r="A93" s="375">
        <v>40848</v>
      </c>
      <c r="B93" s="133">
        <v>241730.0000000016</v>
      </c>
      <c r="C93" s="376">
        <v>-397.99999999933061</v>
      </c>
      <c r="D93" s="184">
        <v>-0.16437586730957554</v>
      </c>
      <c r="E93" s="376">
        <v>11255.000000002183</v>
      </c>
      <c r="F93" s="377">
        <v>4.8833929927333601</v>
      </c>
      <c r="G93" s="133">
        <v>2179563</v>
      </c>
      <c r="H93" s="133">
        <v>31610</v>
      </c>
      <c r="I93" s="184">
        <v>1.4716336903088663</v>
      </c>
      <c r="J93" s="133">
        <v>151998</v>
      </c>
      <c r="K93" s="184">
        <v>7.4965784080904925</v>
      </c>
    </row>
    <row r="94" spans="1:11" ht="12" customHeight="1" x14ac:dyDescent="0.2">
      <c r="A94" s="375">
        <v>40878</v>
      </c>
      <c r="B94" s="133">
        <v>242509.99999999785</v>
      </c>
      <c r="C94" s="376">
        <v>779.99999999624561</v>
      </c>
      <c r="D94" s="184">
        <v>0.32267405783156433</v>
      </c>
      <c r="E94" s="376">
        <v>12751.999999997381</v>
      </c>
      <c r="F94" s="377">
        <v>5.5501875886791119</v>
      </c>
      <c r="G94" s="133">
        <v>2209738</v>
      </c>
      <c r="H94" s="133">
        <v>30175</v>
      </c>
      <c r="I94" s="184">
        <v>1.3844518373637285</v>
      </c>
      <c r="J94" s="133">
        <v>156550</v>
      </c>
      <c r="K94" s="184">
        <v>7.6247279839936724</v>
      </c>
    </row>
    <row r="95" spans="1:11" ht="12" customHeight="1" x14ac:dyDescent="0.2">
      <c r="A95" s="375">
        <v>40909</v>
      </c>
      <c r="B95" s="133">
        <v>253252.00000000017</v>
      </c>
      <c r="C95" s="376">
        <v>10742.000000002328</v>
      </c>
      <c r="D95" s="184">
        <v>4.4295080615242357</v>
      </c>
      <c r="E95" s="376">
        <v>19516.000000001601</v>
      </c>
      <c r="F95" s="377">
        <v>8.3495909915467532</v>
      </c>
      <c r="G95" s="133">
        <v>2288393</v>
      </c>
      <c r="H95" s="133">
        <v>78655</v>
      </c>
      <c r="I95" s="184">
        <v>3.5594717563801681</v>
      </c>
      <c r="J95" s="133">
        <v>183154</v>
      </c>
      <c r="K95" s="184">
        <v>8.6999148315226922</v>
      </c>
    </row>
    <row r="96" spans="1:11" ht="12" customHeight="1" x14ac:dyDescent="0.2">
      <c r="A96" s="375">
        <v>40940</v>
      </c>
      <c r="B96" s="133">
        <v>261610.00000000038</v>
      </c>
      <c r="C96" s="376">
        <v>8358.0000000002037</v>
      </c>
      <c r="D96" s="184">
        <v>3.300270086712128</v>
      </c>
      <c r="E96" s="376">
        <v>26019.000000001019</v>
      </c>
      <c r="F96" s="377">
        <v>11.044140056284446</v>
      </c>
      <c r="G96" s="133">
        <v>2353264</v>
      </c>
      <c r="H96" s="133">
        <v>64871</v>
      </c>
      <c r="I96" s="184">
        <v>2.8347840602553847</v>
      </c>
      <c r="J96" s="133">
        <v>218652</v>
      </c>
      <c r="K96" s="184">
        <v>10.243172998184214</v>
      </c>
    </row>
    <row r="97" spans="1:11" ht="12" customHeight="1" x14ac:dyDescent="0.2">
      <c r="A97" s="375">
        <v>40969</v>
      </c>
      <c r="B97" s="133">
        <v>263607.99999999849</v>
      </c>
      <c r="C97" s="376">
        <v>1997.9999999981083</v>
      </c>
      <c r="D97" s="184">
        <v>0.76373227323042137</v>
      </c>
      <c r="E97" s="376">
        <v>26094.999999997177</v>
      </c>
      <c r="F97" s="377">
        <v>10.986767040118661</v>
      </c>
      <c r="G97" s="133">
        <v>2371782</v>
      </c>
      <c r="H97" s="133">
        <v>18518</v>
      </c>
      <c r="I97" s="184">
        <v>0.78690703635461212</v>
      </c>
      <c r="J97" s="133">
        <v>221534</v>
      </c>
      <c r="K97" s="184">
        <v>10.302718570137026</v>
      </c>
    </row>
    <row r="98" spans="1:11" ht="12" customHeight="1" x14ac:dyDescent="0.2">
      <c r="A98" s="375">
        <v>41000</v>
      </c>
      <c r="B98" s="133">
        <v>263197.00000000111</v>
      </c>
      <c r="C98" s="376">
        <v>-410.99999999738066</v>
      </c>
      <c r="D98" s="184">
        <v>-0.15591332584647774</v>
      </c>
      <c r="E98" s="376">
        <v>26837.00000000131</v>
      </c>
      <c r="F98" s="377">
        <v>11.354290066001578</v>
      </c>
      <c r="G98" s="133">
        <v>2364767</v>
      </c>
      <c r="H98" s="133">
        <v>-7015</v>
      </c>
      <c r="I98" s="184">
        <v>-0.29576917271486164</v>
      </c>
      <c r="J98" s="133">
        <v>244296</v>
      </c>
      <c r="K98" s="184">
        <v>11.52083664431157</v>
      </c>
    </row>
    <row r="99" spans="1:11" ht="12" customHeight="1" x14ac:dyDescent="0.2">
      <c r="A99" s="375">
        <v>41030</v>
      </c>
      <c r="B99" s="133">
        <v>260471.99999999703</v>
      </c>
      <c r="C99" s="376">
        <v>-2725.0000000040745</v>
      </c>
      <c r="D99" s="184">
        <v>-1.035346147564016</v>
      </c>
      <c r="E99" s="376">
        <v>27408.999999996886</v>
      </c>
      <c r="F99" s="377">
        <v>11.76033947902364</v>
      </c>
      <c r="G99" s="133">
        <v>2337116</v>
      </c>
      <c r="H99" s="133">
        <v>-27651</v>
      </c>
      <c r="I99" s="184">
        <v>-1.169290674303219</v>
      </c>
      <c r="J99" s="133">
        <v>272535</v>
      </c>
      <c r="K99" s="184">
        <v>13.200499278061747</v>
      </c>
    </row>
    <row r="100" spans="1:11" ht="12" customHeight="1" x14ac:dyDescent="0.2">
      <c r="A100" s="375">
        <v>41061</v>
      </c>
      <c r="B100" s="133">
        <v>254231.99999999953</v>
      </c>
      <c r="C100" s="376">
        <v>-6239.9999999974971</v>
      </c>
      <c r="D100" s="184">
        <v>-2.3956509720805186</v>
      </c>
      <c r="E100" s="376">
        <v>27138.999999999767</v>
      </c>
      <c r="F100" s="377">
        <v>11.95061054281717</v>
      </c>
      <c r="G100" s="133">
        <v>2284271</v>
      </c>
      <c r="H100" s="133">
        <v>-52845</v>
      </c>
      <c r="I100" s="184">
        <v>-2.2611201155612304</v>
      </c>
      <c r="J100" s="133">
        <v>261194</v>
      </c>
      <c r="K100" s="184">
        <v>12.91072954712055</v>
      </c>
    </row>
    <row r="101" spans="1:11" ht="12" customHeight="1" x14ac:dyDescent="0.2">
      <c r="A101" s="375">
        <v>41091</v>
      </c>
      <c r="B101" s="133">
        <v>253005.0000000009</v>
      </c>
      <c r="C101" s="376">
        <v>-1226.9999999986321</v>
      </c>
      <c r="D101" s="184">
        <v>-0.48263003870426791</v>
      </c>
      <c r="E101" s="376">
        <v>27823.000000000116</v>
      </c>
      <c r="F101" s="377">
        <v>12.355783321935155</v>
      </c>
      <c r="G101" s="133">
        <v>2268949</v>
      </c>
      <c r="H101" s="133">
        <v>-15322</v>
      </c>
      <c r="I101" s="184">
        <v>-0.67076104367651646</v>
      </c>
      <c r="J101" s="133">
        <v>266427</v>
      </c>
      <c r="K101" s="184">
        <v>13.304572933530817</v>
      </c>
    </row>
    <row r="102" spans="1:11" ht="12" customHeight="1" x14ac:dyDescent="0.2">
      <c r="A102" s="375">
        <v>41122</v>
      </c>
      <c r="B102" s="133">
        <v>254675.99999999927</v>
      </c>
      <c r="C102" s="376">
        <v>1670.9999999983702</v>
      </c>
      <c r="D102" s="184">
        <v>0.66046125570576242</v>
      </c>
      <c r="E102" s="376">
        <v>27916.999999998778</v>
      </c>
      <c r="F102" s="377">
        <v>12.311308481691452</v>
      </c>
      <c r="G102" s="133">
        <v>2291543</v>
      </c>
      <c r="H102" s="133">
        <v>22594</v>
      </c>
      <c r="I102" s="184">
        <v>0.9957914435273777</v>
      </c>
      <c r="J102" s="133">
        <v>261942</v>
      </c>
      <c r="K102" s="184">
        <v>12.906083510995511</v>
      </c>
    </row>
    <row r="103" spans="1:11" ht="12" customHeight="1" x14ac:dyDescent="0.2">
      <c r="A103" s="375">
        <v>41153</v>
      </c>
      <c r="B103" s="133">
        <v>261404.0000000007</v>
      </c>
      <c r="C103" s="376">
        <v>6728.0000000014261</v>
      </c>
      <c r="D103" s="184">
        <v>2.6417879972990956</v>
      </c>
      <c r="E103" s="376">
        <v>27517.000000002066</v>
      </c>
      <c r="F103" s="377">
        <v>11.7650831384396</v>
      </c>
      <c r="G103" s="133">
        <v>2323688</v>
      </c>
      <c r="H103" s="133">
        <v>32145</v>
      </c>
      <c r="I103" s="184">
        <v>1.4027666074780181</v>
      </c>
      <c r="J103" s="133">
        <v>252178</v>
      </c>
      <c r="K103" s="184">
        <v>12.173631795163914</v>
      </c>
    </row>
    <row r="104" spans="1:11" ht="12" customHeight="1" x14ac:dyDescent="0.2">
      <c r="A104" s="375">
        <v>41183</v>
      </c>
      <c r="B104" s="133">
        <v>268877.99999999948</v>
      </c>
      <c r="C104" s="376">
        <v>7473.9999999987776</v>
      </c>
      <c r="D104" s="184">
        <v>2.8591758351053378</v>
      </c>
      <c r="E104" s="376">
        <v>26749.999999998545</v>
      </c>
      <c r="F104" s="377">
        <v>11.047875503865081</v>
      </c>
      <c r="G104" s="133">
        <v>2392696</v>
      </c>
      <c r="H104" s="133">
        <v>69008</v>
      </c>
      <c r="I104" s="184">
        <v>2.9697618613170098</v>
      </c>
      <c r="J104" s="133">
        <v>244743</v>
      </c>
      <c r="K104" s="184">
        <v>11.394243728796672</v>
      </c>
    </row>
    <row r="105" spans="1:11" ht="12" customHeight="1" x14ac:dyDescent="0.2">
      <c r="A105" s="375">
        <v>41214</v>
      </c>
      <c r="B105" s="133">
        <v>271687.99999999814</v>
      </c>
      <c r="C105" s="376">
        <v>2809.9999999986612</v>
      </c>
      <c r="D105" s="184">
        <v>1.0450836438826034</v>
      </c>
      <c r="E105" s="376">
        <v>29957.999999996537</v>
      </c>
      <c r="F105" s="377">
        <v>12.393165928927456</v>
      </c>
      <c r="G105" s="133">
        <v>2416228</v>
      </c>
      <c r="H105" s="133">
        <v>23532</v>
      </c>
      <c r="I105" s="184">
        <v>0.98349309732619605</v>
      </c>
      <c r="J105" s="133">
        <v>236665</v>
      </c>
      <c r="K105" s="184">
        <v>10.858369315316878</v>
      </c>
    </row>
    <row r="106" spans="1:11" ht="12" customHeight="1" x14ac:dyDescent="0.2">
      <c r="A106" s="375">
        <v>41244</v>
      </c>
      <c r="B106" s="133">
        <v>269448.99999999866</v>
      </c>
      <c r="C106" s="376">
        <v>-2238.9999999994761</v>
      </c>
      <c r="D106" s="184">
        <v>-0.82410706398497224</v>
      </c>
      <c r="E106" s="376">
        <v>26939.000000000815</v>
      </c>
      <c r="F106" s="377">
        <v>11.10840790070556</v>
      </c>
      <c r="G106" s="133">
        <v>2407907</v>
      </c>
      <c r="H106" s="133">
        <v>-8321</v>
      </c>
      <c r="I106" s="184">
        <v>-0.34437975224192419</v>
      </c>
      <c r="J106" s="133">
        <v>198169</v>
      </c>
      <c r="K106" s="184">
        <v>8.9679862499536149</v>
      </c>
    </row>
    <row r="107" spans="1:11" ht="12" customHeight="1" x14ac:dyDescent="0.2">
      <c r="A107" s="375">
        <v>41275</v>
      </c>
      <c r="B107" s="133">
        <v>278318.00000000064</v>
      </c>
      <c r="C107" s="376">
        <v>8869.0000000019791</v>
      </c>
      <c r="D107" s="184">
        <v>3.2915319782229746</v>
      </c>
      <c r="E107" s="376">
        <v>25066.000000000466</v>
      </c>
      <c r="F107" s="377">
        <v>9.8976513512234643</v>
      </c>
      <c r="G107" s="133">
        <v>2472830</v>
      </c>
      <c r="H107" s="133">
        <v>64923</v>
      </c>
      <c r="I107" s="184">
        <v>2.6962420060243191</v>
      </c>
      <c r="J107" s="133">
        <v>184437</v>
      </c>
      <c r="K107" s="184">
        <v>8.0596733166025238</v>
      </c>
    </row>
    <row r="108" spans="1:11" ht="12" customHeight="1" x14ac:dyDescent="0.2">
      <c r="A108" s="375">
        <v>41306</v>
      </c>
      <c r="B108" s="133">
        <v>282208.99999999924</v>
      </c>
      <c r="C108" s="376">
        <v>3890.999999998603</v>
      </c>
      <c r="D108" s="184">
        <v>1.398041089688268</v>
      </c>
      <c r="E108" s="376">
        <v>20598.999999998865</v>
      </c>
      <c r="F108" s="377">
        <v>7.8739344826263649</v>
      </c>
      <c r="G108" s="133">
        <v>2503626</v>
      </c>
      <c r="H108" s="133">
        <v>30796</v>
      </c>
      <c r="I108" s="184">
        <v>1.2453747325938298</v>
      </c>
      <c r="J108" s="133">
        <v>150362</v>
      </c>
      <c r="K108" s="184">
        <v>6.3895083594530826</v>
      </c>
    </row>
    <row r="109" spans="1:11" ht="12" customHeight="1" x14ac:dyDescent="0.2">
      <c r="A109" s="375">
        <v>41334</v>
      </c>
      <c r="B109" s="133">
        <v>283461.99999999983</v>
      </c>
      <c r="C109" s="376">
        <v>1253.0000000005821</v>
      </c>
      <c r="D109" s="184">
        <v>0.44399717939562006</v>
      </c>
      <c r="E109" s="376">
        <v>19854.000000001339</v>
      </c>
      <c r="F109" s="377">
        <v>7.5316378865593805</v>
      </c>
      <c r="G109" s="133">
        <v>2506091</v>
      </c>
      <c r="H109" s="133">
        <v>2465</v>
      </c>
      <c r="I109" s="184">
        <v>9.8457197680484221E-2</v>
      </c>
      <c r="J109" s="133">
        <v>134309</v>
      </c>
      <c r="K109" s="184">
        <v>5.6627885699444551</v>
      </c>
    </row>
    <row r="110" spans="1:11" ht="12" customHeight="1" x14ac:dyDescent="0.2">
      <c r="A110" s="375">
        <v>41365</v>
      </c>
      <c r="B110" s="133">
        <v>281319.99999999959</v>
      </c>
      <c r="C110" s="376">
        <v>-2142.0000000002328</v>
      </c>
      <c r="D110" s="184">
        <v>-0.75565684289260437</v>
      </c>
      <c r="E110" s="376">
        <v>18122.999999998487</v>
      </c>
      <c r="F110" s="377">
        <v>6.8857167824855186</v>
      </c>
      <c r="G110" s="133">
        <v>2466643</v>
      </c>
      <c r="H110" s="133">
        <v>-39448</v>
      </c>
      <c r="I110" s="184">
        <v>-1.5740848995507346</v>
      </c>
      <c r="J110" s="133">
        <v>101876</v>
      </c>
      <c r="K110" s="184">
        <v>4.3080777091358264</v>
      </c>
    </row>
    <row r="111" spans="1:11" ht="12" customHeight="1" x14ac:dyDescent="0.2">
      <c r="A111" s="375">
        <v>41395</v>
      </c>
      <c r="B111" s="133">
        <v>275947.0000000014</v>
      </c>
      <c r="C111" s="376">
        <v>-5372.9999999981956</v>
      </c>
      <c r="D111" s="184">
        <v>-1.9099246409776067</v>
      </c>
      <c r="E111" s="376">
        <v>15475.000000004366</v>
      </c>
      <c r="F111" s="377">
        <v>5.9411376270787422</v>
      </c>
      <c r="G111" s="133">
        <v>2405493</v>
      </c>
      <c r="H111" s="133">
        <v>-61150</v>
      </c>
      <c r="I111" s="184">
        <v>-2.4790778398008952</v>
      </c>
      <c r="J111" s="133">
        <v>68377</v>
      </c>
      <c r="K111" s="184">
        <v>2.9256998796807689</v>
      </c>
    </row>
    <row r="112" spans="1:11" ht="12" customHeight="1" x14ac:dyDescent="0.2">
      <c r="A112" s="375">
        <v>41426</v>
      </c>
      <c r="B112" s="133">
        <v>266186.99999999907</v>
      </c>
      <c r="C112" s="376">
        <v>-9760.0000000023283</v>
      </c>
      <c r="D112" s="184">
        <v>-3.5369110735040712</v>
      </c>
      <c r="E112" s="376">
        <v>11954.999999999534</v>
      </c>
      <c r="F112" s="377">
        <v>4.7023978098742711</v>
      </c>
      <c r="G112" s="133">
        <v>2332609</v>
      </c>
      <c r="H112" s="133">
        <v>-72884</v>
      </c>
      <c r="I112" s="184">
        <v>-3.0298986527917564</v>
      </c>
      <c r="J112" s="133">
        <v>48338</v>
      </c>
      <c r="K112" s="184">
        <v>2.1161236998587296</v>
      </c>
    </row>
    <row r="113" spans="1:11" ht="12" customHeight="1" x14ac:dyDescent="0.2">
      <c r="A113" s="375">
        <v>41456</v>
      </c>
      <c r="B113" s="133">
        <v>260819.00000000058</v>
      </c>
      <c r="C113" s="376">
        <v>-5367.9999999984866</v>
      </c>
      <c r="D113" s="184">
        <v>-2.01662740855057</v>
      </c>
      <c r="E113" s="376">
        <v>7813.9999999996799</v>
      </c>
      <c r="F113" s="377">
        <v>3.0884765123217535</v>
      </c>
      <c r="G113" s="133">
        <v>2287664</v>
      </c>
      <c r="H113" s="133">
        <v>-44945</v>
      </c>
      <c r="I113" s="184">
        <v>-1.9268124233422748</v>
      </c>
      <c r="J113" s="133">
        <v>18715</v>
      </c>
      <c r="K113" s="184">
        <v>0.82483123243404766</v>
      </c>
    </row>
    <row r="114" spans="1:11" ht="12" customHeight="1" x14ac:dyDescent="0.2">
      <c r="A114" s="375">
        <v>41487</v>
      </c>
      <c r="B114" s="133">
        <v>260554.99999999977</v>
      </c>
      <c r="C114" s="376">
        <v>-264.00000000081491</v>
      </c>
      <c r="D114" s="184">
        <v>-0.10121961973660443</v>
      </c>
      <c r="E114" s="376">
        <v>5879.0000000004948</v>
      </c>
      <c r="F114" s="377">
        <v>2.3084232515040726</v>
      </c>
      <c r="G114" s="133">
        <v>2288893</v>
      </c>
      <c r="H114" s="133">
        <v>1229</v>
      </c>
      <c r="I114" s="184">
        <v>5.372292434553326E-2</v>
      </c>
      <c r="J114" s="133">
        <v>-2650</v>
      </c>
      <c r="K114" s="184">
        <v>-0.11564260413180115</v>
      </c>
    </row>
    <row r="115" spans="1:11" ht="12" customHeight="1" x14ac:dyDescent="0.2">
      <c r="A115" s="375">
        <v>41518</v>
      </c>
      <c r="B115" s="133">
        <v>264045.00000000239</v>
      </c>
      <c r="C115" s="376">
        <v>3490.0000000026193</v>
      </c>
      <c r="D115" s="184">
        <v>1.3394484849657933</v>
      </c>
      <c r="E115" s="376">
        <v>2641.000000001688</v>
      </c>
      <c r="F115" s="377">
        <v>1.0103135376664782</v>
      </c>
      <c r="G115" s="133">
        <v>2287603</v>
      </c>
      <c r="H115" s="133">
        <v>-1290</v>
      </c>
      <c r="I115" s="184">
        <v>-5.6359122073421516E-2</v>
      </c>
      <c r="J115" s="133">
        <v>-36085</v>
      </c>
      <c r="K115" s="184">
        <v>-1.5529193247974771</v>
      </c>
    </row>
    <row r="116" spans="1:11" ht="12" customHeight="1" x14ac:dyDescent="0.2">
      <c r="A116" s="375">
        <v>41548</v>
      </c>
      <c r="B116" s="133">
        <v>267782.0000000007</v>
      </c>
      <c r="C116" s="376">
        <v>3736.999999998312</v>
      </c>
      <c r="D116" s="184">
        <v>1.4152890605761435</v>
      </c>
      <c r="E116" s="376">
        <v>-1095.9999999987776</v>
      </c>
      <c r="F116" s="377">
        <v>-0.40761981270270525</v>
      </c>
      <c r="G116" s="133">
        <v>2332743</v>
      </c>
      <c r="H116" s="133">
        <v>45140</v>
      </c>
      <c r="I116" s="184">
        <v>1.9732444834177958</v>
      </c>
      <c r="J116" s="133">
        <v>-59953</v>
      </c>
      <c r="K116" s="184">
        <v>-2.5056672473226853</v>
      </c>
    </row>
    <row r="117" spans="1:11" ht="12" customHeight="1" x14ac:dyDescent="0.2">
      <c r="A117" s="375">
        <v>41579</v>
      </c>
      <c r="B117" s="133">
        <v>266872.00000000256</v>
      </c>
      <c r="C117" s="376">
        <v>-909.99999999813735</v>
      </c>
      <c r="D117" s="184">
        <v>-0.33982866660124095</v>
      </c>
      <c r="E117" s="376">
        <v>-4815.9999999955762</v>
      </c>
      <c r="F117" s="377">
        <v>-1.7726215364666857</v>
      </c>
      <c r="G117" s="133">
        <v>2329208</v>
      </c>
      <c r="H117" s="133">
        <v>-3535</v>
      </c>
      <c r="I117" s="184">
        <v>-0.15153833919981755</v>
      </c>
      <c r="J117" s="133">
        <v>-87020</v>
      </c>
      <c r="K117" s="184">
        <v>-3.6014813171604665</v>
      </c>
    </row>
    <row r="118" spans="1:11" ht="12" customHeight="1" x14ac:dyDescent="0.2">
      <c r="A118" s="375">
        <v>41609</v>
      </c>
      <c r="B118" s="133">
        <v>261571.99999999773</v>
      </c>
      <c r="C118" s="376">
        <v>-5300.0000000048312</v>
      </c>
      <c r="D118" s="184">
        <v>-1.98597080248388</v>
      </c>
      <c r="E118" s="376">
        <v>-7877.0000000009313</v>
      </c>
      <c r="F118" s="377">
        <v>-2.9233732543082254</v>
      </c>
      <c r="G118" s="133">
        <v>2294712</v>
      </c>
      <c r="H118" s="133">
        <v>-34496</v>
      </c>
      <c r="I118" s="184">
        <v>-1.481018440602986</v>
      </c>
      <c r="J118" s="133">
        <v>-113195</v>
      </c>
      <c r="K118" s="184">
        <v>-4.7009705939639694</v>
      </c>
    </row>
    <row r="119" spans="1:11" ht="12" customHeight="1" x14ac:dyDescent="0.2">
      <c r="A119" s="375">
        <v>41640</v>
      </c>
      <c r="B119" s="133">
        <v>266626.00000000023</v>
      </c>
      <c r="C119" s="376">
        <v>5054.0000000025029</v>
      </c>
      <c r="D119" s="184">
        <v>1.932163993088919</v>
      </c>
      <c r="E119" s="376">
        <v>-11692.000000000407</v>
      </c>
      <c r="F119" s="377">
        <v>-4.2009499924548113</v>
      </c>
      <c r="G119" s="133">
        <v>2337410</v>
      </c>
      <c r="H119" s="133">
        <v>42698</v>
      </c>
      <c r="I119" s="184">
        <v>1.8607128040468695</v>
      </c>
      <c r="J119" s="133">
        <v>-135420</v>
      </c>
      <c r="K119" s="184">
        <v>-5.4763166089055861</v>
      </c>
    </row>
    <row r="120" spans="1:11" ht="12" customHeight="1" x14ac:dyDescent="0.2">
      <c r="A120" s="375">
        <v>41671</v>
      </c>
      <c r="B120" s="133">
        <v>267685.00000000087</v>
      </c>
      <c r="C120" s="376">
        <v>1059.0000000006403</v>
      </c>
      <c r="D120" s="184">
        <v>0.39718557079978672</v>
      </c>
      <c r="E120" s="376">
        <v>-14523.99999999837</v>
      </c>
      <c r="F120" s="377">
        <v>-5.1465403300385208</v>
      </c>
      <c r="G120" s="133">
        <v>2334622</v>
      </c>
      <c r="H120" s="133">
        <v>-2788</v>
      </c>
      <c r="I120" s="184">
        <v>-0.11927731976846168</v>
      </c>
      <c r="J120" s="133">
        <v>-169004</v>
      </c>
      <c r="K120" s="184">
        <v>-6.7503692644188868</v>
      </c>
    </row>
    <row r="121" spans="1:11" ht="12" customHeight="1" x14ac:dyDescent="0.2">
      <c r="A121" s="375">
        <v>41699</v>
      </c>
      <c r="B121" s="133">
        <v>265862.00000000163</v>
      </c>
      <c r="C121" s="376">
        <v>-1822.9999999992433</v>
      </c>
      <c r="D121" s="184">
        <v>-0.68102433830780107</v>
      </c>
      <c r="E121" s="376">
        <v>-17599.999999998196</v>
      </c>
      <c r="F121" s="377">
        <v>-6.2089451143356804</v>
      </c>
      <c r="G121" s="133">
        <v>2320687</v>
      </c>
      <c r="H121" s="133">
        <v>-13935</v>
      </c>
      <c r="I121" s="184">
        <v>-0.59688463485737731</v>
      </c>
      <c r="J121" s="133">
        <v>-185404</v>
      </c>
      <c r="K121" s="184">
        <v>-7.3981351834390692</v>
      </c>
    </row>
    <row r="122" spans="1:11" ht="12" customHeight="1" x14ac:dyDescent="0.2">
      <c r="A122" s="375">
        <v>41730</v>
      </c>
      <c r="B122" s="133">
        <v>260355.00000000006</v>
      </c>
      <c r="C122" s="376">
        <v>-5507.0000000015716</v>
      </c>
      <c r="D122" s="184">
        <v>-2.0713753751952284</v>
      </c>
      <c r="E122" s="376">
        <v>-20964.999999999534</v>
      </c>
      <c r="F122" s="377">
        <v>-7.4523674107776072</v>
      </c>
      <c r="G122" s="133">
        <v>2262612</v>
      </c>
      <c r="H122" s="133">
        <v>-58075</v>
      </c>
      <c r="I122" s="184">
        <v>-2.5024917190469891</v>
      </c>
      <c r="J122" s="133">
        <v>-204031</v>
      </c>
      <c r="K122" s="184">
        <v>-8.2716063897369825</v>
      </c>
    </row>
    <row r="123" spans="1:11" ht="12" customHeight="1" x14ac:dyDescent="0.2">
      <c r="A123" s="375">
        <v>41760</v>
      </c>
      <c r="B123" s="133">
        <v>251545.0000000007</v>
      </c>
      <c r="C123" s="376">
        <v>-8809.9999999993597</v>
      </c>
      <c r="D123" s="184">
        <v>-3.3838412936180822</v>
      </c>
      <c r="E123" s="376">
        <v>-24402.000000000698</v>
      </c>
      <c r="F123" s="377">
        <v>-8.8430024606176456</v>
      </c>
      <c r="G123" s="133">
        <v>2188342</v>
      </c>
      <c r="H123" s="133">
        <v>-74270</v>
      </c>
      <c r="I123" s="184">
        <v>-3.2824894414066574</v>
      </c>
      <c r="J123" s="133">
        <v>-217151</v>
      </c>
      <c r="K123" s="184">
        <v>-9.0272971070795052</v>
      </c>
    </row>
    <row r="124" spans="1:11" ht="12" customHeight="1" x14ac:dyDescent="0.2">
      <c r="A124" s="375">
        <v>41791</v>
      </c>
      <c r="B124" s="133">
        <v>241267.00000000003</v>
      </c>
      <c r="C124" s="376">
        <v>-10278.000000000669</v>
      </c>
      <c r="D124" s="184">
        <v>-4.0859488361925864</v>
      </c>
      <c r="E124" s="376">
        <v>-24919.99999999904</v>
      </c>
      <c r="F124" s="377">
        <v>-9.3618396089963554</v>
      </c>
      <c r="G124" s="133">
        <v>2117045</v>
      </c>
      <c r="H124" s="133">
        <v>-71297</v>
      </c>
      <c r="I124" s="184">
        <v>-3.2580373634468471</v>
      </c>
      <c r="J124" s="133">
        <v>-215564</v>
      </c>
      <c r="K124" s="184">
        <v>-9.2413259144588746</v>
      </c>
    </row>
    <row r="125" spans="1:11" ht="12" customHeight="1" x14ac:dyDescent="0.2">
      <c r="A125" s="375">
        <v>41821</v>
      </c>
      <c r="B125" s="133">
        <v>237745.99999999834</v>
      </c>
      <c r="C125" s="376">
        <v>-3521.000000001688</v>
      </c>
      <c r="D125" s="184">
        <v>-1.4593790282142554</v>
      </c>
      <c r="E125" s="376">
        <v>-23073.000000002241</v>
      </c>
      <c r="F125" s="377">
        <v>-8.8463647203624696</v>
      </c>
      <c r="G125" s="133">
        <v>2094322</v>
      </c>
      <c r="H125" s="133">
        <v>-22723</v>
      </c>
      <c r="I125" s="184">
        <v>-1.0733357108611294</v>
      </c>
      <c r="J125" s="133">
        <v>-193342</v>
      </c>
      <c r="K125" s="184">
        <v>-8.4515033676274136</v>
      </c>
    </row>
    <row r="126" spans="1:11" ht="12" customHeight="1" x14ac:dyDescent="0.2">
      <c r="A126" s="375">
        <v>41852</v>
      </c>
      <c r="B126" s="133">
        <v>237714.00000000323</v>
      </c>
      <c r="C126" s="376">
        <v>-31.999999995110556</v>
      </c>
      <c r="D126" s="184">
        <v>-1.345974274861019E-2</v>
      </c>
      <c r="E126" s="376">
        <v>-22840.999999996537</v>
      </c>
      <c r="F126" s="377">
        <v>-8.7662873481593344</v>
      </c>
      <c r="G126" s="133">
        <v>2099835</v>
      </c>
      <c r="H126" s="133">
        <v>5513</v>
      </c>
      <c r="I126" s="184">
        <v>0.2632355483063254</v>
      </c>
      <c r="J126" s="133">
        <v>-189058</v>
      </c>
      <c r="K126" s="184">
        <v>-8.2598006984162211</v>
      </c>
    </row>
    <row r="127" spans="1:11" ht="12" customHeight="1" x14ac:dyDescent="0.2">
      <c r="A127" s="375">
        <v>41883</v>
      </c>
      <c r="B127" s="133">
        <v>241211.00000000294</v>
      </c>
      <c r="C127" s="376">
        <v>3496.999999999709</v>
      </c>
      <c r="D127" s="184">
        <v>1.4710955181435093</v>
      </c>
      <c r="E127" s="376">
        <v>-22833.999999999447</v>
      </c>
      <c r="F127" s="377">
        <v>-8.6477683728149515</v>
      </c>
      <c r="G127" s="133">
        <v>2095768</v>
      </c>
      <c r="H127" s="133">
        <v>-4067</v>
      </c>
      <c r="I127" s="184">
        <v>-0.19368188452902252</v>
      </c>
      <c r="J127" s="133">
        <v>-191835</v>
      </c>
      <c r="K127" s="184">
        <v>-8.3858519157388756</v>
      </c>
    </row>
    <row r="128" spans="1:11" ht="12" customHeight="1" x14ac:dyDescent="0.2">
      <c r="A128" s="375">
        <v>41913</v>
      </c>
      <c r="B128" s="133">
        <v>244581.99999999892</v>
      </c>
      <c r="C128" s="376">
        <v>3370.9999999959837</v>
      </c>
      <c r="D128" s="184">
        <v>1.3975316216905294</v>
      </c>
      <c r="E128" s="376">
        <v>-23200.000000001775</v>
      </c>
      <c r="F128" s="377">
        <v>-8.6637638078742079</v>
      </c>
      <c r="G128" s="133">
        <v>2136227</v>
      </c>
      <c r="H128" s="133">
        <v>40459</v>
      </c>
      <c r="I128" s="184">
        <v>1.9305094838741692</v>
      </c>
      <c r="J128" s="133">
        <v>-196516</v>
      </c>
      <c r="K128" s="184">
        <v>-8.4242456198561086</v>
      </c>
    </row>
    <row r="129" spans="1:11" ht="12" customHeight="1" x14ac:dyDescent="0.2">
      <c r="A129" s="375">
        <v>41944</v>
      </c>
      <c r="B129" s="133">
        <v>242847.00000000282</v>
      </c>
      <c r="C129" s="376">
        <v>-1734.9999999961001</v>
      </c>
      <c r="D129" s="184">
        <v>-0.70937354343169479</v>
      </c>
      <c r="E129" s="376">
        <v>-24024.999999999738</v>
      </c>
      <c r="F129" s="377">
        <v>-9.0024431187983414</v>
      </c>
      <c r="G129" s="133">
        <v>2120210</v>
      </c>
      <c r="H129" s="133">
        <v>-16017</v>
      </c>
      <c r="I129" s="184">
        <v>-0.74977986889970027</v>
      </c>
      <c r="J129" s="133">
        <v>-208998</v>
      </c>
      <c r="K129" s="184">
        <v>-8.9729212676583625</v>
      </c>
    </row>
    <row r="130" spans="1:11" ht="12" customHeight="1" x14ac:dyDescent="0.2">
      <c r="A130" s="375">
        <v>41974</v>
      </c>
      <c r="B130" s="133">
        <v>237887.99999999892</v>
      </c>
      <c r="C130" s="376">
        <v>-4959.0000000038999</v>
      </c>
      <c r="D130" s="184">
        <v>-2.0420264611067225</v>
      </c>
      <c r="E130" s="376">
        <v>-23683.999999998807</v>
      </c>
      <c r="F130" s="377">
        <v>-9.054485954153737</v>
      </c>
      <c r="G130" s="133">
        <v>2112508</v>
      </c>
      <c r="H130" s="133">
        <v>-7702</v>
      </c>
      <c r="I130" s="184">
        <v>-0.36326590290584421</v>
      </c>
      <c r="J130" s="133">
        <v>-182204</v>
      </c>
      <c r="K130" s="184">
        <v>-7.9401685265950581</v>
      </c>
    </row>
    <row r="131" spans="1:11" ht="12" customHeight="1" x14ac:dyDescent="0.2">
      <c r="A131" s="375">
        <v>42005</v>
      </c>
      <c r="B131" s="133">
        <v>240471.99999999994</v>
      </c>
      <c r="C131" s="376">
        <v>2584.0000000010186</v>
      </c>
      <c r="D131" s="184">
        <v>1.0862254506326634</v>
      </c>
      <c r="E131" s="376">
        <v>-26154.000000000291</v>
      </c>
      <c r="F131" s="377">
        <v>-9.8092459100013745</v>
      </c>
      <c r="G131" s="133">
        <v>2137837</v>
      </c>
      <c r="H131" s="133">
        <v>25329</v>
      </c>
      <c r="I131" s="184">
        <v>1.1990013765628342</v>
      </c>
      <c r="J131" s="133">
        <v>-199573</v>
      </c>
      <c r="K131" s="184">
        <v>-8.5382110968978484</v>
      </c>
    </row>
    <row r="132" spans="1:11" ht="12" customHeight="1" x14ac:dyDescent="0.2">
      <c r="A132" s="375">
        <v>42036</v>
      </c>
      <c r="B132" s="133">
        <v>240417.00000000009</v>
      </c>
      <c r="C132" s="376">
        <v>-54.999999999854481</v>
      </c>
      <c r="D132" s="184">
        <v>-2.2871685684759346E-2</v>
      </c>
      <c r="E132" s="376">
        <v>-27268.000000000786</v>
      </c>
      <c r="F132" s="377">
        <v>-10.186599921549844</v>
      </c>
      <c r="G132" s="133">
        <v>2117980</v>
      </c>
      <c r="H132" s="133">
        <v>-19857</v>
      </c>
      <c r="I132" s="184">
        <v>-0.92883601509376068</v>
      </c>
      <c r="J132" s="133">
        <v>-216642</v>
      </c>
      <c r="K132" s="184">
        <v>-9.2795321897934659</v>
      </c>
    </row>
    <row r="133" spans="1:11" ht="12" customHeight="1" x14ac:dyDescent="0.2">
      <c r="A133" s="375">
        <v>42064</v>
      </c>
      <c r="B133" s="133">
        <v>236690.99999999852</v>
      </c>
      <c r="C133" s="376">
        <v>-3726.0000000015716</v>
      </c>
      <c r="D133" s="184">
        <v>-1.5498072099733256</v>
      </c>
      <c r="E133" s="376">
        <v>-29171.000000003114</v>
      </c>
      <c r="F133" s="377">
        <v>-10.972233715236829</v>
      </c>
      <c r="G133" s="133">
        <v>2080784</v>
      </c>
      <c r="H133" s="133">
        <v>-37196</v>
      </c>
      <c r="I133" s="184">
        <v>-1.756201663849517</v>
      </c>
      <c r="J133" s="133">
        <v>-239903</v>
      </c>
      <c r="K133" s="184">
        <v>-10.337585378812395</v>
      </c>
    </row>
    <row r="134" spans="1:11" ht="12" customHeight="1" x14ac:dyDescent="0.2">
      <c r="A134" s="375">
        <v>42095</v>
      </c>
      <c r="B134" s="133">
        <v>229872.00000000099</v>
      </c>
      <c r="C134" s="376">
        <v>-6818.9999999975262</v>
      </c>
      <c r="D134" s="184">
        <v>-2.8809713930810927</v>
      </c>
      <c r="E134" s="376">
        <v>-30482.999999999069</v>
      </c>
      <c r="F134" s="377">
        <v>-11.708244512300153</v>
      </c>
      <c r="G134" s="133">
        <v>2004404</v>
      </c>
      <c r="H134" s="133">
        <v>-76380</v>
      </c>
      <c r="I134" s="184">
        <v>-3.6707318010903585</v>
      </c>
      <c r="J134" s="133">
        <v>-258208</v>
      </c>
      <c r="K134" s="184">
        <v>-11.411943364571567</v>
      </c>
    </row>
    <row r="135" spans="1:11" ht="12" customHeight="1" x14ac:dyDescent="0.2">
      <c r="A135" s="375">
        <v>42125</v>
      </c>
      <c r="B135" s="133">
        <v>220397.99999999983</v>
      </c>
      <c r="C135" s="376">
        <v>-9474.0000000011642</v>
      </c>
      <c r="D135" s="184">
        <v>-4.121424096889192</v>
      </c>
      <c r="E135" s="376">
        <v>-31147.000000000873</v>
      </c>
      <c r="F135" s="377">
        <v>-12.382277524896455</v>
      </c>
      <c r="G135" s="133">
        <v>1931160</v>
      </c>
      <c r="H135" s="133">
        <v>-73244</v>
      </c>
      <c r="I135" s="184">
        <v>-3.6541535538743686</v>
      </c>
      <c r="J135" s="133">
        <v>-257182</v>
      </c>
      <c r="K135" s="184">
        <v>-11.752367774324123</v>
      </c>
    </row>
    <row r="136" spans="1:11" ht="12" customHeight="1" x14ac:dyDescent="0.2">
      <c r="A136" s="375">
        <v>42156</v>
      </c>
      <c r="B136" s="133">
        <v>210359.00000000242</v>
      </c>
      <c r="C136" s="376">
        <v>-10038.99999999741</v>
      </c>
      <c r="D136" s="184">
        <v>-4.5549415148946082</v>
      </c>
      <c r="E136" s="376">
        <v>-30907.999999997613</v>
      </c>
      <c r="F136" s="377">
        <v>-12.810703494467793</v>
      </c>
      <c r="G136" s="133">
        <v>1877698</v>
      </c>
      <c r="H136" s="133">
        <v>-53462</v>
      </c>
      <c r="I136" s="184">
        <v>-2.7683879119285817</v>
      </c>
      <c r="J136" s="133">
        <v>-239347</v>
      </c>
      <c r="K136" s="184">
        <v>-11.305711498810842</v>
      </c>
    </row>
    <row r="137" spans="1:11" ht="12" customHeight="1" x14ac:dyDescent="0.2">
      <c r="A137" s="375">
        <v>42186</v>
      </c>
      <c r="B137" s="133">
        <v>203199.9999999982</v>
      </c>
      <c r="C137" s="376">
        <v>-7159.0000000042201</v>
      </c>
      <c r="D137" s="184">
        <v>-3.4032297168194079</v>
      </c>
      <c r="E137" s="376">
        <v>-34546.000000000146</v>
      </c>
      <c r="F137" s="377">
        <v>-14.530633533266757</v>
      </c>
      <c r="G137" s="133">
        <v>1834143</v>
      </c>
      <c r="H137" s="133">
        <v>-43555</v>
      </c>
      <c r="I137" s="184">
        <v>-2.3195955899191456</v>
      </c>
      <c r="J137" s="133">
        <v>-260179</v>
      </c>
      <c r="K137" s="184">
        <v>-12.423065794085151</v>
      </c>
    </row>
    <row r="138" spans="1:11" ht="12" customHeight="1" x14ac:dyDescent="0.2">
      <c r="A138" s="375">
        <v>42217</v>
      </c>
      <c r="B138" s="133">
        <v>204010.00000000119</v>
      </c>
      <c r="C138" s="376">
        <v>810.00000000299769</v>
      </c>
      <c r="D138" s="184">
        <v>0.39862204724557326</v>
      </c>
      <c r="E138" s="376">
        <v>-33704.000000002037</v>
      </c>
      <c r="F138" s="377">
        <v>-14.178382425941081</v>
      </c>
      <c r="G138" s="133">
        <v>1845268</v>
      </c>
      <c r="H138" s="133">
        <v>11125</v>
      </c>
      <c r="I138" s="184">
        <v>0.60655030714617131</v>
      </c>
      <c r="J138" s="133">
        <v>-254567</v>
      </c>
      <c r="K138" s="184">
        <v>-12.123190631644867</v>
      </c>
    </row>
    <row r="139" spans="1:11" ht="12" customHeight="1" x14ac:dyDescent="0.2">
      <c r="A139" s="375">
        <v>42248</v>
      </c>
      <c r="B139" s="133">
        <v>207887.0000000016</v>
      </c>
      <c r="C139" s="376">
        <v>3877.0000000004075</v>
      </c>
      <c r="D139" s="184">
        <v>1.9003970393610043</v>
      </c>
      <c r="E139" s="376">
        <v>-33324.000000001339</v>
      </c>
      <c r="F139" s="377">
        <v>-13.81529034745552</v>
      </c>
      <c r="G139" s="133">
        <v>1849241</v>
      </c>
      <c r="H139" s="133">
        <v>3973</v>
      </c>
      <c r="I139" s="184">
        <v>0.21530747837170536</v>
      </c>
      <c r="J139" s="133">
        <v>-246527</v>
      </c>
      <c r="K139" s="184">
        <v>-11.763086372155696</v>
      </c>
    </row>
    <row r="140" spans="1:11" ht="12" customHeight="1" x14ac:dyDescent="0.2">
      <c r="A140" s="375">
        <v>42278</v>
      </c>
      <c r="B140" s="133">
        <v>211460.99999999945</v>
      </c>
      <c r="C140" s="376">
        <v>3573.9999999978463</v>
      </c>
      <c r="D140" s="184">
        <v>1.7192032209795798</v>
      </c>
      <c r="E140" s="376">
        <v>-33120.999999999476</v>
      </c>
      <c r="F140" s="377">
        <v>-13.541879615016487</v>
      </c>
      <c r="G140" s="133">
        <v>1895506</v>
      </c>
      <c r="H140" s="133">
        <v>46265</v>
      </c>
      <c r="I140" s="184">
        <v>2.501837240251541</v>
      </c>
      <c r="J140" s="133">
        <v>-240721</v>
      </c>
      <c r="K140" s="184">
        <v>-11.268512194631001</v>
      </c>
    </row>
    <row r="141" spans="1:11" ht="12" customHeight="1" x14ac:dyDescent="0.2">
      <c r="A141" s="375">
        <v>42309</v>
      </c>
      <c r="B141" s="376">
        <v>209492.00000000079</v>
      </c>
      <c r="C141" s="376">
        <v>-1968.9999999986612</v>
      </c>
      <c r="D141" s="184">
        <v>-0.93114096689160952</v>
      </c>
      <c r="E141" s="376">
        <v>-33355.000000002037</v>
      </c>
      <c r="F141" s="377">
        <v>-13.734985402332189</v>
      </c>
      <c r="G141" s="133">
        <v>1872500</v>
      </c>
      <c r="H141" s="376">
        <v>-23006</v>
      </c>
      <c r="I141" s="184">
        <v>-1.2137128555646883</v>
      </c>
      <c r="J141" s="133">
        <v>-247710</v>
      </c>
      <c r="K141" s="184">
        <v>-11.683276656557606</v>
      </c>
    </row>
    <row r="142" spans="1:11" ht="12" customHeight="1" x14ac:dyDescent="0.2">
      <c r="A142" s="375">
        <v>42339</v>
      </c>
      <c r="B142" s="133">
        <v>207376.9999999984</v>
      </c>
      <c r="C142" s="376">
        <v>-2115.0000000023865</v>
      </c>
      <c r="D142" s="184">
        <v>-1.0095850915559441</v>
      </c>
      <c r="E142" s="376">
        <v>-30511.000000000524</v>
      </c>
      <c r="F142" s="377">
        <v>-12.825783562012653</v>
      </c>
      <c r="G142" s="133">
        <v>1875235</v>
      </c>
      <c r="H142" s="133">
        <v>2735</v>
      </c>
      <c r="I142" s="184">
        <v>0.14606141522029373</v>
      </c>
      <c r="J142" s="133">
        <v>-237273</v>
      </c>
      <c r="K142" s="184">
        <v>-11.231815453479939</v>
      </c>
    </row>
    <row r="143" spans="1:11" ht="12" customHeight="1" x14ac:dyDescent="0.2">
      <c r="A143" s="375">
        <v>42370</v>
      </c>
      <c r="B143" s="376">
        <v>210969.00000000102</v>
      </c>
      <c r="C143" s="376">
        <v>3592.0000000026193</v>
      </c>
      <c r="D143" s="184">
        <v>1.7321110827153672</v>
      </c>
      <c r="E143" s="376">
        <v>-29502.999999998923</v>
      </c>
      <c r="F143" s="377">
        <v>-12.268788050167558</v>
      </c>
      <c r="G143" s="133">
        <v>1891673</v>
      </c>
      <c r="H143" s="376">
        <v>16438</v>
      </c>
      <c r="I143" s="184">
        <v>0.87658346820531829</v>
      </c>
      <c r="J143" s="133">
        <v>-246164</v>
      </c>
      <c r="K143" s="184">
        <v>-11.514629038603037</v>
      </c>
    </row>
    <row r="144" spans="1:11" ht="12" customHeight="1" x14ac:dyDescent="0.2">
      <c r="A144" s="375">
        <v>42401</v>
      </c>
      <c r="B144" s="133">
        <v>211982.00000000032</v>
      </c>
      <c r="C144" s="376">
        <v>1012.9999999993015</v>
      </c>
      <c r="D144" s="184">
        <v>0.48016533234707309</v>
      </c>
      <c r="E144" s="376">
        <v>-28434.999999999767</v>
      </c>
      <c r="F144" s="377">
        <v>-11.827366617169234</v>
      </c>
      <c r="G144" s="133">
        <v>1891473</v>
      </c>
      <c r="H144" s="133">
        <v>-200</v>
      </c>
      <c r="I144" s="184">
        <v>-1.0572651827244983E-2</v>
      </c>
      <c r="J144" s="133">
        <v>-226507</v>
      </c>
      <c r="K144" s="184">
        <v>-10.694482478588089</v>
      </c>
    </row>
    <row r="145" spans="1:11" s="85" customFormat="1" ht="12" customHeight="1" x14ac:dyDescent="0.2">
      <c r="A145" s="375">
        <v>42430</v>
      </c>
      <c r="B145" s="376">
        <v>209639.9999999984</v>
      </c>
      <c r="C145" s="376">
        <v>-2342.0000000019209</v>
      </c>
      <c r="D145" s="184">
        <v>-1.1048107858223422</v>
      </c>
      <c r="E145" s="376">
        <v>-27051.000000000116</v>
      </c>
      <c r="F145" s="377">
        <v>-11.428824923634734</v>
      </c>
      <c r="G145" s="133">
        <v>1864474</v>
      </c>
      <c r="H145" s="376">
        <v>-26999</v>
      </c>
      <c r="I145" s="184">
        <v>-1.4274060480905622</v>
      </c>
      <c r="J145" s="133">
        <v>-216310</v>
      </c>
      <c r="K145" s="184">
        <v>-10.395600888895723</v>
      </c>
    </row>
    <row r="146" spans="1:11" s="85" customFormat="1" ht="12" customHeight="1" x14ac:dyDescent="0.2">
      <c r="A146" s="375">
        <v>42461</v>
      </c>
      <c r="B146" s="133">
        <v>204375.99999999962</v>
      </c>
      <c r="C146" s="376">
        <v>-5263.9999999987776</v>
      </c>
      <c r="D146" s="184">
        <v>-2.5109711887038819</v>
      </c>
      <c r="E146" s="376">
        <v>-25496.000000001368</v>
      </c>
      <c r="F146" s="377">
        <v>-11.091389990952035</v>
      </c>
      <c r="G146" s="133">
        <v>1807816</v>
      </c>
      <c r="H146" s="133">
        <v>-56658</v>
      </c>
      <c r="I146" s="184">
        <v>-3.0388195276523029</v>
      </c>
      <c r="J146" s="133">
        <v>-196588</v>
      </c>
      <c r="K146" s="184">
        <v>-9.8078032173154721</v>
      </c>
    </row>
    <row r="147" spans="1:11" ht="12" customHeight="1" x14ac:dyDescent="0.2">
      <c r="A147" s="375">
        <v>42491</v>
      </c>
      <c r="B147" s="376">
        <v>196853.9999999993</v>
      </c>
      <c r="C147" s="376">
        <v>-7522.0000000003201</v>
      </c>
      <c r="D147" s="184">
        <v>-3.6804712882140436</v>
      </c>
      <c r="E147" s="376">
        <v>-23544.000000000524</v>
      </c>
      <c r="F147" s="377">
        <v>-10.682492581602618</v>
      </c>
      <c r="G147" s="133">
        <v>1736578</v>
      </c>
      <c r="H147" s="376">
        <v>-71238</v>
      </c>
      <c r="I147" s="184">
        <v>-3.9405558972815817</v>
      </c>
      <c r="J147" s="133">
        <v>-194582</v>
      </c>
      <c r="K147" s="184">
        <v>-10.075912922802875</v>
      </c>
    </row>
    <row r="148" spans="1:11" ht="12" customHeight="1" x14ac:dyDescent="0.2">
      <c r="A148" s="375">
        <v>42522</v>
      </c>
      <c r="B148" s="133">
        <v>187823.00000000052</v>
      </c>
      <c r="C148" s="376">
        <v>-9030.9999999987776</v>
      </c>
      <c r="D148" s="184">
        <v>-4.587663953995758</v>
      </c>
      <c r="E148" s="376">
        <v>-22536.000000001892</v>
      </c>
      <c r="F148" s="377">
        <v>-10.713114247549015</v>
      </c>
      <c r="G148" s="133">
        <v>1665686</v>
      </c>
      <c r="H148" s="133">
        <v>-70892</v>
      </c>
      <c r="I148" s="184">
        <v>-4.0822813602383539</v>
      </c>
      <c r="J148" s="133">
        <v>-212012</v>
      </c>
      <c r="K148" s="184">
        <v>-11.291059584661644</v>
      </c>
    </row>
    <row r="149" spans="1:11" ht="12" customHeight="1" x14ac:dyDescent="0.2">
      <c r="A149" s="375">
        <v>42552</v>
      </c>
      <c r="B149" s="376">
        <v>181093.99999999974</v>
      </c>
      <c r="C149" s="376">
        <v>-6729.0000000007858</v>
      </c>
      <c r="D149" s="184">
        <v>-3.5826283256048339</v>
      </c>
      <c r="E149" s="376">
        <v>-22105.999999998457</v>
      </c>
      <c r="F149" s="377">
        <v>-10.878937007873354</v>
      </c>
      <c r="G149" s="133">
        <v>1616721</v>
      </c>
      <c r="H149" s="376">
        <v>-48965</v>
      </c>
      <c r="I149" s="184">
        <v>-2.9396296781025955</v>
      </c>
      <c r="J149" s="133">
        <v>-217422</v>
      </c>
      <c r="K149" s="184">
        <v>-11.854146595985155</v>
      </c>
    </row>
    <row r="150" spans="1:11" ht="12" customHeight="1" x14ac:dyDescent="0.2">
      <c r="A150" s="375">
        <v>42583</v>
      </c>
      <c r="B150" s="133">
        <v>181236.00000000032</v>
      </c>
      <c r="C150" s="376">
        <v>142.00000000058208</v>
      </c>
      <c r="D150" s="184">
        <v>7.8412316255967771E-2</v>
      </c>
      <c r="E150" s="376">
        <v>-22774.000000000873</v>
      </c>
      <c r="F150" s="377">
        <v>-11.16317827557509</v>
      </c>
      <c r="G150" s="133">
        <v>1624313</v>
      </c>
      <c r="H150" s="133">
        <v>7592</v>
      </c>
      <c r="I150" s="184">
        <v>0.4695924652429207</v>
      </c>
      <c r="J150" s="133">
        <v>-220955</v>
      </c>
      <c r="K150" s="184">
        <v>-11.97414142552735</v>
      </c>
    </row>
    <row r="151" spans="1:11" ht="12" customHeight="1" x14ac:dyDescent="0.2">
      <c r="A151" s="375">
        <v>42614</v>
      </c>
      <c r="B151" s="376">
        <v>183191.00000000058</v>
      </c>
      <c r="C151" s="376">
        <v>1955.0000000002619</v>
      </c>
      <c r="D151" s="184">
        <v>1.0787040102409335</v>
      </c>
      <c r="E151" s="376">
        <v>-24696.000000001019</v>
      </c>
      <c r="F151" s="377">
        <v>-11.879530706586188</v>
      </c>
      <c r="G151" s="133">
        <v>1628447</v>
      </c>
      <c r="H151" s="376">
        <v>4134</v>
      </c>
      <c r="I151" s="184">
        <v>0.25450759798142353</v>
      </c>
      <c r="J151" s="133">
        <v>-220794</v>
      </c>
      <c r="K151" s="184">
        <v>-11.939709318579894</v>
      </c>
    </row>
    <row r="152" spans="1:11" ht="12" customHeight="1" x14ac:dyDescent="0.2">
      <c r="A152" s="375">
        <v>42644</v>
      </c>
      <c r="B152" s="133">
        <v>184444.00000000114</v>
      </c>
      <c r="C152" s="376">
        <v>1253.000000000553</v>
      </c>
      <c r="D152" s="184">
        <v>0.68398556697684332</v>
      </c>
      <c r="E152" s="376">
        <v>-27016.999999998312</v>
      </c>
      <c r="F152" s="377">
        <v>-12.776351194782199</v>
      </c>
      <c r="G152" s="133">
        <v>1651788</v>
      </c>
      <c r="H152" s="133">
        <v>23341</v>
      </c>
      <c r="I152" s="184">
        <v>1.4333288095958912</v>
      </c>
      <c r="J152" s="133">
        <v>-243718</v>
      </c>
      <c r="K152" s="184">
        <v>-12.85767494273297</v>
      </c>
    </row>
    <row r="153" spans="1:11" ht="12" customHeight="1" x14ac:dyDescent="0.2">
      <c r="A153" s="375">
        <v>42675</v>
      </c>
      <c r="B153" s="376">
        <v>183237.00000000006</v>
      </c>
      <c r="C153" s="376">
        <v>-1207.0000000010768</v>
      </c>
      <c r="D153" s="184">
        <v>-0.65439916722748881</v>
      </c>
      <c r="E153" s="376">
        <v>-26255.000000000728</v>
      </c>
      <c r="F153" s="377">
        <v>-12.532698145991555</v>
      </c>
      <c r="G153" s="133">
        <v>1663870</v>
      </c>
      <c r="H153" s="376">
        <v>12082</v>
      </c>
      <c r="I153" s="184">
        <v>0.73144979864244075</v>
      </c>
      <c r="J153" s="133">
        <v>-208630</v>
      </c>
      <c r="K153" s="184">
        <v>-11.141789052069425</v>
      </c>
    </row>
    <row r="154" spans="1:11" ht="12" customHeight="1" x14ac:dyDescent="0.2">
      <c r="A154" s="375">
        <v>42705</v>
      </c>
      <c r="B154" s="133">
        <v>179759.99999999875</v>
      </c>
      <c r="C154" s="376">
        <v>-3477.0000000013097</v>
      </c>
      <c r="D154" s="184">
        <v>-1.8975425268921171</v>
      </c>
      <c r="E154" s="376">
        <v>-27616.999999999651</v>
      </c>
      <c r="F154" s="377">
        <v>-13.317291695800337</v>
      </c>
      <c r="G154" s="133">
        <v>1642302</v>
      </c>
      <c r="H154" s="133">
        <v>-21568</v>
      </c>
      <c r="I154" s="184">
        <v>-1.2962551160847904</v>
      </c>
      <c r="J154" s="133">
        <v>-232933</v>
      </c>
      <c r="K154" s="184">
        <v>-12.421536500758572</v>
      </c>
    </row>
    <row r="155" spans="1:11" ht="12" customHeight="1" x14ac:dyDescent="0.2">
      <c r="A155" s="375">
        <v>42736</v>
      </c>
      <c r="B155" s="376">
        <v>184618.00000000073</v>
      </c>
      <c r="C155" s="376">
        <v>4858.0000000019791</v>
      </c>
      <c r="D155" s="184">
        <v>2.7024922118391261</v>
      </c>
      <c r="E155" s="376">
        <v>-26351.000000000291</v>
      </c>
      <c r="F155" s="377">
        <v>-12.490460683797222</v>
      </c>
      <c r="G155" s="133">
        <v>1655366</v>
      </c>
      <c r="H155" s="376">
        <v>13064</v>
      </c>
      <c r="I155" s="184">
        <v>0.79546879928295766</v>
      </c>
      <c r="J155" s="133">
        <v>-236307</v>
      </c>
      <c r="K155" s="184">
        <v>-12.491958176703902</v>
      </c>
    </row>
    <row r="156" spans="1:11" ht="12" customHeight="1" x14ac:dyDescent="0.2">
      <c r="A156" s="375">
        <v>42767</v>
      </c>
      <c r="B156" s="133">
        <v>184667.99999999927</v>
      </c>
      <c r="C156" s="376">
        <v>49.999999998544808</v>
      </c>
      <c r="D156" s="184">
        <v>2.7082949657424853E-2</v>
      </c>
      <c r="E156" s="376">
        <v>-27314.000000001048</v>
      </c>
      <c r="F156" s="377">
        <v>-12.885056278363733</v>
      </c>
      <c r="G156" s="133">
        <v>1646954</v>
      </c>
      <c r="H156" s="133">
        <v>-8412</v>
      </c>
      <c r="I156" s="184">
        <v>-0.50816556580236638</v>
      </c>
      <c r="J156" s="133">
        <v>-244519</v>
      </c>
      <c r="K156" s="184">
        <v>-12.927438033744071</v>
      </c>
    </row>
    <row r="157" spans="1:11" ht="12" customHeight="1" x14ac:dyDescent="0.2">
      <c r="A157" s="375">
        <v>42795</v>
      </c>
      <c r="B157" s="376">
        <v>180808.00000000064</v>
      </c>
      <c r="C157" s="376">
        <v>-3859.9999999986321</v>
      </c>
      <c r="D157" s="184">
        <v>-2.0902376156121512</v>
      </c>
      <c r="E157" s="376">
        <v>-28831.999999997759</v>
      </c>
      <c r="F157" s="377">
        <v>-13.753100553328554</v>
      </c>
      <c r="G157" s="133">
        <v>1615938</v>
      </c>
      <c r="H157" s="376">
        <v>-31016</v>
      </c>
      <c r="I157" s="184">
        <v>-1.8832341401156316</v>
      </c>
      <c r="J157" s="133">
        <v>-248536</v>
      </c>
      <c r="K157" s="184">
        <v>-13.330086662511786</v>
      </c>
    </row>
    <row r="158" spans="1:11" ht="12" customHeight="1" x14ac:dyDescent="0.2">
      <c r="A158" s="375">
        <v>42826</v>
      </c>
      <c r="B158" s="133">
        <v>174081.99999999881</v>
      </c>
      <c r="C158" s="376">
        <v>-6726.0000000018335</v>
      </c>
      <c r="D158" s="184">
        <v>-3.719968143003523</v>
      </c>
      <c r="E158" s="376">
        <v>-30294.000000000815</v>
      </c>
      <c r="F158" s="377">
        <v>-14.822679766704931</v>
      </c>
      <c r="G158" s="133">
        <v>1546780</v>
      </c>
      <c r="H158" s="133">
        <v>-69158</v>
      </c>
      <c r="I158" s="184">
        <v>-4.2797434059970119</v>
      </c>
      <c r="J158" s="133">
        <v>-261036</v>
      </c>
      <c r="K158" s="184">
        <v>-14.439301344827129</v>
      </c>
    </row>
    <row r="159" spans="1:11" ht="12" customHeight="1" x14ac:dyDescent="0.2">
      <c r="A159" s="375">
        <v>42856</v>
      </c>
      <c r="B159" s="376">
        <v>168236.00000000029</v>
      </c>
      <c r="C159" s="376">
        <v>-5845.9999999985157</v>
      </c>
      <c r="D159" s="184">
        <v>-3.3581875208226903</v>
      </c>
      <c r="E159" s="376">
        <v>-28617.99999999901</v>
      </c>
      <c r="F159" s="377">
        <v>-14.537677669744641</v>
      </c>
      <c r="G159" s="133">
        <v>1478677</v>
      </c>
      <c r="H159" s="376">
        <v>-68103</v>
      </c>
      <c r="I159" s="184">
        <v>-4.4028885814401528</v>
      </c>
      <c r="J159" s="133">
        <v>-257901</v>
      </c>
      <c r="K159" s="184">
        <v>-14.851103722378149</v>
      </c>
    </row>
    <row r="160" spans="1:11" ht="12" customHeight="1" x14ac:dyDescent="0.2">
      <c r="A160" s="375">
        <v>42887</v>
      </c>
      <c r="B160" s="133">
        <v>161474.99999999983</v>
      </c>
      <c r="C160" s="376">
        <v>-6761.0000000004657</v>
      </c>
      <c r="D160" s="184">
        <v>-4.0187593618491011</v>
      </c>
      <c r="E160" s="376">
        <v>-26348.000000000698</v>
      </c>
      <c r="F160" s="377">
        <v>-14.028100924807198</v>
      </c>
      <c r="G160" s="133">
        <v>1423734</v>
      </c>
      <c r="H160" s="133">
        <v>-54943</v>
      </c>
      <c r="I160" s="184">
        <v>-3.7156863872231733</v>
      </c>
      <c r="J160" s="133">
        <v>-241952</v>
      </c>
      <c r="K160" s="184">
        <v>-14.525666902405375</v>
      </c>
    </row>
    <row r="161" spans="1:11" ht="12" customHeight="1" x14ac:dyDescent="0.2">
      <c r="A161" s="375">
        <v>42917</v>
      </c>
      <c r="B161" s="376">
        <v>159055.9999999993</v>
      </c>
      <c r="C161" s="376">
        <v>-2419.0000000005239</v>
      </c>
      <c r="D161" s="184">
        <v>-1.4980647159006202</v>
      </c>
      <c r="E161" s="376">
        <v>-22038.000000000437</v>
      </c>
      <c r="F161" s="377">
        <v>-12.169370603112455</v>
      </c>
      <c r="G161" s="133">
        <v>1407638</v>
      </c>
      <c r="H161" s="376">
        <v>-16096</v>
      </c>
      <c r="I161" s="184">
        <v>-1.1305482625265675</v>
      </c>
      <c r="J161" s="133">
        <v>-209083</v>
      </c>
      <c r="K161" s="184">
        <v>-12.932534432347945</v>
      </c>
    </row>
    <row r="162" spans="1:11" ht="12" customHeight="1" x14ac:dyDescent="0.2">
      <c r="A162" s="375">
        <v>42948</v>
      </c>
      <c r="B162" s="133">
        <v>160340.99999999942</v>
      </c>
      <c r="C162" s="376">
        <v>1285.0000000001164</v>
      </c>
      <c r="D162" s="184">
        <v>0.80789156020528752</v>
      </c>
      <c r="E162" s="376">
        <v>-20895.000000000902</v>
      </c>
      <c r="F162" s="377">
        <v>-11.529166390783766</v>
      </c>
      <c r="G162" s="133">
        <v>1431435</v>
      </c>
      <c r="H162" s="133">
        <v>23797</v>
      </c>
      <c r="I162" s="184">
        <v>1.6905624883670376</v>
      </c>
      <c r="J162" s="133">
        <v>-192878</v>
      </c>
      <c r="K162" s="184">
        <v>-11.874435530590471</v>
      </c>
    </row>
    <row r="163" spans="1:11" ht="12" customHeight="1" x14ac:dyDescent="0.2">
      <c r="A163" s="375">
        <v>42979</v>
      </c>
      <c r="B163" s="376">
        <v>162947.00000000099</v>
      </c>
      <c r="C163" s="376">
        <v>2606.0000000015716</v>
      </c>
      <c r="D163" s="184">
        <v>1.6252861089812218</v>
      </c>
      <c r="E163" s="376">
        <v>-20243.999999999593</v>
      </c>
      <c r="F163" s="377">
        <v>-11.050761227352615</v>
      </c>
      <c r="G163" s="133">
        <v>1439465</v>
      </c>
      <c r="H163" s="376">
        <v>8030</v>
      </c>
      <c r="I163" s="184">
        <v>0.5609755245610174</v>
      </c>
      <c r="J163" s="133">
        <v>-188982</v>
      </c>
      <c r="K163" s="184">
        <v>-11.605044560860746</v>
      </c>
    </row>
    <row r="164" spans="1:11" ht="12" customHeight="1" x14ac:dyDescent="0.2">
      <c r="A164" s="375">
        <v>43009</v>
      </c>
      <c r="B164" s="133">
        <v>164057.00000000049</v>
      </c>
      <c r="C164" s="376">
        <v>1109.9999999995052</v>
      </c>
      <c r="D164" s="184">
        <v>0.68120309057515538</v>
      </c>
      <c r="E164" s="376">
        <v>-20387.00000000064</v>
      </c>
      <c r="F164" s="377">
        <v>-11.053219405348244</v>
      </c>
      <c r="G164" s="133">
        <v>1465377</v>
      </c>
      <c r="H164" s="133">
        <v>25912</v>
      </c>
      <c r="I164" s="184">
        <v>1.8001132365149553</v>
      </c>
      <c r="J164" s="133">
        <v>-186411</v>
      </c>
      <c r="K164" s="184">
        <v>-11.285407086139383</v>
      </c>
    </row>
    <row r="165" spans="1:11" ht="12" customHeight="1" x14ac:dyDescent="0.2">
      <c r="A165" s="375">
        <v>43040</v>
      </c>
      <c r="B165" s="376">
        <v>160540.0000000007</v>
      </c>
      <c r="C165" s="376">
        <v>-3516.9999999997963</v>
      </c>
      <c r="D165" s="184">
        <v>-2.1437671053352103</v>
      </c>
      <c r="E165" s="376">
        <v>-22696.99999999936</v>
      </c>
      <c r="F165" s="377">
        <v>-12.386690460987328</v>
      </c>
      <c r="G165" s="133">
        <v>1465663</v>
      </c>
      <c r="H165" s="376">
        <v>286</v>
      </c>
      <c r="I165" s="184">
        <v>1.9517161795224027E-2</v>
      </c>
      <c r="J165" s="133">
        <v>-198207</v>
      </c>
      <c r="K165" s="184">
        <v>-11.912409022339485</v>
      </c>
    </row>
    <row r="166" spans="1:11" ht="12" customHeight="1" x14ac:dyDescent="0.2">
      <c r="A166" s="375">
        <v>43070</v>
      </c>
      <c r="B166" s="133">
        <v>159217.00000000111</v>
      </c>
      <c r="C166" s="376">
        <v>-1322.9999999995925</v>
      </c>
      <c r="D166" s="184">
        <v>-0.82409368381685988</v>
      </c>
      <c r="E166" s="376">
        <v>-20542.999999997643</v>
      </c>
      <c r="F166" s="377">
        <v>-11.428015131284928</v>
      </c>
      <c r="G166" s="133">
        <v>1459726</v>
      </c>
      <c r="H166" s="133">
        <v>-5937</v>
      </c>
      <c r="I166" s="184">
        <v>-0.40507265312694662</v>
      </c>
      <c r="J166" s="133">
        <v>-182576</v>
      </c>
      <c r="K166" s="184">
        <v>-11.117078344908549</v>
      </c>
    </row>
    <row r="167" spans="1:11" ht="12" customHeight="1" x14ac:dyDescent="0.2">
      <c r="A167" s="375">
        <v>43101</v>
      </c>
      <c r="B167" s="376">
        <v>164777.99999999895</v>
      </c>
      <c r="C167" s="376">
        <v>5560.9999999978463</v>
      </c>
      <c r="D167" s="184">
        <v>3.492717486196705</v>
      </c>
      <c r="E167" s="376">
        <v>-19840.000000001775</v>
      </c>
      <c r="F167" s="377">
        <v>-10.746514424379907</v>
      </c>
      <c r="G167" s="133">
        <v>1475479</v>
      </c>
      <c r="H167" s="376">
        <v>15753</v>
      </c>
      <c r="I167" s="184">
        <v>1.0791751328674011</v>
      </c>
      <c r="J167" s="133">
        <v>-179887</v>
      </c>
      <c r="K167" s="184">
        <v>-10.866901941927042</v>
      </c>
    </row>
    <row r="168" spans="1:11" ht="12" customHeight="1" x14ac:dyDescent="0.2">
      <c r="A168" s="375">
        <v>43132</v>
      </c>
      <c r="B168" s="133">
        <v>165322.00000000015</v>
      </c>
      <c r="C168" s="376">
        <v>544.00000000119326</v>
      </c>
      <c r="D168" s="184">
        <v>0.33014115962154944</v>
      </c>
      <c r="E168" s="376">
        <v>-19345.999999999127</v>
      </c>
      <c r="F168" s="377">
        <v>-10.476097645503932</v>
      </c>
      <c r="G168" s="133">
        <v>1472370</v>
      </c>
      <c r="H168" s="133">
        <v>-3109</v>
      </c>
      <c r="I168" s="184">
        <v>-0.21071123343673479</v>
      </c>
      <c r="J168" s="133">
        <v>-174584</v>
      </c>
      <c r="K168" s="184">
        <v>-10.600417497999336</v>
      </c>
    </row>
    <row r="169" spans="1:11" ht="12" customHeight="1" x14ac:dyDescent="0.2">
      <c r="A169" s="375">
        <v>43160</v>
      </c>
      <c r="B169" s="376">
        <v>163716.99999999974</v>
      </c>
      <c r="C169" s="376">
        <v>-1605.0000000004075</v>
      </c>
      <c r="D169" s="184">
        <v>-0.97083267804672457</v>
      </c>
      <c r="E169" s="376">
        <v>-17091.000000000902</v>
      </c>
      <c r="F169" s="377">
        <v>-9.4525684704221291</v>
      </c>
      <c r="G169" s="133">
        <v>1454120</v>
      </c>
      <c r="H169" s="376">
        <v>-18250</v>
      </c>
      <c r="I169" s="184">
        <v>-1.2394982239518599</v>
      </c>
      <c r="J169" s="133">
        <v>-161818</v>
      </c>
      <c r="K169" s="184">
        <v>-10.013874294682099</v>
      </c>
    </row>
    <row r="170" spans="1:11" ht="12" customHeight="1" x14ac:dyDescent="0.2">
      <c r="A170" s="375">
        <v>43191</v>
      </c>
      <c r="B170" s="133">
        <v>157987.00000000131</v>
      </c>
      <c r="C170" s="376">
        <v>-5729.9999999984284</v>
      </c>
      <c r="D170" s="184">
        <v>-3.4999419730378869</v>
      </c>
      <c r="E170" s="376">
        <v>-16094.999999997497</v>
      </c>
      <c r="F170" s="377">
        <v>-9.2456428579621139</v>
      </c>
      <c r="G170" s="133">
        <v>1398960</v>
      </c>
      <c r="H170" s="133">
        <v>-55160</v>
      </c>
      <c r="I170" s="184">
        <v>-3.7933595576706187</v>
      </c>
      <c r="J170" s="133">
        <v>-147820</v>
      </c>
      <c r="K170" s="184">
        <v>-9.5566273161018369</v>
      </c>
    </row>
    <row r="171" spans="1:11" ht="12" customHeight="1" x14ac:dyDescent="0.2">
      <c r="A171" s="375">
        <v>43221</v>
      </c>
      <c r="B171" s="376">
        <v>151946.99999999991</v>
      </c>
      <c r="C171" s="376">
        <v>-6040.000000001397</v>
      </c>
      <c r="D171" s="184">
        <v>-3.8230993689362713</v>
      </c>
      <c r="E171" s="376">
        <v>-16289.000000000378</v>
      </c>
      <c r="F171" s="377">
        <v>-9.682232102522855</v>
      </c>
      <c r="G171" s="133">
        <v>1347140</v>
      </c>
      <c r="H171" s="376">
        <v>-51820</v>
      </c>
      <c r="I171" s="184">
        <v>-3.7041802481843655</v>
      </c>
      <c r="J171" s="133">
        <v>-131537</v>
      </c>
      <c r="K171" s="184">
        <v>-8.8955870687107463</v>
      </c>
    </row>
    <row r="172" spans="1:11" ht="12" customHeight="1" x14ac:dyDescent="0.2">
      <c r="A172" s="375">
        <v>43252</v>
      </c>
      <c r="B172" s="133">
        <v>145549.99999999994</v>
      </c>
      <c r="C172" s="376">
        <v>-6396.9999999999709</v>
      </c>
      <c r="D172" s="184">
        <v>-4.2100205992878932</v>
      </c>
      <c r="E172" s="376">
        <v>-15924.999999999884</v>
      </c>
      <c r="F172" s="377">
        <v>-9.8622077721008825</v>
      </c>
      <c r="G172" s="133">
        <v>1295352</v>
      </c>
      <c r="H172" s="133">
        <v>-51788</v>
      </c>
      <c r="I172" s="184">
        <v>-3.8442923526879165</v>
      </c>
      <c r="J172" s="133">
        <v>-128382</v>
      </c>
      <c r="K172" s="184">
        <v>-9.0172742942150705</v>
      </c>
    </row>
    <row r="173" spans="1:11" ht="12" customHeight="1" x14ac:dyDescent="0.2">
      <c r="A173" s="375">
        <v>43282</v>
      </c>
      <c r="B173" s="376">
        <v>143069.00000000154</v>
      </c>
      <c r="C173" s="376">
        <v>-2480.9999999983993</v>
      </c>
      <c r="D173" s="184">
        <v>-1.7045688766735831</v>
      </c>
      <c r="E173" s="376">
        <v>-15986.999999997759</v>
      </c>
      <c r="F173" s="377">
        <v>-10.051176943968056</v>
      </c>
      <c r="G173" s="133">
        <v>1279579</v>
      </c>
      <c r="H173" s="376">
        <v>-15773</v>
      </c>
      <c r="I173" s="184">
        <v>-1.2176612997856953</v>
      </c>
      <c r="J173" s="133">
        <v>-128059</v>
      </c>
      <c r="K173" s="184">
        <v>-9.0974384039078231</v>
      </c>
    </row>
    <row r="174" spans="1:11" ht="12" customHeight="1" x14ac:dyDescent="0.2">
      <c r="A174" s="375">
        <v>43313</v>
      </c>
      <c r="B174" s="133">
        <v>144663.9999999991</v>
      </c>
      <c r="C174" s="376">
        <v>1594.9999999975553</v>
      </c>
      <c r="D174" s="184">
        <v>1.1148466823683245</v>
      </c>
      <c r="E174" s="376">
        <v>-15677.00000000032</v>
      </c>
      <c r="F174" s="377">
        <v>-9.777287156747418</v>
      </c>
      <c r="G174" s="133">
        <v>1306994</v>
      </c>
      <c r="H174" s="133">
        <v>27415</v>
      </c>
      <c r="I174" s="184">
        <v>2.1425015571527823</v>
      </c>
      <c r="J174" s="133">
        <v>-124441</v>
      </c>
      <c r="K174" s="184">
        <v>-8.6934439915190005</v>
      </c>
    </row>
    <row r="175" spans="1:11" ht="12" customHeight="1" x14ac:dyDescent="0.2">
      <c r="A175" s="375">
        <v>43344</v>
      </c>
      <c r="B175" s="376">
        <v>145739.99999999997</v>
      </c>
      <c r="C175" s="376">
        <v>1076.0000000008731</v>
      </c>
      <c r="D175" s="184">
        <v>0.74379251230498244</v>
      </c>
      <c r="E175" s="376">
        <v>-17207.000000001019</v>
      </c>
      <c r="F175" s="377">
        <v>-10.559875296876234</v>
      </c>
      <c r="G175" s="133">
        <v>1313151</v>
      </c>
      <c r="H175" s="376">
        <v>6157</v>
      </c>
      <c r="I175" s="184">
        <v>0.47108096900215302</v>
      </c>
      <c r="J175" s="133">
        <v>-126314</v>
      </c>
      <c r="K175" s="184">
        <v>-8.7750657362283899</v>
      </c>
    </row>
    <row r="176" spans="1:11" ht="12" customHeight="1" x14ac:dyDescent="0.2">
      <c r="A176" s="375">
        <v>43374</v>
      </c>
      <c r="B176" s="133">
        <v>145631.9999999998</v>
      </c>
      <c r="C176" s="376">
        <v>-108.00000000017462</v>
      </c>
      <c r="D176" s="184">
        <v>-7.4104569781923049E-2</v>
      </c>
      <c r="E176" s="376">
        <v>-18425.000000000698</v>
      </c>
      <c r="F176" s="377">
        <v>-11.230852691443001</v>
      </c>
      <c r="G176" s="133">
        <v>1340190</v>
      </c>
      <c r="H176" s="133">
        <v>27039</v>
      </c>
      <c r="I176" s="184">
        <v>2.0590929755983889</v>
      </c>
      <c r="J176" s="133">
        <v>-125187</v>
      </c>
      <c r="K176" s="184">
        <v>-8.5429892785269601</v>
      </c>
    </row>
    <row r="177" spans="1:11" ht="12" customHeight="1" x14ac:dyDescent="0.2">
      <c r="A177" s="375">
        <v>43405</v>
      </c>
      <c r="B177" s="376">
        <v>143740.99999999892</v>
      </c>
      <c r="C177" s="376">
        <v>-1891.0000000008731</v>
      </c>
      <c r="D177" s="184">
        <v>-1.2984783564057871</v>
      </c>
      <c r="E177" s="376">
        <v>-16799.000000001775</v>
      </c>
      <c r="F177" s="377">
        <v>-10.464058801545846</v>
      </c>
      <c r="G177" s="133">
        <v>1342941</v>
      </c>
      <c r="H177" s="376">
        <v>2751</v>
      </c>
      <c r="I177" s="184">
        <v>0.20526940209970229</v>
      </c>
      <c r="J177" s="133">
        <v>-122722</v>
      </c>
      <c r="K177" s="184">
        <v>-8.3731389821534687</v>
      </c>
    </row>
    <row r="178" spans="1:11" ht="12" customHeight="1" x14ac:dyDescent="0.2">
      <c r="A178" s="375">
        <v>43435</v>
      </c>
      <c r="B178" s="133">
        <v>142394.99999999945</v>
      </c>
      <c r="C178" s="376">
        <v>-1345.9999999994761</v>
      </c>
      <c r="D178" s="184">
        <v>-0.93640645327323879</v>
      </c>
      <c r="E178" s="376">
        <v>-16822.000000001659</v>
      </c>
      <c r="F178" s="377">
        <v>-10.565454693909281</v>
      </c>
      <c r="G178" s="133">
        <v>1337244</v>
      </c>
      <c r="H178" s="133">
        <v>-5697</v>
      </c>
      <c r="I178" s="184">
        <v>-0.42421818977899994</v>
      </c>
      <c r="J178" s="133">
        <v>-122482</v>
      </c>
      <c r="K178" s="184">
        <v>-8.3907527851117258</v>
      </c>
    </row>
    <row r="179" spans="1:11" ht="12" customHeight="1" x14ac:dyDescent="0.2">
      <c r="A179" s="375">
        <v>43466</v>
      </c>
      <c r="B179" s="376">
        <v>146946.99999999977</v>
      </c>
      <c r="C179" s="376">
        <v>4552.0000000003201</v>
      </c>
      <c r="D179" s="184">
        <v>3.1967414586188685</v>
      </c>
      <c r="E179" s="376">
        <v>-17830.999999999185</v>
      </c>
      <c r="F179" s="377">
        <v>-10.821226134556373</v>
      </c>
      <c r="G179" s="133">
        <v>1360448</v>
      </c>
      <c r="H179" s="376">
        <v>23204</v>
      </c>
      <c r="I179" s="184">
        <v>1.7352106272303334</v>
      </c>
      <c r="J179" s="133">
        <v>-115031</v>
      </c>
      <c r="K179" s="184">
        <v>-7.7961800879578771</v>
      </c>
    </row>
    <row r="180" spans="1:11" ht="12" customHeight="1" x14ac:dyDescent="0.2">
      <c r="A180" s="375">
        <v>43497</v>
      </c>
      <c r="B180" s="133">
        <v>148357.0000000002</v>
      </c>
      <c r="C180" s="376">
        <v>1410.0000000004366</v>
      </c>
      <c r="D180" s="184">
        <v>0.9595296263281583</v>
      </c>
      <c r="E180" s="376">
        <v>-16964.999999999942</v>
      </c>
      <c r="F180" s="377">
        <v>-10.261792138977224</v>
      </c>
      <c r="G180" s="133">
        <v>1360225</v>
      </c>
      <c r="H180" s="133">
        <v>-223</v>
      </c>
      <c r="I180" s="184">
        <v>-1.6391659218139908E-2</v>
      </c>
      <c r="J180" s="133">
        <v>-112145</v>
      </c>
      <c r="K180" s="184">
        <v>-7.6166316890455521</v>
      </c>
    </row>
    <row r="181" spans="1:11" ht="12" customHeight="1" x14ac:dyDescent="0.2">
      <c r="A181" s="375">
        <v>43525</v>
      </c>
      <c r="B181" s="376">
        <v>147896.00000000035</v>
      </c>
      <c r="C181" s="376">
        <v>-460.99999999985448</v>
      </c>
      <c r="D181" s="184">
        <v>-0.310736938600709</v>
      </c>
      <c r="E181" s="376">
        <v>-15820.999999999389</v>
      </c>
      <c r="F181" s="377">
        <v>-9.6636268683150899</v>
      </c>
      <c r="G181" s="133">
        <v>1338897</v>
      </c>
      <c r="H181" s="376">
        <v>-21328</v>
      </c>
      <c r="I181" s="184">
        <v>-1.567975886342333</v>
      </c>
      <c r="J181" s="133">
        <v>-115223</v>
      </c>
      <c r="K181" s="184">
        <v>-7.9238989904547079</v>
      </c>
    </row>
    <row r="182" spans="1:11" ht="12" customHeight="1" x14ac:dyDescent="0.2">
      <c r="A182" s="375">
        <v>43556</v>
      </c>
      <c r="B182" s="133">
        <v>145568.00000000049</v>
      </c>
      <c r="C182" s="376">
        <v>-2327.9999999998545</v>
      </c>
      <c r="D182" s="184">
        <v>-1.5740790825984807</v>
      </c>
      <c r="E182" s="376">
        <v>-12419.000000000815</v>
      </c>
      <c r="F182" s="377">
        <v>-7.8607733547701466</v>
      </c>
      <c r="G182" s="133">
        <v>1298708</v>
      </c>
      <c r="H182" s="133">
        <v>-40189</v>
      </c>
      <c r="I182" s="184">
        <v>-3.0016498655236363</v>
      </c>
      <c r="J182" s="133">
        <v>-100252</v>
      </c>
      <c r="K182" s="184">
        <v>-7.1661805912963912</v>
      </c>
    </row>
    <row r="183" spans="1:11" ht="12" customHeight="1" x14ac:dyDescent="0.2">
      <c r="A183" s="375">
        <v>43586</v>
      </c>
      <c r="B183" s="376">
        <v>141793.99999999939</v>
      </c>
      <c r="C183" s="376">
        <v>-3774.0000000011059</v>
      </c>
      <c r="D183" s="184">
        <v>-2.5926027698402763</v>
      </c>
      <c r="E183" s="376">
        <v>-10153.000000000524</v>
      </c>
      <c r="F183" s="377">
        <v>-6.6819351484402656</v>
      </c>
      <c r="G183" s="133">
        <v>1250812</v>
      </c>
      <c r="H183" s="376">
        <v>-47896</v>
      </c>
      <c r="I183" s="184">
        <v>-3.6879729700594743</v>
      </c>
      <c r="J183" s="133">
        <v>-96328</v>
      </c>
      <c r="K183" s="184">
        <v>-7.1505559926956366</v>
      </c>
    </row>
    <row r="184" spans="1:11" ht="12" customHeight="1" x14ac:dyDescent="0.2">
      <c r="A184" s="375">
        <v>43617</v>
      </c>
      <c r="B184" s="133">
        <v>136914.99999999956</v>
      </c>
      <c r="C184" s="376">
        <v>-4878.9999999998254</v>
      </c>
      <c r="D184" s="184">
        <v>-3.4409072316175906</v>
      </c>
      <c r="E184" s="376">
        <v>-8635.0000000003783</v>
      </c>
      <c r="F184" s="377">
        <v>-5.9326691858470504</v>
      </c>
      <c r="G184" s="133">
        <v>1218056</v>
      </c>
      <c r="H184" s="133">
        <v>-32756</v>
      </c>
      <c r="I184" s="184">
        <v>-2.6187788412647146</v>
      </c>
      <c r="J184" s="133">
        <v>-77296</v>
      </c>
      <c r="K184" s="184">
        <v>-5.9671811214249102</v>
      </c>
    </row>
    <row r="185" spans="1:11" ht="12" customHeight="1" x14ac:dyDescent="0.2">
      <c r="A185" s="375">
        <v>43647</v>
      </c>
      <c r="B185" s="376">
        <v>135925.00000000111</v>
      </c>
      <c r="C185" s="376">
        <v>-989.9999999984575</v>
      </c>
      <c r="D185" s="184">
        <v>-0.72307636124490426</v>
      </c>
      <c r="E185" s="376">
        <v>-7144.0000000004366</v>
      </c>
      <c r="F185" s="377">
        <v>-4.9933947955184976</v>
      </c>
      <c r="G185" s="133">
        <v>1216487</v>
      </c>
      <c r="H185" s="376">
        <v>-1569</v>
      </c>
      <c r="I185" s="184">
        <v>-0.12881181160800489</v>
      </c>
      <c r="J185" s="133">
        <v>-63092</v>
      </c>
      <c r="K185" s="184">
        <v>-4.9306842328609646</v>
      </c>
    </row>
    <row r="186" spans="1:11" ht="12" customHeight="1" x14ac:dyDescent="0.2">
      <c r="A186" s="375">
        <v>43678</v>
      </c>
      <c r="B186" s="133">
        <v>139160.00000000125</v>
      </c>
      <c r="C186" s="376">
        <v>3235.0000000001455</v>
      </c>
      <c r="D186" s="184">
        <v>2.3799889645025707</v>
      </c>
      <c r="E186" s="376">
        <v>-5503.9999999978463</v>
      </c>
      <c r="F186" s="377">
        <v>-3.8046784272506504</v>
      </c>
      <c r="G186" s="133">
        <v>1247538</v>
      </c>
      <c r="H186" s="133">
        <v>31051</v>
      </c>
      <c r="I186" s="184">
        <v>2.5525139191787498</v>
      </c>
      <c r="J186" s="133">
        <v>-59456</v>
      </c>
      <c r="K186" s="184">
        <v>-4.549064494557741</v>
      </c>
    </row>
    <row r="187" spans="1:11" ht="12" customHeight="1" x14ac:dyDescent="0.2">
      <c r="A187" s="375">
        <v>43709</v>
      </c>
      <c r="B187" s="376">
        <v>140287.00000000015</v>
      </c>
      <c r="C187" s="376">
        <v>1126.9999999988941</v>
      </c>
      <c r="D187" s="184">
        <v>0.80985915492877547</v>
      </c>
      <c r="E187" s="376">
        <v>-5452.9999999998254</v>
      </c>
      <c r="F187" s="377">
        <v>-3.7415946205570374</v>
      </c>
      <c r="G187" s="133">
        <v>1250720</v>
      </c>
      <c r="H187" s="376">
        <v>3182</v>
      </c>
      <c r="I187" s="184">
        <v>0.2550623708456175</v>
      </c>
      <c r="J187" s="133">
        <v>-62431</v>
      </c>
      <c r="K187" s="184">
        <v>-4.754289491459855</v>
      </c>
    </row>
    <row r="188" spans="1:11" ht="12" customHeight="1" x14ac:dyDescent="0.2">
      <c r="A188" s="375">
        <v>43739</v>
      </c>
      <c r="B188" s="133">
        <v>142977.99999999811</v>
      </c>
      <c r="C188" s="376">
        <v>2690.9999999979627</v>
      </c>
      <c r="D188" s="184">
        <v>1.9182105255639939</v>
      </c>
      <c r="E188" s="376">
        <v>-2654.000000001688</v>
      </c>
      <c r="F188" s="377">
        <v>-1.8224016699638073</v>
      </c>
      <c r="G188" s="133">
        <v>1304137</v>
      </c>
      <c r="H188" s="133">
        <v>53417</v>
      </c>
      <c r="I188" s="184">
        <v>4.2708999616221055</v>
      </c>
      <c r="J188" s="133">
        <v>-36053</v>
      </c>
      <c r="K188" s="184">
        <v>-2.6901409501637827</v>
      </c>
    </row>
    <row r="189" spans="1:11" ht="12" customHeight="1" x14ac:dyDescent="0.2">
      <c r="A189" s="375">
        <v>43770</v>
      </c>
      <c r="B189" s="376">
        <v>142628.99999999991</v>
      </c>
      <c r="C189" s="376">
        <v>-348.99999999819556</v>
      </c>
      <c r="D189" s="184">
        <v>-0.24409349690036242</v>
      </c>
      <c r="E189" s="376">
        <v>-1111.9999999990105</v>
      </c>
      <c r="F189" s="377">
        <v>-0.77361365233233303</v>
      </c>
      <c r="G189" s="133">
        <v>1317686</v>
      </c>
      <c r="H189" s="376">
        <v>13549</v>
      </c>
      <c r="I189" s="184">
        <v>1.0389245915114746</v>
      </c>
      <c r="J189" s="133">
        <v>-25255</v>
      </c>
      <c r="K189" s="184">
        <v>-1.8805740535138922</v>
      </c>
    </row>
    <row r="190" spans="1:11" ht="12" customHeight="1" x14ac:dyDescent="0.2">
      <c r="A190" s="375">
        <v>43800</v>
      </c>
      <c r="B190" s="133">
        <v>143566.00000000073</v>
      </c>
      <c r="C190" s="376">
        <v>937.00000000081491</v>
      </c>
      <c r="D190" s="184">
        <v>0.65694914778959079</v>
      </c>
      <c r="E190" s="376">
        <v>1171.0000000012806</v>
      </c>
      <c r="F190" s="377">
        <v>0.82236033568684652</v>
      </c>
      <c r="G190" s="133">
        <v>1328396</v>
      </c>
      <c r="H190" s="133">
        <v>10710</v>
      </c>
      <c r="I190" s="184">
        <v>0.81278847919762376</v>
      </c>
      <c r="J190" s="133">
        <v>-8848</v>
      </c>
      <c r="K190" s="184">
        <v>-0.66165935311730695</v>
      </c>
    </row>
    <row r="191" spans="1:11" ht="12" customHeight="1" x14ac:dyDescent="0.2">
      <c r="A191" s="375">
        <v>43831</v>
      </c>
      <c r="B191" s="376">
        <v>147877.00000000067</v>
      </c>
      <c r="C191" s="376">
        <v>4310.9999999999418</v>
      </c>
      <c r="D191" s="184">
        <v>3.0028001058745941</v>
      </c>
      <c r="E191" s="376">
        <v>930.00000000090222</v>
      </c>
      <c r="F191" s="377">
        <v>0.63288124289771397</v>
      </c>
      <c r="G191" s="133">
        <v>1356980</v>
      </c>
      <c r="H191" s="376">
        <v>28584</v>
      </c>
      <c r="I191" s="184">
        <v>2.151767996892493</v>
      </c>
      <c r="J191" s="133">
        <v>-3468</v>
      </c>
      <c r="K191" s="184">
        <v>-0.2549160276614762</v>
      </c>
    </row>
    <row r="192" spans="1:11" ht="12" customHeight="1" x14ac:dyDescent="0.2">
      <c r="A192" s="375">
        <v>43862</v>
      </c>
      <c r="B192" s="133">
        <v>148876.00000000017</v>
      </c>
      <c r="C192" s="376">
        <v>998.99999999950523</v>
      </c>
      <c r="D192" s="184">
        <v>0.67556144633682091</v>
      </c>
      <c r="E192" s="376">
        <v>518.9999999999709</v>
      </c>
      <c r="F192" s="377">
        <v>0.34983182458527079</v>
      </c>
      <c r="G192" s="133">
        <v>1349975</v>
      </c>
      <c r="H192" s="133">
        <v>-7005</v>
      </c>
      <c r="I192" s="184">
        <v>-0.51621984111777619</v>
      </c>
      <c r="J192" s="133">
        <v>-10250</v>
      </c>
      <c r="K192" s="184">
        <v>-0.75355180209156569</v>
      </c>
    </row>
    <row r="193" spans="1:11" ht="12" customHeight="1" x14ac:dyDescent="0.2">
      <c r="A193" s="375">
        <v>43891</v>
      </c>
      <c r="B193" s="376">
        <v>155035.00000000265</v>
      </c>
      <c r="C193" s="376">
        <v>6159.0000000024738</v>
      </c>
      <c r="D193" s="184">
        <v>4.1369999193976641</v>
      </c>
      <c r="E193" s="376">
        <v>7139.0000000022992</v>
      </c>
      <c r="F193" s="377">
        <v>4.8270406231421283</v>
      </c>
      <c r="G193" s="133">
        <v>1528942</v>
      </c>
      <c r="H193" s="376">
        <v>178967</v>
      </c>
      <c r="I193" s="184">
        <v>13.257060315931776</v>
      </c>
      <c r="J193" s="133">
        <v>190045</v>
      </c>
      <c r="K193" s="184">
        <v>14.194146375710753</v>
      </c>
    </row>
    <row r="194" spans="1:11" ht="12" customHeight="1" x14ac:dyDescent="0.2">
      <c r="A194" s="375">
        <v>43922</v>
      </c>
      <c r="B194" s="376">
        <v>177187</v>
      </c>
      <c r="C194" s="376">
        <f t="shared" ref="C194" si="0">B194-B193</f>
        <v>22151.999999997352</v>
      </c>
      <c r="D194" s="184">
        <f t="shared" ref="D194" si="1">100*C194/B193</f>
        <v>14.288386493370512</v>
      </c>
      <c r="E194" s="376">
        <f t="shared" ref="E194" si="2">B194-B182</f>
        <v>31618.999999999505</v>
      </c>
      <c r="F194" s="377">
        <f t="shared" ref="F194" si="3">100*E194/B182</f>
        <v>21.721120026379012</v>
      </c>
      <c r="G194" s="133">
        <v>1679403</v>
      </c>
      <c r="H194" s="133">
        <v>150461</v>
      </c>
      <c r="I194" s="184">
        <v>9.8408572725453283</v>
      </c>
      <c r="J194" s="133">
        <v>380695</v>
      </c>
      <c r="K194" s="184">
        <v>29.313363743043087</v>
      </c>
    </row>
    <row r="195" spans="1:11" ht="12" customHeight="1" x14ac:dyDescent="0.2">
      <c r="A195" s="375">
        <v>43952</v>
      </c>
      <c r="B195" s="376">
        <v>181986</v>
      </c>
      <c r="C195" s="376">
        <v>4799</v>
      </c>
      <c r="D195" s="184">
        <v>2.7084379779554935</v>
      </c>
      <c r="E195" s="376">
        <v>40192.000000000611</v>
      </c>
      <c r="F195" s="377">
        <v>28.345346065419399</v>
      </c>
      <c r="G195" s="133">
        <v>1666098</v>
      </c>
      <c r="H195" s="133">
        <v>-13305</v>
      </c>
      <c r="I195" s="184">
        <v>-0.792245815923873</v>
      </c>
      <c r="J195" s="133">
        <v>415286</v>
      </c>
      <c r="K195" s="184">
        <v>33.201312427447128</v>
      </c>
    </row>
    <row r="196" spans="1:11" ht="12" customHeight="1" x14ac:dyDescent="0.2">
      <c r="A196" s="375">
        <v>43983</v>
      </c>
      <c r="B196" s="376">
        <v>177515</v>
      </c>
      <c r="C196" s="376">
        <v>-4471</v>
      </c>
      <c r="D196" s="184">
        <v>-2.4567823898541645</v>
      </c>
      <c r="E196" s="376">
        <v>40600.000000000437</v>
      </c>
      <c r="F196" s="377">
        <v>29.653434612716332</v>
      </c>
      <c r="G196" s="133">
        <v>1646965</v>
      </c>
      <c r="H196" s="133">
        <v>-19133</v>
      </c>
      <c r="I196" s="184">
        <v>-1.148371824466508</v>
      </c>
      <c r="J196" s="133">
        <v>428909</v>
      </c>
      <c r="K196" s="184">
        <v>35.212584643070599</v>
      </c>
    </row>
    <row r="197" spans="1:11" ht="12" customHeight="1" x14ac:dyDescent="0.2">
      <c r="A197" s="375">
        <v>44013</v>
      </c>
      <c r="B197" s="376">
        <v>177784</v>
      </c>
      <c r="C197" s="376">
        <v>269</v>
      </c>
      <c r="D197" s="184">
        <v>0.15153648987409515</v>
      </c>
      <c r="E197" s="376">
        <v>41858.999999998894</v>
      </c>
      <c r="F197" s="377">
        <v>30.795659370975574</v>
      </c>
      <c r="G197" s="133">
        <v>1595448</v>
      </c>
      <c r="H197" s="133">
        <v>-51517</v>
      </c>
      <c r="I197" s="184">
        <v>-3.1279960412030614</v>
      </c>
      <c r="J197" s="133">
        <v>378961</v>
      </c>
      <c r="K197" s="184">
        <v>31.152079718073438</v>
      </c>
    </row>
    <row r="198" spans="1:11" ht="12" customHeight="1" x14ac:dyDescent="0.2">
      <c r="A198" s="378">
        <v>44044</v>
      </c>
      <c r="B198" s="376">
        <v>179984</v>
      </c>
      <c r="C198" s="376">
        <v>2200</v>
      </c>
      <c r="D198" s="377">
        <v>1.2374566890158845</v>
      </c>
      <c r="E198" s="376">
        <v>40823.999999998749</v>
      </c>
      <c r="F198" s="377">
        <v>29.336016096578312</v>
      </c>
      <c r="G198" s="376">
        <v>1604901</v>
      </c>
      <c r="H198" s="376">
        <v>9453</v>
      </c>
      <c r="I198" s="377">
        <v>0.5924981572573973</v>
      </c>
      <c r="J198" s="376">
        <v>357363</v>
      </c>
      <c r="K198" s="377">
        <v>28.645460098209433</v>
      </c>
    </row>
    <row r="199" spans="1:11" ht="12" customHeight="1" x14ac:dyDescent="0.2">
      <c r="A199" s="378">
        <v>44075</v>
      </c>
      <c r="B199" s="376">
        <v>178685</v>
      </c>
      <c r="C199" s="376">
        <v>-1299</v>
      </c>
      <c r="D199" s="377">
        <v>-0.72173082051737936</v>
      </c>
      <c r="E199" s="376">
        <v>38397.999999999854</v>
      </c>
      <c r="F199" s="377">
        <v>27.371032241048574</v>
      </c>
      <c r="G199" s="376">
        <v>1594691</v>
      </c>
      <c r="H199" s="376">
        <v>-10210</v>
      </c>
      <c r="I199" s="377">
        <v>-0.63617631243297879</v>
      </c>
      <c r="J199" s="376">
        <v>343971</v>
      </c>
      <c r="K199" s="377">
        <v>27.501838940770117</v>
      </c>
    </row>
    <row r="200" spans="1:11" ht="12" customHeight="1" x14ac:dyDescent="0.2">
      <c r="A200" s="379">
        <v>44105</v>
      </c>
      <c r="B200" s="140">
        <v>181917</v>
      </c>
      <c r="C200" s="140">
        <v>3232</v>
      </c>
      <c r="D200" s="380">
        <v>1.8087696225200773</v>
      </c>
      <c r="E200" s="140">
        <v>38939.000000001892</v>
      </c>
      <c r="F200" s="380">
        <v>27.234259816197181</v>
      </c>
      <c r="G200" s="140">
        <v>1622758</v>
      </c>
      <c r="H200" s="140">
        <v>28067</v>
      </c>
      <c r="I200" s="380">
        <v>1.7600274912193021</v>
      </c>
      <c r="J200" s="140">
        <v>318621</v>
      </c>
      <c r="K200" s="380">
        <v>24.431558954312315</v>
      </c>
    </row>
    <row r="201" spans="1:11" ht="12" customHeight="1" x14ac:dyDescent="0.2">
      <c r="A201" s="379">
        <v>44136</v>
      </c>
      <c r="B201" s="140">
        <v>181912</v>
      </c>
      <c r="C201" s="140">
        <v>-5</v>
      </c>
      <c r="D201" s="380">
        <v>-2.7485061868874265E-3</v>
      </c>
      <c r="E201" s="140">
        <v>39283.000000000087</v>
      </c>
      <c r="F201" s="380">
        <v>27.5420847092808</v>
      </c>
      <c r="G201" s="140">
        <v>1629058</v>
      </c>
      <c r="H201" s="140">
        <v>6300</v>
      </c>
      <c r="I201" s="380">
        <v>0.38822794279861816</v>
      </c>
      <c r="J201" s="140">
        <v>311372</v>
      </c>
      <c r="K201" s="380">
        <v>23.630212357116946</v>
      </c>
    </row>
    <row r="202" spans="1:11" ht="12" customHeight="1" x14ac:dyDescent="0.2">
      <c r="A202" s="379">
        <v>44166</v>
      </c>
      <c r="B202" s="140">
        <v>184826</v>
      </c>
      <c r="C202" s="140">
        <v>2914</v>
      </c>
      <c r="D202" s="380">
        <v>1.6018734333084128</v>
      </c>
      <c r="E202" s="140">
        <v>41259.999999999272</v>
      </c>
      <c r="F202" s="380">
        <v>28.739395121406925</v>
      </c>
      <c r="G202" s="140">
        <v>1663016</v>
      </c>
      <c r="H202" s="140">
        <v>33958</v>
      </c>
      <c r="I202" s="380">
        <v>2.08451755554437</v>
      </c>
      <c r="J202" s="140">
        <v>334620</v>
      </c>
      <c r="K202" s="380">
        <v>25.18977774699713</v>
      </c>
    </row>
    <row r="203" spans="1:11" ht="12" customHeight="1" x14ac:dyDescent="0.2">
      <c r="A203" s="379">
        <v>44197</v>
      </c>
      <c r="B203" s="140">
        <v>188047</v>
      </c>
      <c r="C203" s="140">
        <v>3221</v>
      </c>
      <c r="D203" s="380">
        <v>1.7427201800612468</v>
      </c>
      <c r="E203" s="140">
        <v>40169.999999999331</v>
      </c>
      <c r="F203" s="380">
        <v>27.164467767130215</v>
      </c>
      <c r="G203" s="140">
        <v>1690978</v>
      </c>
      <c r="H203" s="140">
        <v>27962</v>
      </c>
      <c r="I203" s="380">
        <v>1.6814029450107515</v>
      </c>
      <c r="J203" s="140">
        <v>333998</v>
      </c>
      <c r="K203" s="380">
        <v>24.613332547274094</v>
      </c>
    </row>
    <row r="204" spans="1:11" ht="12" customHeight="1" x14ac:dyDescent="0.2">
      <c r="A204" s="379">
        <v>44228</v>
      </c>
      <c r="B204" s="140">
        <v>190919</v>
      </c>
      <c r="C204" s="140">
        <v>2872</v>
      </c>
      <c r="D204" s="380">
        <v>1.5272777550293277</v>
      </c>
      <c r="E204" s="140">
        <v>42042.999999999825</v>
      </c>
      <c r="F204" s="380">
        <v>28.240280501894041</v>
      </c>
      <c r="G204" s="140">
        <v>1704010</v>
      </c>
      <c r="H204" s="140">
        <v>13032</v>
      </c>
      <c r="I204" s="380">
        <v>0.77067827020812807</v>
      </c>
      <c r="J204" s="140">
        <v>354035</v>
      </c>
      <c r="K204" s="380">
        <v>26.225300468527195</v>
      </c>
    </row>
    <row r="205" spans="1:11" ht="12" customHeight="1" x14ac:dyDescent="0.2">
      <c r="A205" s="379">
        <v>44256</v>
      </c>
      <c r="B205" s="140">
        <v>187414</v>
      </c>
      <c r="C205" s="140">
        <v>-3505</v>
      </c>
      <c r="D205" s="380">
        <v>-1.8358570912271697</v>
      </c>
      <c r="E205" s="140">
        <v>32378.999999997352</v>
      </c>
      <c r="F205" s="380">
        <v>20.884961460313345</v>
      </c>
      <c r="G205" s="140">
        <v>1671541</v>
      </c>
      <c r="H205" s="140">
        <v>-32469</v>
      </c>
      <c r="I205" s="380">
        <v>-1.9054465642807261</v>
      </c>
      <c r="J205" s="140">
        <v>142599</v>
      </c>
      <c r="K205" s="380">
        <v>9.3266454842629738</v>
      </c>
    </row>
    <row r="206" spans="1:11" ht="12" customHeight="1" x14ac:dyDescent="0.2">
      <c r="A206" s="379">
        <v>44287</v>
      </c>
      <c r="B206" s="140">
        <v>185800</v>
      </c>
      <c r="C206" s="140">
        <v>-1614</v>
      </c>
      <c r="D206" s="380">
        <v>-0.86119500144066075</v>
      </c>
      <c r="E206" s="140">
        <v>8613</v>
      </c>
      <c r="F206" s="380">
        <v>4.8609660979642975</v>
      </c>
      <c r="G206" s="140">
        <v>1647503</v>
      </c>
      <c r="H206" s="140">
        <v>-24038</v>
      </c>
      <c r="I206" s="380">
        <v>-1.4380742081707838</v>
      </c>
      <c r="J206" s="140">
        <v>-31900</v>
      </c>
      <c r="K206" s="380">
        <v>-1.8994845192011685</v>
      </c>
    </row>
    <row r="207" spans="1:11" ht="12" customHeight="1" x14ac:dyDescent="0.2">
      <c r="A207" s="379">
        <v>44317</v>
      </c>
      <c r="B207" s="140">
        <v>180082</v>
      </c>
      <c r="C207" s="140">
        <v>-5718</v>
      </c>
      <c r="D207" s="380">
        <v>-3.077502691065662</v>
      </c>
      <c r="E207" s="140">
        <v>-1904</v>
      </c>
      <c r="F207" s="380">
        <v>-1.046234325717363</v>
      </c>
      <c r="G207" s="140">
        <v>1579779</v>
      </c>
      <c r="H207" s="140">
        <v>-67724</v>
      </c>
      <c r="I207" s="380">
        <v>-4.1107057164691048</v>
      </c>
      <c r="J207" s="140">
        <v>-86319</v>
      </c>
      <c r="K207" s="380">
        <v>-5.1809077257160139</v>
      </c>
    </row>
    <row r="208" spans="1:11" ht="12" customHeight="1" x14ac:dyDescent="0.2">
      <c r="A208" s="379">
        <v>44348</v>
      </c>
      <c r="B208" s="140">
        <v>174386</v>
      </c>
      <c r="C208" s="140">
        <v>-5696</v>
      </c>
      <c r="D208" s="380">
        <v>-3.1630035206183851</v>
      </c>
      <c r="E208" s="140">
        <v>-3129</v>
      </c>
      <c r="F208" s="380">
        <v>-1.7626679435540658</v>
      </c>
      <c r="G208" s="140">
        <v>1491729</v>
      </c>
      <c r="H208" s="140">
        <v>-88050</v>
      </c>
      <c r="I208" s="380">
        <v>-5.5735644036286089</v>
      </c>
      <c r="J208" s="140">
        <v>-155236</v>
      </c>
      <c r="K208" s="380">
        <v>-9.4255797785623852</v>
      </c>
    </row>
    <row r="209" spans="1:12" ht="12" customHeight="1" x14ac:dyDescent="0.2">
      <c r="A209" s="379">
        <v>44378</v>
      </c>
      <c r="B209" s="140">
        <v>170936</v>
      </c>
      <c r="C209" s="140">
        <v>-3450</v>
      </c>
      <c r="D209" s="380">
        <v>-1.978369823265629</v>
      </c>
      <c r="E209" s="140">
        <v>-6848</v>
      </c>
      <c r="F209" s="380">
        <v>-3.8518651847185348</v>
      </c>
      <c r="G209" s="140">
        <v>1398779</v>
      </c>
      <c r="H209" s="140">
        <v>-92950</v>
      </c>
      <c r="I209" s="380">
        <v>-6.231024535957939</v>
      </c>
      <c r="J209" s="140">
        <v>-196669</v>
      </c>
      <c r="K209" s="380">
        <v>-12.326882480657471</v>
      </c>
    </row>
    <row r="210" spans="1:12" ht="12" customHeight="1" x14ac:dyDescent="0.2">
      <c r="A210" s="379">
        <v>44409</v>
      </c>
      <c r="B210" s="140">
        <v>172357</v>
      </c>
      <c r="C210" s="140">
        <v>1421</v>
      </c>
      <c r="D210" s="380">
        <v>0.83130528384892588</v>
      </c>
      <c r="E210" s="140">
        <v>-7627</v>
      </c>
      <c r="F210" s="380">
        <v>-4.2375988976797938</v>
      </c>
      <c r="G210" s="140">
        <v>1361699</v>
      </c>
      <c r="H210" s="140">
        <v>-37080</v>
      </c>
      <c r="I210" s="380">
        <v>-2.6508833775742988</v>
      </c>
      <c r="J210" s="140">
        <v>-243202</v>
      </c>
      <c r="K210" s="380">
        <v>-15.15370730032569</v>
      </c>
    </row>
    <row r="211" spans="1:12" ht="12" customHeight="1" x14ac:dyDescent="0.2">
      <c r="A211" s="379">
        <v>44440</v>
      </c>
      <c r="B211" s="140">
        <v>170162</v>
      </c>
      <c r="C211" s="140">
        <v>-2195</v>
      </c>
      <c r="D211" s="380">
        <v>-1.273519497322418</v>
      </c>
      <c r="E211" s="140">
        <v>-8523</v>
      </c>
      <c r="F211" s="380">
        <v>-4.7698463777037805</v>
      </c>
      <c r="G211" s="140">
        <v>1325563</v>
      </c>
      <c r="H211" s="140">
        <v>-36136</v>
      </c>
      <c r="I211" s="380">
        <v>-2.6537435953173203</v>
      </c>
      <c r="J211" s="140">
        <v>-269128</v>
      </c>
      <c r="K211" s="380">
        <v>-16.876498331024631</v>
      </c>
    </row>
    <row r="212" spans="1:12" ht="12" customHeight="1" x14ac:dyDescent="0.2">
      <c r="A212" s="379">
        <v>44470</v>
      </c>
      <c r="B212" s="140">
        <v>165457</v>
      </c>
      <c r="C212" s="140">
        <v>-4705</v>
      </c>
      <c r="D212" s="380">
        <v>-2.7650121648781747</v>
      </c>
      <c r="E212" s="140">
        <v>-16460</v>
      </c>
      <c r="F212" s="380">
        <v>-9.048082367233409</v>
      </c>
      <c r="G212" s="140">
        <v>1328489</v>
      </c>
      <c r="H212" s="140">
        <v>2926</v>
      </c>
      <c r="I212" s="380">
        <v>0.22073639653490629</v>
      </c>
      <c r="J212" s="140">
        <v>-294269</v>
      </c>
      <c r="K212" s="380">
        <v>-18.13388071419152</v>
      </c>
    </row>
    <row r="213" spans="1:12" ht="12" customHeight="1" x14ac:dyDescent="0.2">
      <c r="A213" s="379">
        <v>44501</v>
      </c>
      <c r="B213" s="140">
        <v>160993</v>
      </c>
      <c r="C213" s="140">
        <v>-4464</v>
      </c>
      <c r="D213" s="380">
        <v>-2.6979819530149829</v>
      </c>
      <c r="E213" s="140">
        <v>-20919</v>
      </c>
      <c r="F213" s="380">
        <v>-11.499516249615198</v>
      </c>
      <c r="G213" s="140">
        <v>1294430</v>
      </c>
      <c r="H213" s="140">
        <v>-34059</v>
      </c>
      <c r="I213" s="380">
        <v>-2.5637397072915169</v>
      </c>
      <c r="J213" s="140">
        <v>-334628</v>
      </c>
      <c r="K213" s="380">
        <v>-20.541196200503602</v>
      </c>
    </row>
    <row r="214" spans="1:12" ht="12" customHeight="1" x14ac:dyDescent="0.2">
      <c r="A214" s="379">
        <v>44531</v>
      </c>
      <c r="B214" s="140">
        <v>151370</v>
      </c>
      <c r="C214" s="140">
        <v>-9623</v>
      </c>
      <c r="D214" s="380">
        <v>-5.9772785152149472</v>
      </c>
      <c r="E214" s="140">
        <v>-33456</v>
      </c>
      <c r="F214" s="380">
        <v>-18.101349377252117</v>
      </c>
      <c r="G214" s="140">
        <v>1281873</v>
      </c>
      <c r="H214" s="140">
        <v>-12557</v>
      </c>
      <c r="I214" s="380">
        <v>-0.97007949444929431</v>
      </c>
      <c r="J214" s="140">
        <v>-381143</v>
      </c>
      <c r="K214" s="380">
        <v>-22.918781298556357</v>
      </c>
    </row>
    <row r="215" spans="1:12" ht="12" customHeight="1" x14ac:dyDescent="0.2">
      <c r="A215" s="379">
        <v>44562</v>
      </c>
      <c r="B215" s="140">
        <v>146486</v>
      </c>
      <c r="C215" s="140">
        <v>-4884</v>
      </c>
      <c r="D215" s="380">
        <v>-3.226531016714012</v>
      </c>
      <c r="E215" s="140">
        <v>-41561</v>
      </c>
      <c r="F215" s="380">
        <v>-22.101389546230465</v>
      </c>
      <c r="G215" s="140">
        <v>1281615</v>
      </c>
      <c r="H215" s="140">
        <v>-258</v>
      </c>
      <c r="I215" s="380">
        <v>-2.0126798832645669E-2</v>
      </c>
      <c r="J215" s="140">
        <v>-409363</v>
      </c>
      <c r="K215" s="380">
        <v>-24.20865321725061</v>
      </c>
    </row>
    <row r="216" spans="1:12" ht="12" customHeight="1" x14ac:dyDescent="0.2">
      <c r="A216" s="379">
        <v>44593</v>
      </c>
      <c r="B216" s="140">
        <v>138360</v>
      </c>
      <c r="C216" s="140">
        <f t="shared" ref="C216" si="4">B216-B215</f>
        <v>-8126</v>
      </c>
      <c r="D216" s="380">
        <f t="shared" ref="D216" si="5">100*C216/B215</f>
        <v>-5.5472877954207229</v>
      </c>
      <c r="E216" s="140">
        <f t="shared" ref="E216" si="6">B216-B204</f>
        <v>-52559</v>
      </c>
      <c r="F216" s="380">
        <f t="shared" ref="F216" si="7">100*E216/B204</f>
        <v>-27.529475851015352</v>
      </c>
      <c r="G216" s="140">
        <v>1271037</v>
      </c>
      <c r="H216" s="140">
        <f t="shared" ref="H216" si="8">G216-G215</f>
        <v>-10578</v>
      </c>
      <c r="I216" s="380">
        <f t="shared" ref="I216" si="9">100*H216/G215</f>
        <v>-0.82536487166582784</v>
      </c>
      <c r="J216" s="140">
        <f t="shared" ref="J216" si="10">G216-G204</f>
        <v>-432973</v>
      </c>
      <c r="K216" s="380">
        <f t="shared" ref="K216" si="11">100*J216/G204</f>
        <v>-25.409064500795182</v>
      </c>
      <c r="L216" s="381"/>
    </row>
    <row r="217" spans="1:12" ht="12" customHeight="1" x14ac:dyDescent="0.2">
      <c r="A217" s="379">
        <v>44621</v>
      </c>
      <c r="B217" s="140">
        <v>138370</v>
      </c>
      <c r="C217" s="140">
        <v>10</v>
      </c>
      <c r="D217" s="380">
        <v>7.2275224053194561E-3</v>
      </c>
      <c r="E217" s="140">
        <v>-49044</v>
      </c>
      <c r="F217" s="380">
        <v>-26.168802757531456</v>
      </c>
      <c r="G217" s="140">
        <v>1277335</v>
      </c>
      <c r="H217" s="140">
        <v>6298</v>
      </c>
      <c r="I217" s="380">
        <v>0.4955009177545579</v>
      </c>
      <c r="J217" s="140">
        <v>-394206</v>
      </c>
      <c r="K217" s="380">
        <v>-23.583388023386803</v>
      </c>
    </row>
    <row r="218" spans="1:12" ht="12" customHeight="1" x14ac:dyDescent="0.2">
      <c r="A218" s="379">
        <v>44652</v>
      </c>
      <c r="B218" s="140">
        <v>133078</v>
      </c>
      <c r="C218" s="140">
        <v>-5292</v>
      </c>
      <c r="D218" s="380">
        <v>-3.8245284382452844</v>
      </c>
      <c r="E218" s="140">
        <v>-52722</v>
      </c>
      <c r="F218" s="380">
        <v>-28.375672766415502</v>
      </c>
      <c r="G218" s="140">
        <v>1234118</v>
      </c>
      <c r="H218" s="140">
        <v>-43217</v>
      </c>
      <c r="I218" s="380">
        <v>-3.3833724120923643</v>
      </c>
      <c r="J218" s="140">
        <v>-413385</v>
      </c>
      <c r="K218" s="380">
        <v>-25.091608330910475</v>
      </c>
    </row>
    <row r="219" spans="1:12" ht="12" customHeight="1" x14ac:dyDescent="0.2">
      <c r="A219" s="379">
        <v>44682</v>
      </c>
      <c r="B219" s="140">
        <v>127464</v>
      </c>
      <c r="C219" s="140">
        <v>-5614</v>
      </c>
      <c r="D219" s="380">
        <v>-4.2185785779768254</v>
      </c>
      <c r="E219" s="140">
        <v>-52618</v>
      </c>
      <c r="F219" s="380">
        <v>-29.218911384813584</v>
      </c>
      <c r="G219" s="140">
        <v>1182009</v>
      </c>
      <c r="H219" s="140">
        <v>-52109</v>
      </c>
      <c r="I219" s="380">
        <v>-4.2223677152427888</v>
      </c>
      <c r="J219" s="140">
        <v>-397770</v>
      </c>
      <c r="K219" s="380">
        <v>-25.1788383058643</v>
      </c>
    </row>
    <row r="220" spans="1:12" ht="12" customHeight="1" x14ac:dyDescent="0.2">
      <c r="A220" s="379">
        <v>44713</v>
      </c>
      <c r="B220" s="140">
        <v>122772</v>
      </c>
      <c r="C220" s="140">
        <v>-4692</v>
      </c>
      <c r="D220" s="380">
        <v>-3.681039352287705</v>
      </c>
      <c r="E220" s="140">
        <v>-51614</v>
      </c>
      <c r="F220" s="380">
        <v>-29.597559437110778</v>
      </c>
      <c r="G220" s="140">
        <v>1156767</v>
      </c>
      <c r="H220" s="140">
        <v>-25242</v>
      </c>
      <c r="I220" s="380">
        <v>-2.1355167346441526</v>
      </c>
      <c r="J220" s="140">
        <v>-334962</v>
      </c>
      <c r="K220" s="380">
        <v>-22.454614745707833</v>
      </c>
    </row>
    <row r="221" spans="1:12" ht="12" customHeight="1" x14ac:dyDescent="0.2">
      <c r="A221" s="379">
        <v>44743</v>
      </c>
      <c r="B221" s="140">
        <v>123234</v>
      </c>
      <c r="C221" s="140">
        <v>462</v>
      </c>
      <c r="D221" s="380">
        <v>0.37630730133906753</v>
      </c>
      <c r="E221" s="140">
        <v>-47702</v>
      </c>
      <c r="F221" s="380">
        <v>-27.906350914962324</v>
      </c>
      <c r="G221" s="140">
        <v>1155424</v>
      </c>
      <c r="H221" s="140">
        <v>-1343</v>
      </c>
      <c r="I221" s="380">
        <v>-0.11609943921290977</v>
      </c>
      <c r="J221" s="140">
        <v>-243355</v>
      </c>
      <c r="K221" s="380">
        <v>-17.397673256461527</v>
      </c>
    </row>
    <row r="222" spans="1:12" ht="12" customHeight="1" x14ac:dyDescent="0.2">
      <c r="A222" s="379">
        <v>44774</v>
      </c>
      <c r="B222" s="140">
        <v>124790</v>
      </c>
      <c r="C222" s="140">
        <v>1556</v>
      </c>
      <c r="D222" s="380">
        <v>1.2626385575409385</v>
      </c>
      <c r="E222" s="140">
        <v>-47567</v>
      </c>
      <c r="F222" s="380">
        <v>-27.597950764981984</v>
      </c>
      <c r="G222" s="140">
        <v>1173239</v>
      </c>
      <c r="H222" s="140">
        <v>17815</v>
      </c>
      <c r="I222" s="380">
        <v>1.541858226936605</v>
      </c>
      <c r="J222" s="140">
        <v>-188460</v>
      </c>
      <c r="K222" s="380">
        <v>-13.840063038894792</v>
      </c>
    </row>
    <row r="223" spans="1:12" ht="12" customHeight="1" x14ac:dyDescent="0.2">
      <c r="A223" s="379">
        <v>44805</v>
      </c>
      <c r="B223" s="140">
        <v>126123</v>
      </c>
      <c r="C223" s="140">
        <v>1333</v>
      </c>
      <c r="D223" s="380">
        <v>1.0681945668723456</v>
      </c>
      <c r="E223" s="140">
        <v>-44039</v>
      </c>
      <c r="F223" s="380">
        <v>-25.880631398314549</v>
      </c>
      <c r="G223" s="140">
        <v>1183033</v>
      </c>
      <c r="H223" s="140">
        <v>9794</v>
      </c>
      <c r="I223" s="380">
        <v>0.83478302374878433</v>
      </c>
      <c r="J223" s="140">
        <v>-142530</v>
      </c>
      <c r="K223" s="380">
        <v>-10.75241237119624</v>
      </c>
    </row>
    <row r="224" spans="1:12" ht="12" customHeight="1" x14ac:dyDescent="0.2">
      <c r="A224" s="379">
        <v>44835</v>
      </c>
      <c r="B224" s="140">
        <v>125532</v>
      </c>
      <c r="C224" s="140">
        <v>-591</v>
      </c>
      <c r="D224" s="380">
        <v>-0.46859018577103306</v>
      </c>
      <c r="E224" s="140">
        <v>-39925</v>
      </c>
      <c r="F224" s="380">
        <v>-24.130136530941574</v>
      </c>
      <c r="G224" s="140">
        <v>1168134</v>
      </c>
      <c r="H224" s="140">
        <v>-14899</v>
      </c>
      <c r="I224" s="380">
        <v>-1.2593900592798342</v>
      </c>
      <c r="J224" s="140">
        <v>-160355</v>
      </c>
      <c r="K224" s="380">
        <v>-12.07048007172058</v>
      </c>
    </row>
    <row r="225" spans="1:11" ht="12" customHeight="1" x14ac:dyDescent="0.2">
      <c r="A225" s="379">
        <v>44866</v>
      </c>
      <c r="B225" s="140">
        <v>122808</v>
      </c>
      <c r="C225" s="140">
        <v>-2724</v>
      </c>
      <c r="D225" s="380">
        <v>-2.169964630532454</v>
      </c>
      <c r="E225" s="140">
        <v>-38185</v>
      </c>
      <c r="F225" s="380">
        <v>-23.718422540110438</v>
      </c>
      <c r="G225" s="140">
        <v>1153821</v>
      </c>
      <c r="H225" s="140">
        <v>-14313</v>
      </c>
      <c r="I225" s="380">
        <v>-1.2252875098233593</v>
      </c>
      <c r="J225" s="140">
        <v>-140609</v>
      </c>
      <c r="K225" s="380">
        <v>-10.862619067852259</v>
      </c>
    </row>
    <row r="226" spans="1:11" ht="12" customHeight="1" x14ac:dyDescent="0.2">
      <c r="A226" s="379">
        <v>44896</v>
      </c>
      <c r="B226" s="140">
        <v>121149</v>
      </c>
      <c r="C226" s="140">
        <v>-1659</v>
      </c>
      <c r="D226" s="380">
        <v>-1.3508891928864568</v>
      </c>
      <c r="E226" s="140">
        <v>-30221</v>
      </c>
      <c r="F226" s="380">
        <v>-19.96498645702583</v>
      </c>
      <c r="G226" s="140">
        <v>1147505</v>
      </c>
      <c r="H226" s="140">
        <v>-6316</v>
      </c>
      <c r="I226" s="380">
        <v>-0.5473985999561457</v>
      </c>
      <c r="J226" s="140">
        <v>-134368</v>
      </c>
      <c r="K226" s="380">
        <v>-10.482161649398966</v>
      </c>
    </row>
    <row r="227" spans="1:11" ht="12" customHeight="1" x14ac:dyDescent="0.2">
      <c r="A227" s="379">
        <v>44927</v>
      </c>
      <c r="B227" s="140">
        <v>125905</v>
      </c>
      <c r="C227" s="140">
        <v>4756</v>
      </c>
      <c r="D227" s="380">
        <v>3.9257443313605562</v>
      </c>
      <c r="E227" s="140">
        <v>-20581</v>
      </c>
      <c r="F227" s="380">
        <v>-14.049806807476482</v>
      </c>
      <c r="G227" s="140">
        <v>1168312</v>
      </c>
      <c r="H227" s="140">
        <v>20807</v>
      </c>
      <c r="I227" s="380">
        <v>1.8132382865434138</v>
      </c>
      <c r="J227" s="140">
        <v>-113303</v>
      </c>
      <c r="K227" s="380">
        <v>-8.8406424706327567</v>
      </c>
    </row>
    <row r="228" spans="1:11" ht="12" customHeight="1" x14ac:dyDescent="0.2">
      <c r="A228" s="382">
        <v>44958</v>
      </c>
      <c r="B228" s="383">
        <v>127934</v>
      </c>
      <c r="C228" s="383">
        <f>B228-B227</f>
        <v>2029</v>
      </c>
      <c r="D228" s="384">
        <f>100*C228/B227</f>
        <v>1.6115325046662166</v>
      </c>
      <c r="E228" s="383">
        <f>B228-B216</f>
        <v>-10426</v>
      </c>
      <c r="F228" s="384">
        <f>100*E228/B216</f>
        <v>-7.5354148597860657</v>
      </c>
      <c r="G228" s="383">
        <v>1166795</v>
      </c>
      <c r="H228" s="383">
        <f>G228-G227</f>
        <v>-1517</v>
      </c>
      <c r="I228" s="384">
        <f>100*H228/G227</f>
        <v>-0.12984545224220928</v>
      </c>
      <c r="J228" s="383">
        <f>G228-G216</f>
        <v>-104242</v>
      </c>
      <c r="K228" s="384">
        <f>100*J228/G216</f>
        <v>-8.2013348155875878</v>
      </c>
    </row>
    <row r="229" spans="1:11" x14ac:dyDescent="0.2">
      <c r="A229" s="66" t="s">
        <v>135</v>
      </c>
    </row>
    <row r="230" spans="1:11" ht="7.5" customHeight="1" x14ac:dyDescent="0.2"/>
    <row r="231" spans="1:11" x14ac:dyDescent="0.2">
      <c r="A231" s="385" t="s">
        <v>621</v>
      </c>
    </row>
    <row r="236" spans="1:11" x14ac:dyDescent="0.2">
      <c r="F236" s="105"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37"/>
  <sheetViews>
    <sheetView topLeftCell="A203"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52</v>
      </c>
      <c r="B5" s="374"/>
      <c r="C5" s="374"/>
      <c r="D5" s="374"/>
      <c r="E5" s="374"/>
      <c r="F5" s="374"/>
      <c r="G5" s="374"/>
      <c r="H5" s="374"/>
      <c r="I5" s="374"/>
      <c r="J5" s="374"/>
      <c r="K5" s="374"/>
    </row>
    <row r="6" spans="1:11" s="32" customFormat="1" ht="16.5" customHeight="1" x14ac:dyDescent="0.2">
      <c r="A6" s="232"/>
      <c r="B6" s="267" t="s">
        <v>623</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174323</v>
      </c>
      <c r="C11" s="392">
        <v>9233.8399999999965</v>
      </c>
      <c r="D11" s="393">
        <v>5.593244280847995</v>
      </c>
      <c r="E11" s="392">
        <v>-12131.73000000001</v>
      </c>
      <c r="F11" s="394">
        <v>-6.5065284211347221</v>
      </c>
      <c r="G11" s="391">
        <v>1333246</v>
      </c>
      <c r="H11" s="391">
        <v>68461</v>
      </c>
      <c r="I11" s="393">
        <v>5.4128567305905744</v>
      </c>
      <c r="J11" s="391">
        <v>-8078</v>
      </c>
      <c r="K11" s="393">
        <v>-0.60224077105904317</v>
      </c>
    </row>
    <row r="12" spans="1:11" ht="12" customHeight="1" x14ac:dyDescent="0.2">
      <c r="A12" s="390">
        <v>38384</v>
      </c>
      <c r="B12" s="391">
        <v>173595</v>
      </c>
      <c r="C12" s="392">
        <v>-728</v>
      </c>
      <c r="D12" s="393">
        <v>-0.41761557568421837</v>
      </c>
      <c r="E12" s="392">
        <v>-15316.059999999998</v>
      </c>
      <c r="F12" s="394">
        <v>-8.1075507172528685</v>
      </c>
      <c r="G12" s="391">
        <v>1333490</v>
      </c>
      <c r="H12" s="391">
        <v>244</v>
      </c>
      <c r="I12" s="393">
        <v>1.8301198728516717E-2</v>
      </c>
      <c r="J12" s="391">
        <v>-3725</v>
      </c>
      <c r="K12" s="393">
        <v>-0.27856403046630496</v>
      </c>
    </row>
    <row r="13" spans="1:11" ht="12" customHeight="1" x14ac:dyDescent="0.2">
      <c r="A13" s="390">
        <v>38412</v>
      </c>
      <c r="B13" s="391">
        <v>174377</v>
      </c>
      <c r="C13" s="392">
        <v>782</v>
      </c>
      <c r="D13" s="393">
        <v>0.45047380396900832</v>
      </c>
      <c r="E13" s="392">
        <v>-11642.76999999999</v>
      </c>
      <c r="F13" s="394">
        <v>-6.2588885041627522</v>
      </c>
      <c r="G13" s="391">
        <v>1308167</v>
      </c>
      <c r="H13" s="391">
        <v>-25323</v>
      </c>
      <c r="I13" s="393">
        <v>-1.8990018672805946</v>
      </c>
      <c r="J13" s="391">
        <v>1790</v>
      </c>
      <c r="K13" s="393">
        <v>0.13702017105322584</v>
      </c>
    </row>
    <row r="14" spans="1:11" ht="12" customHeight="1" x14ac:dyDescent="0.2">
      <c r="A14" s="390">
        <v>38443</v>
      </c>
      <c r="B14" s="391">
        <v>174110</v>
      </c>
      <c r="C14" s="392">
        <v>-267</v>
      </c>
      <c r="D14" s="393">
        <v>-0.15311652339471377</v>
      </c>
      <c r="E14" s="392">
        <v>-14117.209999999992</v>
      </c>
      <c r="F14" s="394">
        <v>-7.5000899179241891</v>
      </c>
      <c r="G14" s="391">
        <v>1276372</v>
      </c>
      <c r="H14" s="391">
        <v>-31795</v>
      </c>
      <c r="I14" s="393">
        <v>-2.430500081411624</v>
      </c>
      <c r="J14" s="391">
        <v>-11537</v>
      </c>
      <c r="K14" s="393">
        <v>-0.8957931033947274</v>
      </c>
    </row>
    <row r="15" spans="1:11" ht="12" customHeight="1" x14ac:dyDescent="0.2">
      <c r="A15" s="390">
        <v>38473</v>
      </c>
      <c r="B15" s="391">
        <v>166253</v>
      </c>
      <c r="C15" s="392">
        <v>-7857</v>
      </c>
      <c r="D15" s="393">
        <v>-4.5126644075584403</v>
      </c>
      <c r="E15" s="392">
        <v>-16719.700000000012</v>
      </c>
      <c r="F15" s="394">
        <v>-9.137811269112829</v>
      </c>
      <c r="G15" s="391">
        <v>1207691</v>
      </c>
      <c r="H15" s="391">
        <v>-68681</v>
      </c>
      <c r="I15" s="393">
        <v>-5.3809547686724564</v>
      </c>
      <c r="J15" s="391">
        <v>-34178</v>
      </c>
      <c r="K15" s="393">
        <v>-2.7521421341542465</v>
      </c>
    </row>
    <row r="16" spans="1:11" ht="12" customHeight="1" x14ac:dyDescent="0.2">
      <c r="A16" s="390">
        <v>38504</v>
      </c>
      <c r="B16" s="391">
        <v>167137</v>
      </c>
      <c r="C16" s="392">
        <v>884</v>
      </c>
      <c r="D16" s="393">
        <v>0.53171972836580395</v>
      </c>
      <c r="E16" s="392">
        <v>-11307.049999999988</v>
      </c>
      <c r="F16" s="394">
        <v>-6.3364679293033248</v>
      </c>
      <c r="G16" s="391">
        <v>1185697</v>
      </c>
      <c r="H16" s="391">
        <v>-21994</v>
      </c>
      <c r="I16" s="393">
        <v>-1.8211612076267853</v>
      </c>
      <c r="J16" s="391">
        <v>-32668</v>
      </c>
      <c r="K16" s="393">
        <v>-2.681298297308278</v>
      </c>
    </row>
    <row r="17" spans="1:11" ht="12" customHeight="1" x14ac:dyDescent="0.2">
      <c r="A17" s="390">
        <v>38534</v>
      </c>
      <c r="B17" s="391">
        <v>170724</v>
      </c>
      <c r="C17" s="392">
        <v>3587</v>
      </c>
      <c r="D17" s="393">
        <v>2.1461435828093123</v>
      </c>
      <c r="E17" s="392">
        <v>-5424.3999999999942</v>
      </c>
      <c r="F17" s="394">
        <v>-3.0794489192067567</v>
      </c>
      <c r="G17" s="391">
        <v>1198440</v>
      </c>
      <c r="H17" s="391">
        <v>12743</v>
      </c>
      <c r="I17" s="393">
        <v>1.0747265110732338</v>
      </c>
      <c r="J17" s="391">
        <v>154</v>
      </c>
      <c r="K17" s="393">
        <v>1.2851689830307622E-2</v>
      </c>
    </row>
    <row r="18" spans="1:11" ht="12" customHeight="1" x14ac:dyDescent="0.2">
      <c r="A18" s="390">
        <v>38565</v>
      </c>
      <c r="B18" s="391">
        <v>173523</v>
      </c>
      <c r="C18" s="392">
        <v>2799</v>
      </c>
      <c r="D18" s="393">
        <v>1.63948829690026</v>
      </c>
      <c r="E18" s="392">
        <v>-4446.8399999999965</v>
      </c>
      <c r="F18" s="394">
        <v>-2.498648085540784</v>
      </c>
      <c r="G18" s="391">
        <v>1208039</v>
      </c>
      <c r="H18" s="391">
        <v>9599</v>
      </c>
      <c r="I18" s="393">
        <v>0.80095791195220456</v>
      </c>
      <c r="J18" s="391">
        <v>-5535</v>
      </c>
      <c r="K18" s="393">
        <v>-0.45609085230896507</v>
      </c>
    </row>
    <row r="19" spans="1:11" ht="12" customHeight="1" x14ac:dyDescent="0.2">
      <c r="A19" s="390">
        <v>38596</v>
      </c>
      <c r="B19" s="391">
        <v>168813</v>
      </c>
      <c r="C19" s="392">
        <v>-4710</v>
      </c>
      <c r="D19" s="393">
        <v>-2.7143375806089107</v>
      </c>
      <c r="E19" s="392">
        <v>-6504.8500000000058</v>
      </c>
      <c r="F19" s="394">
        <v>-3.7103181450149005</v>
      </c>
      <c r="G19" s="391">
        <v>1207863</v>
      </c>
      <c r="H19" s="391">
        <v>-176</v>
      </c>
      <c r="I19" s="393">
        <v>-1.4569066064920089E-2</v>
      </c>
      <c r="J19" s="391">
        <v>-16302</v>
      </c>
      <c r="K19" s="393">
        <v>-1.3316832289764859</v>
      </c>
    </row>
    <row r="20" spans="1:11" ht="12" customHeight="1" x14ac:dyDescent="0.2">
      <c r="A20" s="390">
        <v>38626</v>
      </c>
      <c r="B20" s="391">
        <v>169514</v>
      </c>
      <c r="C20" s="392">
        <v>701</v>
      </c>
      <c r="D20" s="393">
        <v>0.41525237985226254</v>
      </c>
      <c r="E20" s="392">
        <v>-6618.0499999999884</v>
      </c>
      <c r="F20" s="394">
        <v>-3.7574365369618925</v>
      </c>
      <c r="G20" s="391">
        <v>1249976</v>
      </c>
      <c r="H20" s="391">
        <v>42113</v>
      </c>
      <c r="I20" s="393">
        <v>3.4865709107738212</v>
      </c>
      <c r="J20" s="391">
        <v>-1270</v>
      </c>
      <c r="K20" s="393">
        <v>-0.10149882597027284</v>
      </c>
    </row>
    <row r="21" spans="1:11" ht="12" customHeight="1" x14ac:dyDescent="0.2">
      <c r="A21" s="390">
        <v>38657</v>
      </c>
      <c r="B21" s="391">
        <v>168187</v>
      </c>
      <c r="C21" s="392">
        <v>-1327</v>
      </c>
      <c r="D21" s="393">
        <v>-0.78282619724624514</v>
      </c>
      <c r="E21" s="392">
        <v>-5355.3099999999977</v>
      </c>
      <c r="F21" s="394">
        <v>-3.085881477548615</v>
      </c>
      <c r="G21" s="391">
        <v>1282800</v>
      </c>
      <c r="H21" s="391">
        <v>32824</v>
      </c>
      <c r="I21" s="393">
        <v>2.6259704186320376</v>
      </c>
      <c r="J21" s="391">
        <v>-5997</v>
      </c>
      <c r="K21" s="393">
        <v>-0.46531765669845598</v>
      </c>
    </row>
    <row r="22" spans="1:11" ht="12" customHeight="1" x14ac:dyDescent="0.2">
      <c r="A22" s="390">
        <v>38687</v>
      </c>
      <c r="B22" s="391">
        <v>163097</v>
      </c>
      <c r="C22" s="392">
        <v>-5090</v>
      </c>
      <c r="D22" s="393">
        <v>-3.0263932408569034</v>
      </c>
      <c r="E22" s="392">
        <v>-1992.1600000000035</v>
      </c>
      <c r="F22" s="394">
        <v>-1.2067176306427407</v>
      </c>
      <c r="G22" s="391">
        <v>1266389</v>
      </c>
      <c r="H22" s="391">
        <v>-16411</v>
      </c>
      <c r="I22" s="393">
        <v>-1.2793108824446524</v>
      </c>
      <c r="J22" s="391">
        <v>1604</v>
      </c>
      <c r="K22" s="393">
        <v>0.12681997335515521</v>
      </c>
    </row>
    <row r="23" spans="1:11" ht="12" customHeight="1" x14ac:dyDescent="0.2">
      <c r="A23" s="390">
        <v>38718</v>
      </c>
      <c r="B23" s="391">
        <v>171717</v>
      </c>
      <c r="C23" s="392">
        <v>8620</v>
      </c>
      <c r="D23" s="393">
        <v>5.2851983788788264</v>
      </c>
      <c r="E23" s="392">
        <v>-2606</v>
      </c>
      <c r="F23" s="394">
        <v>-1.4949260854849904</v>
      </c>
      <c r="G23" s="391">
        <v>1329141</v>
      </c>
      <c r="H23" s="391">
        <v>62752</v>
      </c>
      <c r="I23" s="393">
        <v>4.9551914932931354</v>
      </c>
      <c r="J23" s="391">
        <v>-4105</v>
      </c>
      <c r="K23" s="393">
        <v>-0.30789516713344722</v>
      </c>
    </row>
    <row r="24" spans="1:11" ht="12" customHeight="1" x14ac:dyDescent="0.2">
      <c r="A24" s="390">
        <v>38749</v>
      </c>
      <c r="B24" s="391">
        <v>171898</v>
      </c>
      <c r="C24" s="392">
        <v>181</v>
      </c>
      <c r="D24" s="393">
        <v>0.10540598775892894</v>
      </c>
      <c r="E24" s="392">
        <v>-1697</v>
      </c>
      <c r="F24" s="394">
        <v>-0.97756271782021376</v>
      </c>
      <c r="G24" s="391">
        <v>1329703</v>
      </c>
      <c r="H24" s="391">
        <v>562</v>
      </c>
      <c r="I24" s="393">
        <v>4.2282948159751296E-2</v>
      </c>
      <c r="J24" s="391">
        <v>-3787</v>
      </c>
      <c r="K24" s="393">
        <v>-0.28399163098335944</v>
      </c>
    </row>
    <row r="25" spans="1:11" ht="12" customHeight="1" x14ac:dyDescent="0.2">
      <c r="A25" s="390">
        <v>38777</v>
      </c>
      <c r="B25" s="391">
        <v>171475</v>
      </c>
      <c r="C25" s="392">
        <v>-423</v>
      </c>
      <c r="D25" s="393">
        <v>-0.24607616144457758</v>
      </c>
      <c r="E25" s="392">
        <v>-2902</v>
      </c>
      <c r="F25" s="394">
        <v>-1.664210302964267</v>
      </c>
      <c r="G25" s="391">
        <v>1316339</v>
      </c>
      <c r="H25" s="391">
        <v>-13364</v>
      </c>
      <c r="I25" s="393">
        <v>-1.0050364630297142</v>
      </c>
      <c r="J25" s="391">
        <v>8172</v>
      </c>
      <c r="K25" s="393">
        <v>0.62469088426783426</v>
      </c>
    </row>
    <row r="26" spans="1:11" ht="12" customHeight="1" x14ac:dyDescent="0.2">
      <c r="A26" s="390">
        <v>38808</v>
      </c>
      <c r="B26" s="391">
        <v>168862</v>
      </c>
      <c r="C26" s="392">
        <v>-2613</v>
      </c>
      <c r="D26" s="393">
        <v>-1.5238372940661904</v>
      </c>
      <c r="E26" s="392">
        <v>-5248</v>
      </c>
      <c r="F26" s="394">
        <v>-3.0141864338636495</v>
      </c>
      <c r="G26" s="391">
        <v>1265554</v>
      </c>
      <c r="H26" s="391">
        <v>-50785</v>
      </c>
      <c r="I26" s="393">
        <v>-3.8580487245306871</v>
      </c>
      <c r="J26" s="391">
        <v>-10818</v>
      </c>
      <c r="K26" s="393">
        <v>-0.84755854876164627</v>
      </c>
    </row>
    <row r="27" spans="1:11" ht="12" customHeight="1" x14ac:dyDescent="0.2">
      <c r="A27" s="390">
        <v>38838</v>
      </c>
      <c r="B27" s="391">
        <v>165409</v>
      </c>
      <c r="C27" s="392">
        <v>-3453</v>
      </c>
      <c r="D27" s="393">
        <v>-2.044865037723111</v>
      </c>
      <c r="E27" s="392">
        <v>-844</v>
      </c>
      <c r="F27" s="394">
        <v>-0.50766001215015666</v>
      </c>
      <c r="G27" s="391">
        <v>1222927</v>
      </c>
      <c r="H27" s="391">
        <v>-42627</v>
      </c>
      <c r="I27" s="393">
        <v>-3.3682482138257237</v>
      </c>
      <c r="J27" s="391">
        <v>15236</v>
      </c>
      <c r="K27" s="393">
        <v>1.2615809838774985</v>
      </c>
    </row>
    <row r="28" spans="1:11" ht="12" customHeight="1" x14ac:dyDescent="0.2">
      <c r="A28" s="390">
        <v>38869</v>
      </c>
      <c r="B28" s="391">
        <v>158949</v>
      </c>
      <c r="C28" s="392">
        <v>-6460</v>
      </c>
      <c r="D28" s="393">
        <v>-3.9054706817645957</v>
      </c>
      <c r="E28" s="392">
        <v>-8188</v>
      </c>
      <c r="F28" s="394">
        <v>-4.8989750922895592</v>
      </c>
      <c r="G28" s="391">
        <v>1189691</v>
      </c>
      <c r="H28" s="391">
        <v>-33236</v>
      </c>
      <c r="I28" s="393">
        <v>-2.7177419420783089</v>
      </c>
      <c r="J28" s="391">
        <v>3994</v>
      </c>
      <c r="K28" s="393">
        <v>0.33684828417378132</v>
      </c>
    </row>
    <row r="29" spans="1:11" ht="12" customHeight="1" x14ac:dyDescent="0.2">
      <c r="A29" s="390">
        <v>38899</v>
      </c>
      <c r="B29" s="391">
        <v>163613</v>
      </c>
      <c r="C29" s="392">
        <v>4664</v>
      </c>
      <c r="D29" s="393">
        <v>2.9342745157251695</v>
      </c>
      <c r="E29" s="392">
        <v>-7111</v>
      </c>
      <c r="F29" s="394">
        <v>-4.165202314847356</v>
      </c>
      <c r="G29" s="391">
        <v>1186054</v>
      </c>
      <c r="H29" s="391">
        <v>-3637</v>
      </c>
      <c r="I29" s="393">
        <v>-0.30570963384609956</v>
      </c>
      <c r="J29" s="391">
        <v>-12386</v>
      </c>
      <c r="K29" s="393">
        <v>-1.033510229965622</v>
      </c>
    </row>
    <row r="30" spans="1:11" ht="12" customHeight="1" x14ac:dyDescent="0.2">
      <c r="A30" s="390">
        <v>38930</v>
      </c>
      <c r="B30" s="391">
        <v>166792</v>
      </c>
      <c r="C30" s="392">
        <v>3179</v>
      </c>
      <c r="D30" s="393">
        <v>1.9429996393929578</v>
      </c>
      <c r="E30" s="392">
        <v>-6731</v>
      </c>
      <c r="F30" s="394">
        <v>-3.8790246826069166</v>
      </c>
      <c r="G30" s="391">
        <v>1196743</v>
      </c>
      <c r="H30" s="391">
        <v>10689</v>
      </c>
      <c r="I30" s="393">
        <v>0.90122372168552189</v>
      </c>
      <c r="J30" s="391">
        <v>-11296</v>
      </c>
      <c r="K30" s="393">
        <v>-0.93506914925759843</v>
      </c>
    </row>
    <row r="31" spans="1:11" ht="12" customHeight="1" x14ac:dyDescent="0.2">
      <c r="A31" s="390">
        <v>38961</v>
      </c>
      <c r="B31" s="391">
        <v>163480</v>
      </c>
      <c r="C31" s="392">
        <v>-3312</v>
      </c>
      <c r="D31" s="393">
        <v>-1.9857067485251092</v>
      </c>
      <c r="E31" s="392">
        <v>-5333</v>
      </c>
      <c r="F31" s="394">
        <v>-3.1591168926563711</v>
      </c>
      <c r="G31" s="391">
        <v>1193302</v>
      </c>
      <c r="H31" s="391">
        <v>-3441</v>
      </c>
      <c r="I31" s="393">
        <v>-0.28753040544210412</v>
      </c>
      <c r="J31" s="391">
        <v>-14561</v>
      </c>
      <c r="K31" s="393">
        <v>-1.2055175131616749</v>
      </c>
    </row>
    <row r="32" spans="1:11" ht="12" customHeight="1" x14ac:dyDescent="0.2">
      <c r="A32" s="390">
        <v>38991</v>
      </c>
      <c r="B32" s="391">
        <v>163187</v>
      </c>
      <c r="C32" s="392">
        <v>-293</v>
      </c>
      <c r="D32" s="393">
        <v>-0.17922681673599217</v>
      </c>
      <c r="E32" s="392">
        <v>-6327</v>
      </c>
      <c r="F32" s="394">
        <v>-3.7324350791085101</v>
      </c>
      <c r="G32" s="391">
        <v>1215596</v>
      </c>
      <c r="H32" s="391">
        <v>22294</v>
      </c>
      <c r="I32" s="393">
        <v>1.8682613454096282</v>
      </c>
      <c r="J32" s="391">
        <v>-34380</v>
      </c>
      <c r="K32" s="393">
        <v>-2.7504528086939271</v>
      </c>
    </row>
    <row r="33" spans="1:11" ht="12" customHeight="1" x14ac:dyDescent="0.2">
      <c r="A33" s="390">
        <v>39022</v>
      </c>
      <c r="B33" s="391">
        <v>161653</v>
      </c>
      <c r="C33" s="392">
        <v>-1534</v>
      </c>
      <c r="D33" s="393">
        <v>-0.94002585990305598</v>
      </c>
      <c r="E33" s="392">
        <v>-6534</v>
      </c>
      <c r="F33" s="394">
        <v>-3.8849613822709248</v>
      </c>
      <c r="G33" s="391">
        <v>1238456</v>
      </c>
      <c r="H33" s="391">
        <v>22860</v>
      </c>
      <c r="I33" s="393">
        <v>1.8805590015103701</v>
      </c>
      <c r="J33" s="391">
        <v>-44344</v>
      </c>
      <c r="K33" s="393">
        <v>-3.4568132210788898</v>
      </c>
    </row>
    <row r="34" spans="1:11" ht="12" customHeight="1" x14ac:dyDescent="0.2">
      <c r="A34" s="390">
        <v>39052</v>
      </c>
      <c r="B34" s="391">
        <v>158938</v>
      </c>
      <c r="C34" s="392">
        <v>-2715</v>
      </c>
      <c r="D34" s="393">
        <v>-1.6795234236296264</v>
      </c>
      <c r="E34" s="392">
        <v>-4159</v>
      </c>
      <c r="F34" s="394">
        <v>-2.5500162479996566</v>
      </c>
      <c r="G34" s="391">
        <v>1224869</v>
      </c>
      <c r="H34" s="391">
        <v>-13587</v>
      </c>
      <c r="I34" s="393">
        <v>-1.0970918627710633</v>
      </c>
      <c r="J34" s="391">
        <v>-41520</v>
      </c>
      <c r="K34" s="393">
        <v>-3.2786134434206233</v>
      </c>
    </row>
    <row r="35" spans="1:11" ht="12" customHeight="1" x14ac:dyDescent="0.2">
      <c r="A35" s="390">
        <v>39083</v>
      </c>
      <c r="B35" s="391">
        <v>166339</v>
      </c>
      <c r="C35" s="392">
        <v>7401</v>
      </c>
      <c r="D35" s="393">
        <v>4.6565327360354356</v>
      </c>
      <c r="E35" s="392">
        <v>-5378</v>
      </c>
      <c r="F35" s="394">
        <v>-3.1318972495443083</v>
      </c>
      <c r="G35" s="391">
        <v>1281604</v>
      </c>
      <c r="H35" s="391">
        <v>56735</v>
      </c>
      <c r="I35" s="393">
        <v>4.6319239036990894</v>
      </c>
      <c r="J35" s="391">
        <v>-47537</v>
      </c>
      <c r="K35" s="393">
        <v>-3.5765204745019528</v>
      </c>
    </row>
    <row r="36" spans="1:11" ht="12" customHeight="1" x14ac:dyDescent="0.2">
      <c r="A36" s="390">
        <v>39114</v>
      </c>
      <c r="B36" s="391">
        <v>168941</v>
      </c>
      <c r="C36" s="392">
        <v>2602</v>
      </c>
      <c r="D36" s="393">
        <v>1.5642753653683141</v>
      </c>
      <c r="E36" s="392">
        <v>-2957</v>
      </c>
      <c r="F36" s="394">
        <v>-1.7202061687745058</v>
      </c>
      <c r="G36" s="391">
        <v>1279232</v>
      </c>
      <c r="H36" s="391">
        <v>-2372</v>
      </c>
      <c r="I36" s="393">
        <v>-0.18508057090957894</v>
      </c>
      <c r="J36" s="391">
        <v>-50471</v>
      </c>
      <c r="K36" s="393">
        <v>-3.7956596322637459</v>
      </c>
    </row>
    <row r="37" spans="1:11" ht="12" customHeight="1" x14ac:dyDescent="0.2">
      <c r="A37" s="390">
        <v>39142</v>
      </c>
      <c r="B37" s="391">
        <v>170255</v>
      </c>
      <c r="C37" s="392">
        <v>1314</v>
      </c>
      <c r="D37" s="393">
        <v>0.7777863277712338</v>
      </c>
      <c r="E37" s="392">
        <v>-1220</v>
      </c>
      <c r="F37" s="394">
        <v>-0.71147397579822136</v>
      </c>
      <c r="G37" s="391">
        <v>1264924</v>
      </c>
      <c r="H37" s="391">
        <v>-14308</v>
      </c>
      <c r="I37" s="393">
        <v>-1.1184835901540924</v>
      </c>
      <c r="J37" s="391">
        <v>-51415</v>
      </c>
      <c r="K37" s="393">
        <v>-3.9059087362753822</v>
      </c>
    </row>
    <row r="38" spans="1:11" ht="12" customHeight="1" x14ac:dyDescent="0.2">
      <c r="A38" s="390">
        <v>39173</v>
      </c>
      <c r="B38" s="391">
        <v>169477</v>
      </c>
      <c r="C38" s="392">
        <v>-778</v>
      </c>
      <c r="D38" s="393">
        <v>-0.45696161639893101</v>
      </c>
      <c r="E38" s="392">
        <v>615</v>
      </c>
      <c r="F38" s="394">
        <v>0.36420272174912061</v>
      </c>
      <c r="G38" s="391">
        <v>1234129</v>
      </c>
      <c r="H38" s="391">
        <v>-30795</v>
      </c>
      <c r="I38" s="393">
        <v>-2.4345336162488813</v>
      </c>
      <c r="J38" s="391">
        <v>-31425</v>
      </c>
      <c r="K38" s="393">
        <v>-2.4831022619342993</v>
      </c>
    </row>
    <row r="39" spans="1:11" ht="12" customHeight="1" x14ac:dyDescent="0.2">
      <c r="A39" s="390">
        <v>39203</v>
      </c>
      <c r="B39" s="391">
        <v>166194</v>
      </c>
      <c r="C39" s="392">
        <v>-3283</v>
      </c>
      <c r="D39" s="393">
        <v>-1.937136012556276</v>
      </c>
      <c r="E39" s="392">
        <v>785</v>
      </c>
      <c r="F39" s="394">
        <v>0.4745811896571529</v>
      </c>
      <c r="G39" s="391">
        <v>1201624</v>
      </c>
      <c r="H39" s="391">
        <v>-32505</v>
      </c>
      <c r="I39" s="393">
        <v>-2.6338413569408061</v>
      </c>
      <c r="J39" s="391">
        <v>-21303</v>
      </c>
      <c r="K39" s="393">
        <v>-1.7419682450383382</v>
      </c>
    </row>
    <row r="40" spans="1:11" ht="12" customHeight="1" x14ac:dyDescent="0.2">
      <c r="A40" s="390">
        <v>39234</v>
      </c>
      <c r="B40" s="391">
        <v>165482</v>
      </c>
      <c r="C40" s="392">
        <v>-712</v>
      </c>
      <c r="D40" s="393">
        <v>-0.42841498489716839</v>
      </c>
      <c r="E40" s="392">
        <v>6533</v>
      </c>
      <c r="F40" s="394">
        <v>4.1101233729057745</v>
      </c>
      <c r="G40" s="391">
        <v>1191208</v>
      </c>
      <c r="H40" s="391">
        <v>-10416</v>
      </c>
      <c r="I40" s="393">
        <v>-0.8668268942697549</v>
      </c>
      <c r="J40" s="391">
        <v>1517</v>
      </c>
      <c r="K40" s="393">
        <v>0.12751210188191725</v>
      </c>
    </row>
    <row r="41" spans="1:11" ht="12" customHeight="1" x14ac:dyDescent="0.2">
      <c r="A41" s="390">
        <v>39264</v>
      </c>
      <c r="B41" s="391">
        <v>165111</v>
      </c>
      <c r="C41" s="392">
        <v>-371</v>
      </c>
      <c r="D41" s="393">
        <v>-0.22419356788049455</v>
      </c>
      <c r="E41" s="392">
        <v>1498</v>
      </c>
      <c r="F41" s="394">
        <v>0.91557516823235319</v>
      </c>
      <c r="G41" s="391">
        <v>1190159</v>
      </c>
      <c r="H41" s="391">
        <v>-1049</v>
      </c>
      <c r="I41" s="393">
        <v>-8.80618666093579E-2</v>
      </c>
      <c r="J41" s="391">
        <v>4105</v>
      </c>
      <c r="K41" s="393">
        <v>0.34610565792114018</v>
      </c>
    </row>
    <row r="42" spans="1:11" ht="12" customHeight="1" x14ac:dyDescent="0.2">
      <c r="A42" s="390">
        <v>39295</v>
      </c>
      <c r="B42" s="391">
        <v>170080</v>
      </c>
      <c r="C42" s="392">
        <v>4969</v>
      </c>
      <c r="D42" s="393">
        <v>3.0094905851215241</v>
      </c>
      <c r="E42" s="392">
        <v>3288</v>
      </c>
      <c r="F42" s="394">
        <v>1.9713175691879707</v>
      </c>
      <c r="G42" s="391">
        <v>1218721</v>
      </c>
      <c r="H42" s="391">
        <v>28562</v>
      </c>
      <c r="I42" s="393">
        <v>2.3998474153453446</v>
      </c>
      <c r="J42" s="391">
        <v>21978</v>
      </c>
      <c r="K42" s="393">
        <v>1.8364845250818262</v>
      </c>
    </row>
    <row r="43" spans="1:11" ht="12" customHeight="1" x14ac:dyDescent="0.2">
      <c r="A43" s="390">
        <v>39326</v>
      </c>
      <c r="B43" s="391">
        <v>167674</v>
      </c>
      <c r="C43" s="392">
        <v>-2406</v>
      </c>
      <c r="D43" s="393">
        <v>-1.4146284101599247</v>
      </c>
      <c r="E43" s="392">
        <v>4194</v>
      </c>
      <c r="F43" s="394">
        <v>2.5654514313677512</v>
      </c>
      <c r="G43" s="391">
        <v>1221460</v>
      </c>
      <c r="H43" s="391">
        <v>2739</v>
      </c>
      <c r="I43" s="393">
        <v>0.22474380928859025</v>
      </c>
      <c r="J43" s="391">
        <v>28158</v>
      </c>
      <c r="K43" s="393">
        <v>2.3596708963866648</v>
      </c>
    </row>
    <row r="44" spans="1:11" ht="12" customHeight="1" x14ac:dyDescent="0.2">
      <c r="A44" s="390">
        <v>39356</v>
      </c>
      <c r="B44" s="391">
        <v>171598</v>
      </c>
      <c r="C44" s="392">
        <v>3924</v>
      </c>
      <c r="D44" s="393">
        <v>2.3402554957834845</v>
      </c>
      <c r="E44" s="392">
        <v>8411</v>
      </c>
      <c r="F44" s="394">
        <v>5.1542095877735354</v>
      </c>
      <c r="G44" s="391">
        <v>1253805</v>
      </c>
      <c r="H44" s="391">
        <v>32345</v>
      </c>
      <c r="I44" s="393">
        <v>2.6480605177410639</v>
      </c>
      <c r="J44" s="391">
        <v>38209</v>
      </c>
      <c r="K44" s="393">
        <v>3.1432317974063753</v>
      </c>
    </row>
    <row r="45" spans="1:11" ht="12" customHeight="1" x14ac:dyDescent="0.2">
      <c r="A45" s="390">
        <v>39387</v>
      </c>
      <c r="B45" s="391">
        <v>172013</v>
      </c>
      <c r="C45" s="392">
        <v>415</v>
      </c>
      <c r="D45" s="393">
        <v>0.24184431053974989</v>
      </c>
      <c r="E45" s="392">
        <v>10360</v>
      </c>
      <c r="F45" s="394">
        <v>6.4087891966124975</v>
      </c>
      <c r="G45" s="391">
        <v>1283684</v>
      </c>
      <c r="H45" s="391">
        <v>29879</v>
      </c>
      <c r="I45" s="393">
        <v>2.3830659472565512</v>
      </c>
      <c r="J45" s="391">
        <v>45228</v>
      </c>
      <c r="K45" s="393">
        <v>3.651966642335295</v>
      </c>
    </row>
    <row r="46" spans="1:11" ht="12" customHeight="1" x14ac:dyDescent="0.2">
      <c r="A46" s="390">
        <v>39417</v>
      </c>
      <c r="B46" s="391">
        <v>170088</v>
      </c>
      <c r="C46" s="392">
        <v>-1925</v>
      </c>
      <c r="D46" s="393">
        <v>-1.1191014632614977</v>
      </c>
      <c r="E46" s="392">
        <v>11150</v>
      </c>
      <c r="F46" s="394">
        <v>7.0153141476550607</v>
      </c>
      <c r="G46" s="391">
        <v>1284250</v>
      </c>
      <c r="H46" s="391">
        <v>566</v>
      </c>
      <c r="I46" s="393">
        <v>4.4091848149544595E-2</v>
      </c>
      <c r="J46" s="391">
        <v>59381</v>
      </c>
      <c r="K46" s="393">
        <v>4.8479470049450182</v>
      </c>
    </row>
    <row r="47" spans="1:11" ht="12" customHeight="1" x14ac:dyDescent="0.2">
      <c r="A47" s="390">
        <v>39448</v>
      </c>
      <c r="B47" s="391">
        <v>185086</v>
      </c>
      <c r="C47" s="392">
        <v>14998</v>
      </c>
      <c r="D47" s="393">
        <v>8.8177884389257333</v>
      </c>
      <c r="E47" s="392">
        <v>18747</v>
      </c>
      <c r="F47" s="394">
        <v>11.270357522890002</v>
      </c>
      <c r="G47" s="391">
        <v>1382354</v>
      </c>
      <c r="H47" s="391">
        <v>98104</v>
      </c>
      <c r="I47" s="393">
        <v>7.6390110959704112</v>
      </c>
      <c r="J47" s="391">
        <v>100750</v>
      </c>
      <c r="K47" s="393">
        <v>7.8612426303288689</v>
      </c>
    </row>
    <row r="48" spans="1:11" ht="12" customHeight="1" x14ac:dyDescent="0.2">
      <c r="A48" s="390">
        <v>39479</v>
      </c>
      <c r="B48" s="391">
        <v>191008</v>
      </c>
      <c r="C48" s="392">
        <v>5922</v>
      </c>
      <c r="D48" s="393">
        <v>3.1995937023869985</v>
      </c>
      <c r="E48" s="392">
        <v>22067</v>
      </c>
      <c r="F48" s="394">
        <v>13.061956541040955</v>
      </c>
      <c r="G48" s="391">
        <v>1406114</v>
      </c>
      <c r="H48" s="391">
        <v>23760</v>
      </c>
      <c r="I48" s="393">
        <v>1.7188071941051279</v>
      </c>
      <c r="J48" s="391">
        <v>126882</v>
      </c>
      <c r="K48" s="393">
        <v>9.9186074144486689</v>
      </c>
    </row>
    <row r="49" spans="1:11" ht="12" customHeight="1" x14ac:dyDescent="0.2">
      <c r="A49" s="390">
        <v>39508</v>
      </c>
      <c r="B49" s="391">
        <v>188336</v>
      </c>
      <c r="C49" s="392">
        <v>-2672</v>
      </c>
      <c r="D49" s="393">
        <v>-1.3988942871502765</v>
      </c>
      <c r="E49" s="392">
        <v>18081</v>
      </c>
      <c r="F49" s="394">
        <v>10.619952424304719</v>
      </c>
      <c r="G49" s="391">
        <v>1384009</v>
      </c>
      <c r="H49" s="391">
        <v>-22105</v>
      </c>
      <c r="I49" s="393">
        <v>-1.5720631470848025</v>
      </c>
      <c r="J49" s="391">
        <v>119085</v>
      </c>
      <c r="K49" s="393">
        <v>9.4143996002921906</v>
      </c>
    </row>
    <row r="50" spans="1:11" ht="12" customHeight="1" x14ac:dyDescent="0.2">
      <c r="A50" s="390">
        <v>39539</v>
      </c>
      <c r="B50" s="391">
        <v>191558</v>
      </c>
      <c r="C50" s="392">
        <v>3222</v>
      </c>
      <c r="D50" s="393">
        <v>1.7107722368532834</v>
      </c>
      <c r="E50" s="392">
        <v>22081</v>
      </c>
      <c r="F50" s="394">
        <v>13.028906577293673</v>
      </c>
      <c r="G50" s="391">
        <v>1401464</v>
      </c>
      <c r="H50" s="391">
        <v>17455</v>
      </c>
      <c r="I50" s="393">
        <v>1.2611912205773228</v>
      </c>
      <c r="J50" s="391">
        <v>167335</v>
      </c>
      <c r="K50" s="393">
        <v>13.558955344214422</v>
      </c>
    </row>
    <row r="51" spans="1:11" ht="12" customHeight="1" x14ac:dyDescent="0.2">
      <c r="A51" s="390">
        <v>39569</v>
      </c>
      <c r="B51" s="391">
        <v>192973</v>
      </c>
      <c r="C51" s="392">
        <v>1415</v>
      </c>
      <c r="D51" s="393">
        <v>0.7386796688209315</v>
      </c>
      <c r="E51" s="392">
        <v>26779</v>
      </c>
      <c r="F51" s="394">
        <v>16.113096742361336</v>
      </c>
      <c r="G51" s="391">
        <v>1397851</v>
      </c>
      <c r="H51" s="391">
        <v>-3613</v>
      </c>
      <c r="I51" s="393">
        <v>-0.25780184150288554</v>
      </c>
      <c r="J51" s="391">
        <v>196227</v>
      </c>
      <c r="K51" s="393">
        <v>16.33014986385092</v>
      </c>
    </row>
    <row r="52" spans="1:11" ht="12" customHeight="1" x14ac:dyDescent="0.2">
      <c r="A52" s="390">
        <v>39600</v>
      </c>
      <c r="B52" s="391">
        <v>195550</v>
      </c>
      <c r="C52" s="392">
        <v>2577</v>
      </c>
      <c r="D52" s="393">
        <v>1.335419981033616</v>
      </c>
      <c r="E52" s="392">
        <v>30068</v>
      </c>
      <c r="F52" s="394">
        <v>18.169952018950703</v>
      </c>
      <c r="G52" s="391">
        <v>1402406</v>
      </c>
      <c r="H52" s="391">
        <v>4555</v>
      </c>
      <c r="I52" s="393">
        <v>0.32585733386462507</v>
      </c>
      <c r="J52" s="391">
        <v>211198</v>
      </c>
      <c r="K52" s="393">
        <v>17.72973317842056</v>
      </c>
    </row>
    <row r="53" spans="1:11" ht="12" customHeight="1" x14ac:dyDescent="0.2">
      <c r="A53" s="390">
        <v>39630</v>
      </c>
      <c r="B53" s="391">
        <v>196890</v>
      </c>
      <c r="C53" s="392">
        <v>1340</v>
      </c>
      <c r="D53" s="393">
        <v>0.68524673996420349</v>
      </c>
      <c r="E53" s="392">
        <v>31779</v>
      </c>
      <c r="F53" s="394">
        <v>19.247051983211293</v>
      </c>
      <c r="G53" s="391">
        <v>1414921</v>
      </c>
      <c r="H53" s="391">
        <v>12515</v>
      </c>
      <c r="I53" s="393">
        <v>0.89239492700402023</v>
      </c>
      <c r="J53" s="391">
        <v>224762</v>
      </c>
      <c r="K53" s="393">
        <v>18.885039729985657</v>
      </c>
    </row>
    <row r="54" spans="1:11" ht="12" customHeight="1" x14ac:dyDescent="0.2">
      <c r="A54" s="390">
        <v>39661</v>
      </c>
      <c r="B54" s="391">
        <v>204608</v>
      </c>
      <c r="C54" s="392">
        <v>7718</v>
      </c>
      <c r="D54" s="393">
        <v>3.9199553049926354</v>
      </c>
      <c r="E54" s="392">
        <v>34528</v>
      </c>
      <c r="F54" s="394">
        <v>20.301034807149577</v>
      </c>
      <c r="G54" s="391">
        <v>1461265</v>
      </c>
      <c r="H54" s="391">
        <v>46344</v>
      </c>
      <c r="I54" s="393">
        <v>3.2753772118726063</v>
      </c>
      <c r="J54" s="391">
        <v>242544</v>
      </c>
      <c r="K54" s="393">
        <v>19.901519707956126</v>
      </c>
    </row>
    <row r="55" spans="1:11" ht="12" customHeight="1" x14ac:dyDescent="0.2">
      <c r="A55" s="390">
        <v>39692</v>
      </c>
      <c r="B55" s="391">
        <v>209877</v>
      </c>
      <c r="C55" s="392">
        <v>5269</v>
      </c>
      <c r="D55" s="393">
        <v>2.5751681263684705</v>
      </c>
      <c r="E55" s="392">
        <v>42203</v>
      </c>
      <c r="F55" s="394">
        <v>25.169674487398165</v>
      </c>
      <c r="G55" s="391">
        <v>1518162</v>
      </c>
      <c r="H55" s="391">
        <v>56897</v>
      </c>
      <c r="I55" s="393">
        <v>3.893681159817008</v>
      </c>
      <c r="J55" s="391">
        <v>296702</v>
      </c>
      <c r="K55" s="393">
        <v>24.290766787287346</v>
      </c>
    </row>
    <row r="56" spans="1:11" ht="12" customHeight="1" x14ac:dyDescent="0.2">
      <c r="A56" s="390">
        <v>39722</v>
      </c>
      <c r="B56" s="391">
        <v>227458</v>
      </c>
      <c r="C56" s="392">
        <v>17581</v>
      </c>
      <c r="D56" s="393">
        <v>8.3768111798815497</v>
      </c>
      <c r="E56" s="392">
        <v>55860</v>
      </c>
      <c r="F56" s="394">
        <v>32.552826956025129</v>
      </c>
      <c r="G56" s="391">
        <v>1631882</v>
      </c>
      <c r="H56" s="391">
        <v>113720</v>
      </c>
      <c r="I56" s="393">
        <v>7.4906367041198498</v>
      </c>
      <c r="J56" s="391">
        <v>378077</v>
      </c>
      <c r="K56" s="393">
        <v>30.154370097423442</v>
      </c>
    </row>
    <row r="57" spans="1:11" ht="12" customHeight="1" x14ac:dyDescent="0.2">
      <c r="A57" s="390">
        <v>39753</v>
      </c>
      <c r="B57" s="391">
        <v>236664</v>
      </c>
      <c r="C57" s="392">
        <v>9206</v>
      </c>
      <c r="D57" s="393">
        <v>4.0473406079364098</v>
      </c>
      <c r="E57" s="392">
        <v>64651</v>
      </c>
      <c r="F57" s="394">
        <v>37.584949974711215</v>
      </c>
      <c r="G57" s="391">
        <v>1729579</v>
      </c>
      <c r="H57" s="391">
        <v>97697</v>
      </c>
      <c r="I57" s="393">
        <v>5.9867686511647289</v>
      </c>
      <c r="J57" s="391">
        <v>445895</v>
      </c>
      <c r="K57" s="393">
        <v>34.735573552369587</v>
      </c>
    </row>
    <row r="58" spans="1:11" ht="12" customHeight="1" x14ac:dyDescent="0.2">
      <c r="A58" s="390">
        <v>39783</v>
      </c>
      <c r="B58" s="391">
        <v>242253</v>
      </c>
      <c r="C58" s="392">
        <v>5589</v>
      </c>
      <c r="D58" s="393">
        <v>2.3615759050806204</v>
      </c>
      <c r="E58" s="392">
        <v>72165</v>
      </c>
      <c r="F58" s="394">
        <v>42.428037251305206</v>
      </c>
      <c r="G58" s="391">
        <v>1776050</v>
      </c>
      <c r="H58" s="391">
        <v>46471</v>
      </c>
      <c r="I58" s="393">
        <v>2.6868388203140765</v>
      </c>
      <c r="J58" s="391">
        <v>491800</v>
      </c>
      <c r="K58" s="393">
        <v>38.294724547401209</v>
      </c>
    </row>
    <row r="59" spans="1:11" ht="12" customHeight="1" x14ac:dyDescent="0.2">
      <c r="A59" s="375">
        <v>39814</v>
      </c>
      <c r="B59" s="133">
        <v>250095</v>
      </c>
      <c r="C59" s="376">
        <v>18029.282265655318</v>
      </c>
      <c r="D59" s="184">
        <v>7.7690416497856836</v>
      </c>
      <c r="E59" s="376">
        <v>72836.737168070831</v>
      </c>
      <c r="F59" s="377">
        <v>41.090742967018912</v>
      </c>
      <c r="G59" s="133">
        <v>1936296</v>
      </c>
      <c r="H59" s="133">
        <v>146020.41410177737</v>
      </c>
      <c r="I59" s="184">
        <v>8.1563092996386679</v>
      </c>
      <c r="J59" s="133">
        <v>543658.33465054166</v>
      </c>
      <c r="K59" s="184">
        <v>39.038031799471689</v>
      </c>
    </row>
    <row r="60" spans="1:11" ht="12" customHeight="1" x14ac:dyDescent="0.2">
      <c r="A60" s="375">
        <v>39845</v>
      </c>
      <c r="B60" s="133">
        <v>262581</v>
      </c>
      <c r="C60" s="376">
        <v>12486</v>
      </c>
      <c r="D60" s="184">
        <v>4.992502848917411</v>
      </c>
      <c r="E60" s="376">
        <v>79630.119881394261</v>
      </c>
      <c r="F60" s="377">
        <v>43.525409568825594</v>
      </c>
      <c r="G60" s="133">
        <v>2017144</v>
      </c>
      <c r="H60" s="133">
        <v>80848</v>
      </c>
      <c r="I60" s="184">
        <v>4.1753946710626888</v>
      </c>
      <c r="J60" s="133">
        <v>600503.52844270854</v>
      </c>
      <c r="K60" s="184">
        <v>42.389268166437745</v>
      </c>
    </row>
    <row r="61" spans="1:11" ht="12" customHeight="1" x14ac:dyDescent="0.2">
      <c r="A61" s="375">
        <v>39873</v>
      </c>
      <c r="B61" s="133">
        <v>274717</v>
      </c>
      <c r="C61" s="376">
        <v>12136</v>
      </c>
      <c r="D61" s="184">
        <v>4.6218119361263765</v>
      </c>
      <c r="E61" s="376">
        <v>94349.306486310117</v>
      </c>
      <c r="F61" s="377">
        <v>52.309426731760595</v>
      </c>
      <c r="G61" s="133">
        <v>2075035</v>
      </c>
      <c r="H61" s="133">
        <v>57891</v>
      </c>
      <c r="I61" s="184">
        <v>2.8699487988958645</v>
      </c>
      <c r="J61" s="133">
        <v>680564.79687546263</v>
      </c>
      <c r="K61" s="184">
        <v>48.804542065549093</v>
      </c>
    </row>
    <row r="62" spans="1:11" ht="12" customHeight="1" x14ac:dyDescent="0.2">
      <c r="A62" s="375">
        <v>39904</v>
      </c>
      <c r="B62" s="133">
        <v>282143</v>
      </c>
      <c r="C62" s="376">
        <v>7426</v>
      </c>
      <c r="D62" s="184">
        <v>2.7031454187400126</v>
      </c>
      <c r="E62" s="376">
        <v>98759.617577210302</v>
      </c>
      <c r="F62" s="377">
        <v>53.85418039106748</v>
      </c>
      <c r="G62" s="133">
        <v>2086939</v>
      </c>
      <c r="H62" s="133">
        <v>11904</v>
      </c>
      <c r="I62" s="184">
        <v>0.57367707050724448</v>
      </c>
      <c r="J62" s="133">
        <v>674843.11510460381</v>
      </c>
      <c r="K62" s="184">
        <v>47.790176454950448</v>
      </c>
    </row>
    <row r="63" spans="1:11" ht="12" customHeight="1" x14ac:dyDescent="0.2">
      <c r="A63" s="375">
        <v>39934</v>
      </c>
      <c r="B63" s="133">
        <v>284503</v>
      </c>
      <c r="C63" s="376">
        <v>2360</v>
      </c>
      <c r="D63" s="184">
        <v>0.83645527268087461</v>
      </c>
      <c r="E63" s="376">
        <v>99929.343247498909</v>
      </c>
      <c r="F63" s="377">
        <v>54.140631445307704</v>
      </c>
      <c r="G63" s="133">
        <v>2073610</v>
      </c>
      <c r="H63" s="133">
        <v>-13329</v>
      </c>
      <c r="I63" s="184">
        <v>-0.63868661230634916</v>
      </c>
      <c r="J63" s="133">
        <v>665058.65508367796</v>
      </c>
      <c r="K63" s="184">
        <v>47.215790711781771</v>
      </c>
    </row>
    <row r="64" spans="1:11" ht="12" customHeight="1" x14ac:dyDescent="0.2">
      <c r="A64" s="375">
        <v>39965</v>
      </c>
      <c r="B64" s="133">
        <v>286688</v>
      </c>
      <c r="C64" s="376">
        <v>2185</v>
      </c>
      <c r="D64" s="184">
        <v>0.76800596127281606</v>
      </c>
      <c r="E64" s="376">
        <v>99545.935327061015</v>
      </c>
      <c r="F64" s="377">
        <v>53.192709774274235</v>
      </c>
      <c r="G64" s="133">
        <v>2041758</v>
      </c>
      <c r="H64" s="133">
        <v>-31852</v>
      </c>
      <c r="I64" s="184">
        <v>-1.5360651231427318</v>
      </c>
      <c r="J64" s="133">
        <v>628484.12398319412</v>
      </c>
      <c r="K64" s="184">
        <v>44.470087125258694</v>
      </c>
    </row>
    <row r="65" spans="1:11" ht="12" customHeight="1" x14ac:dyDescent="0.2">
      <c r="A65" s="375">
        <v>39995</v>
      </c>
      <c r="B65" s="133">
        <v>288519</v>
      </c>
      <c r="C65" s="376">
        <v>1831</v>
      </c>
      <c r="D65" s="184">
        <v>0.63867340104922421</v>
      </c>
      <c r="E65" s="376">
        <v>100125.87255236105</v>
      </c>
      <c r="F65" s="377">
        <v>53.147306331643932</v>
      </c>
      <c r="G65" s="133">
        <v>2027873</v>
      </c>
      <c r="H65" s="133">
        <v>-13885</v>
      </c>
      <c r="I65" s="184">
        <v>-0.68005121077032638</v>
      </c>
      <c r="J65" s="133">
        <v>601918.2159553275</v>
      </c>
      <c r="K65" s="184">
        <v>42.211592028746303</v>
      </c>
    </row>
    <row r="66" spans="1:11" ht="12" customHeight="1" x14ac:dyDescent="0.2">
      <c r="A66" s="375">
        <v>40026</v>
      </c>
      <c r="B66" s="133">
        <v>296063</v>
      </c>
      <c r="C66" s="376">
        <v>7544</v>
      </c>
      <c r="D66" s="184">
        <v>2.6147324786235915</v>
      </c>
      <c r="E66" s="376">
        <v>100274.37242831456</v>
      </c>
      <c r="F66" s="377">
        <v>51.215626603031581</v>
      </c>
      <c r="G66" s="133">
        <v>2075678</v>
      </c>
      <c r="H66" s="133">
        <v>47805</v>
      </c>
      <c r="I66" s="184">
        <v>2.3573961485753792</v>
      </c>
      <c r="J66" s="133">
        <v>602910.54805407138</v>
      </c>
      <c r="K66" s="184">
        <v>40.937253689132092</v>
      </c>
    </row>
    <row r="67" spans="1:11" ht="12" customHeight="1" x14ac:dyDescent="0.2">
      <c r="A67" s="375">
        <v>40057</v>
      </c>
      <c r="B67" s="133">
        <v>299235</v>
      </c>
      <c r="C67" s="376">
        <v>3172</v>
      </c>
      <c r="D67" s="184">
        <v>1.0713935885267662</v>
      </c>
      <c r="E67" s="376">
        <v>98362.327275529184</v>
      </c>
      <c r="F67" s="377">
        <v>48.967500626851788</v>
      </c>
      <c r="G67" s="133">
        <v>2140158</v>
      </c>
      <c r="H67" s="133">
        <v>64480</v>
      </c>
      <c r="I67" s="184">
        <v>3.1064548547510742</v>
      </c>
      <c r="J67" s="133">
        <v>610059.96943701664</v>
      </c>
      <c r="K67" s="184">
        <v>39.870646014265603</v>
      </c>
    </row>
    <row r="68" spans="1:11" ht="12" customHeight="1" x14ac:dyDescent="0.2">
      <c r="A68" s="375">
        <v>40087</v>
      </c>
      <c r="B68" s="133">
        <v>306902</v>
      </c>
      <c r="C68" s="376">
        <v>7667</v>
      </c>
      <c r="D68" s="184">
        <v>2.5622002773739703</v>
      </c>
      <c r="E68" s="376">
        <v>89121.560303390463</v>
      </c>
      <c r="F68" s="377">
        <v>40.922665243740859</v>
      </c>
      <c r="G68" s="133">
        <v>2202605</v>
      </c>
      <c r="H68" s="133">
        <v>62447</v>
      </c>
      <c r="I68" s="184">
        <v>2.9178686807235725</v>
      </c>
      <c r="J68" s="133">
        <v>557911.06488717673</v>
      </c>
      <c r="K68" s="184">
        <v>33.921877680475852</v>
      </c>
    </row>
    <row r="69" spans="1:11" ht="12" customHeight="1" x14ac:dyDescent="0.2">
      <c r="A69" s="375">
        <v>40118</v>
      </c>
      <c r="B69" s="133">
        <v>310699</v>
      </c>
      <c r="C69" s="376">
        <v>3797</v>
      </c>
      <c r="D69" s="184">
        <v>1.2372027552769287</v>
      </c>
      <c r="E69" s="376">
        <v>84172.816222596099</v>
      </c>
      <c r="F69" s="377">
        <v>37.158095730473512</v>
      </c>
      <c r="G69" s="133">
        <v>2240863</v>
      </c>
      <c r="H69" s="133">
        <v>38258</v>
      </c>
      <c r="I69" s="184">
        <v>1.7369433012274103</v>
      </c>
      <c r="J69" s="133">
        <v>497693.52196226246</v>
      </c>
      <c r="K69" s="184">
        <v>28.55106908609422</v>
      </c>
    </row>
    <row r="70" spans="1:11" ht="12" customHeight="1" x14ac:dyDescent="0.2">
      <c r="A70" s="375">
        <v>40148</v>
      </c>
      <c r="B70" s="133">
        <v>309723</v>
      </c>
      <c r="C70" s="376">
        <v>-976</v>
      </c>
      <c r="D70" s="184">
        <v>-0.31413039629995593</v>
      </c>
      <c r="E70" s="376">
        <v>77657.282265655318</v>
      </c>
      <c r="F70" s="377">
        <v>33.46348742236578</v>
      </c>
      <c r="G70" s="133">
        <v>2241065</v>
      </c>
      <c r="H70" s="133">
        <v>202</v>
      </c>
      <c r="I70" s="184">
        <v>9.014384190376654E-3</v>
      </c>
      <c r="J70" s="133">
        <v>450789.41410177737</v>
      </c>
      <c r="K70" s="184">
        <v>25.179889490343797</v>
      </c>
    </row>
    <row r="71" spans="1:11" ht="12" customHeight="1" x14ac:dyDescent="0.2">
      <c r="A71" s="375">
        <v>40179</v>
      </c>
      <c r="B71" s="133">
        <v>321706.99999999802</v>
      </c>
      <c r="C71" s="376">
        <v>11983.999999998021</v>
      </c>
      <c r="D71" s="184">
        <v>3.8692638260632957</v>
      </c>
      <c r="E71" s="376">
        <v>71611.999999998006</v>
      </c>
      <c r="F71" s="377">
        <v>28.633919110737128</v>
      </c>
      <c r="G71" s="133">
        <v>2343195</v>
      </c>
      <c r="H71" s="133">
        <v>102130</v>
      </c>
      <c r="I71" s="184">
        <v>4.5572082915935059</v>
      </c>
      <c r="J71" s="133">
        <v>406899</v>
      </c>
      <c r="K71" s="184">
        <v>21.014297400810619</v>
      </c>
    </row>
    <row r="72" spans="1:11" ht="12" customHeight="1" x14ac:dyDescent="0.2">
      <c r="A72" s="375">
        <v>40210</v>
      </c>
      <c r="B72" s="133">
        <v>328639.0000000007</v>
      </c>
      <c r="C72" s="376">
        <v>6932.0000000026776</v>
      </c>
      <c r="D72" s="184">
        <v>2.154755724930673</v>
      </c>
      <c r="E72" s="376">
        <v>66058.000000000698</v>
      </c>
      <c r="F72" s="377">
        <v>25.157189591021702</v>
      </c>
      <c r="G72" s="133">
        <v>2388615</v>
      </c>
      <c r="H72" s="133">
        <v>45420</v>
      </c>
      <c r="I72" s="184">
        <v>1.9383790081491297</v>
      </c>
      <c r="J72" s="133">
        <v>371471</v>
      </c>
      <c r="K72" s="184">
        <v>18.415690699325381</v>
      </c>
    </row>
    <row r="73" spans="1:11" ht="12" customHeight="1" x14ac:dyDescent="0.2">
      <c r="A73" s="375">
        <v>40238</v>
      </c>
      <c r="B73" s="133">
        <v>332883.00000000023</v>
      </c>
      <c r="C73" s="376">
        <v>4243.9999999995343</v>
      </c>
      <c r="D73" s="184">
        <v>1.2913865974517709</v>
      </c>
      <c r="E73" s="376">
        <v>58166.000000000233</v>
      </c>
      <c r="F73" s="377">
        <v>21.17306173261947</v>
      </c>
      <c r="G73" s="133">
        <v>2398741</v>
      </c>
      <c r="H73" s="133">
        <v>10126</v>
      </c>
      <c r="I73" s="184">
        <v>0.42392767356815558</v>
      </c>
      <c r="J73" s="133">
        <v>323706</v>
      </c>
      <c r="K73" s="184">
        <v>15.600026023657433</v>
      </c>
    </row>
    <row r="74" spans="1:11" ht="12" customHeight="1" x14ac:dyDescent="0.2">
      <c r="A74" s="375">
        <v>40269</v>
      </c>
      <c r="B74" s="133">
        <v>334909.99999999942</v>
      </c>
      <c r="C74" s="376">
        <v>2026.9999999991851</v>
      </c>
      <c r="D74" s="184">
        <v>0.6089226545059927</v>
      </c>
      <c r="E74" s="376">
        <v>52766.999999999418</v>
      </c>
      <c r="F74" s="377">
        <v>18.7022183786234</v>
      </c>
      <c r="G74" s="133">
        <v>2385001</v>
      </c>
      <c r="H74" s="133">
        <v>-13740</v>
      </c>
      <c r="I74" s="184">
        <v>-0.5728004815859653</v>
      </c>
      <c r="J74" s="133">
        <v>298062</v>
      </c>
      <c r="K74" s="184">
        <v>14.28225741145285</v>
      </c>
    </row>
    <row r="75" spans="1:11" ht="12" customHeight="1" x14ac:dyDescent="0.2">
      <c r="A75" s="375">
        <v>40299</v>
      </c>
      <c r="B75" s="133">
        <v>330838.99999999907</v>
      </c>
      <c r="C75" s="376">
        <v>-4071.0000000003492</v>
      </c>
      <c r="D75" s="184">
        <v>-1.2155504463886884</v>
      </c>
      <c r="E75" s="376">
        <v>46335.999999999069</v>
      </c>
      <c r="F75" s="377">
        <v>16.2866472409778</v>
      </c>
      <c r="G75" s="133">
        <v>2338621</v>
      </c>
      <c r="H75" s="133">
        <v>-46380</v>
      </c>
      <c r="I75" s="184">
        <v>-1.944653272682066</v>
      </c>
      <c r="J75" s="133">
        <v>265011</v>
      </c>
      <c r="K75" s="184">
        <v>12.780175635727065</v>
      </c>
    </row>
    <row r="76" spans="1:11" ht="12" customHeight="1" x14ac:dyDescent="0.2">
      <c r="A76" s="375">
        <v>40330</v>
      </c>
      <c r="B76" s="133">
        <v>329836.00000000111</v>
      </c>
      <c r="C76" s="376">
        <v>-1002.9999999979627</v>
      </c>
      <c r="D76" s="184">
        <v>-0.30316861071335771</v>
      </c>
      <c r="E76" s="376">
        <v>43148.000000001106</v>
      </c>
      <c r="F76" s="377">
        <v>15.050507869182216</v>
      </c>
      <c r="G76" s="133">
        <v>2290353</v>
      </c>
      <c r="H76" s="133">
        <v>-48268</v>
      </c>
      <c r="I76" s="184">
        <v>-2.0639513627902941</v>
      </c>
      <c r="J76" s="133">
        <v>248595</v>
      </c>
      <c r="K76" s="184">
        <v>12.175536963734194</v>
      </c>
    </row>
    <row r="77" spans="1:11" ht="12" customHeight="1" x14ac:dyDescent="0.2">
      <c r="A77" s="375">
        <v>40360</v>
      </c>
      <c r="B77" s="133">
        <v>325929.9999999993</v>
      </c>
      <c r="C77" s="376">
        <v>-3906.0000000018044</v>
      </c>
      <c r="D77" s="184">
        <v>-1.1842248875204016</v>
      </c>
      <c r="E77" s="376">
        <v>37410.999999999302</v>
      </c>
      <c r="F77" s="377">
        <v>12.966563727171971</v>
      </c>
      <c r="G77" s="133">
        <v>2245857</v>
      </c>
      <c r="H77" s="133">
        <v>-44496</v>
      </c>
      <c r="I77" s="184">
        <v>-1.9427572954911316</v>
      </c>
      <c r="J77" s="133">
        <v>217984</v>
      </c>
      <c r="K77" s="184">
        <v>10.749391110784551</v>
      </c>
    </row>
    <row r="78" spans="1:11" ht="12" customHeight="1" x14ac:dyDescent="0.2">
      <c r="A78" s="375">
        <v>40391</v>
      </c>
      <c r="B78" s="133">
        <v>332260.00000000047</v>
      </c>
      <c r="C78" s="376">
        <v>6330.0000000011642</v>
      </c>
      <c r="D78" s="184">
        <v>1.9421348142242745</v>
      </c>
      <c r="E78" s="376">
        <v>36197.000000000466</v>
      </c>
      <c r="F78" s="377">
        <v>12.226114036539677</v>
      </c>
      <c r="G78" s="133">
        <v>2283950</v>
      </c>
      <c r="H78" s="133">
        <v>38093</v>
      </c>
      <c r="I78" s="184">
        <v>1.6961453912693463</v>
      </c>
      <c r="J78" s="133">
        <v>208272</v>
      </c>
      <c r="K78" s="184">
        <v>10.033926264092985</v>
      </c>
    </row>
    <row r="79" spans="1:11" ht="12" customHeight="1" x14ac:dyDescent="0.2">
      <c r="A79" s="375">
        <v>40422</v>
      </c>
      <c r="B79" s="133">
        <v>334777.99999999959</v>
      </c>
      <c r="C79" s="376">
        <v>2517.9999999991269</v>
      </c>
      <c r="D79" s="184">
        <v>0.75784024559053853</v>
      </c>
      <c r="E79" s="376">
        <v>35542.999999999593</v>
      </c>
      <c r="F79" s="377">
        <v>11.877955453071863</v>
      </c>
      <c r="G79" s="133">
        <v>2337535</v>
      </c>
      <c r="H79" s="133">
        <v>53585</v>
      </c>
      <c r="I79" s="184">
        <v>2.3461546881499156</v>
      </c>
      <c r="J79" s="133">
        <v>197377</v>
      </c>
      <c r="K79" s="184">
        <v>9.2225433823110254</v>
      </c>
    </row>
    <row r="80" spans="1:11" ht="12" customHeight="1" x14ac:dyDescent="0.2">
      <c r="A80" s="375">
        <v>40452</v>
      </c>
      <c r="B80" s="133">
        <v>335047.99999999913</v>
      </c>
      <c r="C80" s="376">
        <v>269.99999999953434</v>
      </c>
      <c r="D80" s="184">
        <v>8.065046090230979E-2</v>
      </c>
      <c r="E80" s="376">
        <v>28145.999999999127</v>
      </c>
      <c r="F80" s="377">
        <v>9.1710057282126289</v>
      </c>
      <c r="G80" s="133">
        <v>2386591</v>
      </c>
      <c r="H80" s="133">
        <v>49056</v>
      </c>
      <c r="I80" s="184">
        <v>2.0986209832152247</v>
      </c>
      <c r="J80" s="133">
        <v>183986</v>
      </c>
      <c r="K80" s="184">
        <v>8.3531091593817326</v>
      </c>
    </row>
    <row r="81" spans="1:11" ht="12" customHeight="1" x14ac:dyDescent="0.2">
      <c r="A81" s="375">
        <v>40483</v>
      </c>
      <c r="B81" s="133">
        <v>333141.99999999814</v>
      </c>
      <c r="C81" s="376">
        <v>-1906.0000000009895</v>
      </c>
      <c r="D81" s="184">
        <v>-0.56887371361745021</v>
      </c>
      <c r="E81" s="376">
        <v>22442.999999998137</v>
      </c>
      <c r="F81" s="377">
        <v>7.2233898403271777</v>
      </c>
      <c r="G81" s="133">
        <v>2402348</v>
      </c>
      <c r="H81" s="133">
        <v>15757</v>
      </c>
      <c r="I81" s="184">
        <v>0.66023042909321283</v>
      </c>
      <c r="J81" s="133">
        <v>161485</v>
      </c>
      <c r="K81" s="184">
        <v>7.2063754009058121</v>
      </c>
    </row>
    <row r="82" spans="1:11" ht="12" customHeight="1" x14ac:dyDescent="0.2">
      <c r="A82" s="375">
        <v>40513</v>
      </c>
      <c r="B82" s="133">
        <v>324922.00000000338</v>
      </c>
      <c r="C82" s="376">
        <v>-8219.9999999947613</v>
      </c>
      <c r="D82" s="184">
        <v>-2.467416296952893</v>
      </c>
      <c r="E82" s="376">
        <v>15199.000000003376</v>
      </c>
      <c r="F82" s="377">
        <v>4.9072881251968292</v>
      </c>
      <c r="G82" s="133">
        <v>2371939</v>
      </c>
      <c r="H82" s="133">
        <v>-30409</v>
      </c>
      <c r="I82" s="184">
        <v>-1.265803289115482</v>
      </c>
      <c r="J82" s="133">
        <v>130874</v>
      </c>
      <c r="K82" s="184">
        <v>5.8398127675904092</v>
      </c>
    </row>
    <row r="83" spans="1:11" ht="12" customHeight="1" x14ac:dyDescent="0.2">
      <c r="A83" s="375">
        <v>40544</v>
      </c>
      <c r="B83" s="133">
        <v>335305.00000000099</v>
      </c>
      <c r="C83" s="376">
        <v>10382.999999997613</v>
      </c>
      <c r="D83" s="184">
        <v>3.1955361594467306</v>
      </c>
      <c r="E83" s="376">
        <v>13598.000000002969</v>
      </c>
      <c r="F83" s="377">
        <v>4.2268275169651428</v>
      </c>
      <c r="G83" s="133">
        <v>2477019</v>
      </c>
      <c r="H83" s="133">
        <v>105080</v>
      </c>
      <c r="I83" s="184">
        <v>4.4301307917277803</v>
      </c>
      <c r="J83" s="133">
        <v>133824</v>
      </c>
      <c r="K83" s="184">
        <v>5.7111764065730766</v>
      </c>
    </row>
    <row r="84" spans="1:11" ht="12" customHeight="1" x14ac:dyDescent="0.2">
      <c r="A84" s="375">
        <v>40575</v>
      </c>
      <c r="B84" s="133">
        <v>340415.99999999953</v>
      </c>
      <c r="C84" s="376">
        <v>5110.9999999985448</v>
      </c>
      <c r="D84" s="184">
        <v>1.5242838609619689</v>
      </c>
      <c r="E84" s="376">
        <v>11776.999999998836</v>
      </c>
      <c r="F84" s="377">
        <v>3.5835673794037866</v>
      </c>
      <c r="G84" s="133">
        <v>2516588</v>
      </c>
      <c r="H84" s="133">
        <v>39569</v>
      </c>
      <c r="I84" s="184">
        <v>1.5974443474192164</v>
      </c>
      <c r="J84" s="133">
        <v>127973</v>
      </c>
      <c r="K84" s="184">
        <v>5.3576235600965409</v>
      </c>
    </row>
    <row r="85" spans="1:11" ht="12" customHeight="1" x14ac:dyDescent="0.2">
      <c r="A85" s="375">
        <v>40603</v>
      </c>
      <c r="B85" s="133">
        <v>342772.99999999953</v>
      </c>
      <c r="C85" s="376">
        <v>2357</v>
      </c>
      <c r="D85" s="184">
        <v>0.69238813686783329</v>
      </c>
      <c r="E85" s="376">
        <v>9889.9999999993015</v>
      </c>
      <c r="F85" s="377">
        <v>2.9710138396972194</v>
      </c>
      <c r="G85" s="133">
        <v>2531424</v>
      </c>
      <c r="H85" s="133">
        <v>14836</v>
      </c>
      <c r="I85" s="184">
        <v>0.58952836141633036</v>
      </c>
      <c r="J85" s="133">
        <v>132683</v>
      </c>
      <c r="K85" s="184">
        <v>5.5313599925961157</v>
      </c>
    </row>
    <row r="86" spans="1:11" ht="12" customHeight="1" x14ac:dyDescent="0.2">
      <c r="A86" s="375">
        <v>40634</v>
      </c>
      <c r="B86" s="133">
        <v>339547.00000000035</v>
      </c>
      <c r="C86" s="376">
        <v>-3225.9999999991851</v>
      </c>
      <c r="D86" s="184">
        <v>-0.94114763998307616</v>
      </c>
      <c r="E86" s="376">
        <v>4637.0000000009313</v>
      </c>
      <c r="F86" s="377">
        <v>1.3845510734229911</v>
      </c>
      <c r="G86" s="133">
        <v>2482420</v>
      </c>
      <c r="H86" s="133">
        <v>-49004</v>
      </c>
      <c r="I86" s="184">
        <v>-1.9358274236161148</v>
      </c>
      <c r="J86" s="133">
        <v>97419</v>
      </c>
      <c r="K86" s="184">
        <v>4.084652375407809</v>
      </c>
    </row>
    <row r="87" spans="1:11" ht="12" customHeight="1" x14ac:dyDescent="0.2">
      <c r="A87" s="375">
        <v>40664</v>
      </c>
      <c r="B87" s="133">
        <v>337941.00000000087</v>
      </c>
      <c r="C87" s="376">
        <v>-1605.9999999994761</v>
      </c>
      <c r="D87" s="184">
        <v>-0.47298312162954598</v>
      </c>
      <c r="E87" s="376">
        <v>7102.0000000018044</v>
      </c>
      <c r="F87" s="377">
        <v>2.146663482842659</v>
      </c>
      <c r="G87" s="133">
        <v>2447807</v>
      </c>
      <c r="H87" s="133">
        <v>-34613</v>
      </c>
      <c r="I87" s="184">
        <v>-1.3943248926450802</v>
      </c>
      <c r="J87" s="133">
        <v>109186</v>
      </c>
      <c r="K87" s="184">
        <v>4.6688197873875241</v>
      </c>
    </row>
    <row r="88" spans="1:11" ht="12" customHeight="1" x14ac:dyDescent="0.2">
      <c r="A88" s="375">
        <v>40695</v>
      </c>
      <c r="B88" s="133">
        <v>333944.00000000099</v>
      </c>
      <c r="C88" s="376">
        <v>-3996.9999999998836</v>
      </c>
      <c r="D88" s="184">
        <v>-1.1827508352049243</v>
      </c>
      <c r="E88" s="376">
        <v>4107.9999999998836</v>
      </c>
      <c r="F88" s="377">
        <v>1.2454674444268878</v>
      </c>
      <c r="G88" s="133">
        <v>2407407</v>
      </c>
      <c r="H88" s="133">
        <v>-40400</v>
      </c>
      <c r="I88" s="184">
        <v>-1.6504569191933842</v>
      </c>
      <c r="J88" s="133">
        <v>117054</v>
      </c>
      <c r="K88" s="184">
        <v>5.110740571431565</v>
      </c>
    </row>
    <row r="89" spans="1:11" ht="12" customHeight="1" x14ac:dyDescent="0.2">
      <c r="A89" s="375">
        <v>40725</v>
      </c>
      <c r="B89" s="133">
        <v>336384.00000000169</v>
      </c>
      <c r="C89" s="376">
        <v>2440.0000000006985</v>
      </c>
      <c r="D89" s="184">
        <v>0.73066142826362845</v>
      </c>
      <c r="E89" s="376">
        <v>10454.000000002387</v>
      </c>
      <c r="F89" s="377">
        <v>3.2074371797632648</v>
      </c>
      <c r="G89" s="133">
        <v>2378475</v>
      </c>
      <c r="H89" s="133">
        <v>-28932</v>
      </c>
      <c r="I89" s="184">
        <v>-1.2017909726107801</v>
      </c>
      <c r="J89" s="133">
        <v>132618</v>
      </c>
      <c r="K89" s="184">
        <v>5.9050064184852378</v>
      </c>
    </row>
    <row r="90" spans="1:11" ht="12" customHeight="1" x14ac:dyDescent="0.2">
      <c r="A90" s="375">
        <v>40756</v>
      </c>
      <c r="B90" s="133">
        <v>341914.00000000087</v>
      </c>
      <c r="C90" s="376">
        <v>5529.9999999991851</v>
      </c>
      <c r="D90" s="184">
        <v>1.6439545281580448</v>
      </c>
      <c r="E90" s="376">
        <v>9654.0000000004075</v>
      </c>
      <c r="F90" s="377">
        <v>2.9055558899658083</v>
      </c>
      <c r="G90" s="133">
        <v>2416182</v>
      </c>
      <c r="H90" s="133">
        <v>37707</v>
      </c>
      <c r="I90" s="184">
        <v>1.5853435499637372</v>
      </c>
      <c r="J90" s="133">
        <v>132232</v>
      </c>
      <c r="K90" s="184">
        <v>5.789618862059152</v>
      </c>
    </row>
    <row r="91" spans="1:11" ht="12" customHeight="1" x14ac:dyDescent="0.2">
      <c r="A91" s="375">
        <v>40787</v>
      </c>
      <c r="B91" s="133">
        <v>348201.99999999884</v>
      </c>
      <c r="C91" s="376">
        <v>6287.9999999979627</v>
      </c>
      <c r="D91" s="184">
        <v>1.839058944646299</v>
      </c>
      <c r="E91" s="376">
        <v>13423.999999999243</v>
      </c>
      <c r="F91" s="377">
        <v>4.0098214339052323</v>
      </c>
      <c r="G91" s="133">
        <v>2490772</v>
      </c>
      <c r="H91" s="133">
        <v>74590</v>
      </c>
      <c r="I91" s="184">
        <v>3.0871018822257597</v>
      </c>
      <c r="J91" s="133">
        <v>153237</v>
      </c>
      <c r="K91" s="184">
        <v>6.5554954257369404</v>
      </c>
    </row>
    <row r="92" spans="1:11" ht="12" customHeight="1" x14ac:dyDescent="0.2">
      <c r="A92" s="375">
        <v>40817</v>
      </c>
      <c r="B92" s="133">
        <v>356209.99999999988</v>
      </c>
      <c r="C92" s="376">
        <v>8008.0000000010477</v>
      </c>
      <c r="D92" s="184">
        <v>2.2998144755059058</v>
      </c>
      <c r="E92" s="376">
        <v>21162.000000000757</v>
      </c>
      <c r="F92" s="377">
        <v>6.3161099305176602</v>
      </c>
      <c r="G92" s="133">
        <v>2576206</v>
      </c>
      <c r="H92" s="133">
        <v>85434</v>
      </c>
      <c r="I92" s="184">
        <v>3.430020893120687</v>
      </c>
      <c r="J92" s="133">
        <v>189615</v>
      </c>
      <c r="K92" s="184">
        <v>7.945014457860605</v>
      </c>
    </row>
    <row r="93" spans="1:11" ht="12" customHeight="1" x14ac:dyDescent="0.2">
      <c r="A93" s="375">
        <v>40848</v>
      </c>
      <c r="B93" s="133">
        <v>352288.00000000116</v>
      </c>
      <c r="C93" s="376">
        <v>-3921.9999999987194</v>
      </c>
      <c r="D93" s="184">
        <v>-1.1010359057855537</v>
      </c>
      <c r="E93" s="376">
        <v>19146.000000003027</v>
      </c>
      <c r="F93" s="377">
        <v>5.7470988347320766</v>
      </c>
      <c r="G93" s="133">
        <v>2624994</v>
      </c>
      <c r="H93" s="133">
        <v>48788</v>
      </c>
      <c r="I93" s="184">
        <v>1.893792654779936</v>
      </c>
      <c r="J93" s="133">
        <v>222646</v>
      </c>
      <c r="K93" s="184">
        <v>9.2678496204546548</v>
      </c>
    </row>
    <row r="94" spans="1:11" ht="12" customHeight="1" x14ac:dyDescent="0.2">
      <c r="A94" s="375">
        <v>40878</v>
      </c>
      <c r="B94" s="133">
        <v>347215.00000000029</v>
      </c>
      <c r="C94" s="376">
        <v>-5073.0000000008731</v>
      </c>
      <c r="D94" s="184">
        <v>-1.440014987737549</v>
      </c>
      <c r="E94" s="376">
        <v>22292.999999996915</v>
      </c>
      <c r="F94" s="377">
        <v>6.8610312628866881</v>
      </c>
      <c r="G94" s="133">
        <v>2612529</v>
      </c>
      <c r="H94" s="133">
        <v>-12465</v>
      </c>
      <c r="I94" s="184">
        <v>-0.47485822824737883</v>
      </c>
      <c r="J94" s="133">
        <v>240590</v>
      </c>
      <c r="K94" s="184">
        <v>10.143178218326863</v>
      </c>
    </row>
    <row r="95" spans="1:11" ht="12" customHeight="1" x14ac:dyDescent="0.2">
      <c r="A95" s="375">
        <v>40909</v>
      </c>
      <c r="B95" s="133">
        <v>366524.99999999988</v>
      </c>
      <c r="C95" s="376">
        <v>19309.999999999593</v>
      </c>
      <c r="D95" s="184">
        <v>5.5613956770299602</v>
      </c>
      <c r="E95" s="376">
        <v>31219.999999998894</v>
      </c>
      <c r="F95" s="377">
        <v>9.3109258734581353</v>
      </c>
      <c r="G95" s="133">
        <v>2745110</v>
      </c>
      <c r="H95" s="133">
        <v>132581</v>
      </c>
      <c r="I95" s="184">
        <v>5.0748144805282545</v>
      </c>
      <c r="J95" s="133">
        <v>268091</v>
      </c>
      <c r="K95" s="184">
        <v>10.823130545223917</v>
      </c>
    </row>
    <row r="96" spans="1:11" ht="12" customHeight="1" x14ac:dyDescent="0.2">
      <c r="A96" s="375">
        <v>40940</v>
      </c>
      <c r="B96" s="133">
        <v>377784.00000000116</v>
      </c>
      <c r="C96" s="376">
        <v>11259.000000001281</v>
      </c>
      <c r="D96" s="184">
        <v>3.07182320442024</v>
      </c>
      <c r="E96" s="376">
        <v>37368.00000000163</v>
      </c>
      <c r="F96" s="377">
        <v>10.977157360406585</v>
      </c>
      <c r="G96" s="133">
        <v>2804340</v>
      </c>
      <c r="H96" s="133">
        <v>59230</v>
      </c>
      <c r="I96" s="184">
        <v>2.1576548845037173</v>
      </c>
      <c r="J96" s="133">
        <v>287752</v>
      </c>
      <c r="K96" s="184">
        <v>11.434211718406033</v>
      </c>
    </row>
    <row r="97" spans="1:11" ht="12" customHeight="1" x14ac:dyDescent="0.2">
      <c r="A97" s="375">
        <v>40969</v>
      </c>
      <c r="B97" s="133">
        <v>381268.99999999895</v>
      </c>
      <c r="C97" s="376">
        <v>3484.9999999977881</v>
      </c>
      <c r="D97" s="184">
        <v>0.92248480613201655</v>
      </c>
      <c r="E97" s="376">
        <v>38495.999999999418</v>
      </c>
      <c r="F97" s="377">
        <v>11.230756214754216</v>
      </c>
      <c r="G97" s="133">
        <v>2819402</v>
      </c>
      <c r="H97" s="133">
        <v>15062</v>
      </c>
      <c r="I97" s="184">
        <v>0.53709607251617131</v>
      </c>
      <c r="J97" s="133">
        <v>287978</v>
      </c>
      <c r="K97" s="184">
        <v>11.376126638603411</v>
      </c>
    </row>
    <row r="98" spans="1:11" ht="12" customHeight="1" x14ac:dyDescent="0.2">
      <c r="A98" s="375">
        <v>41000</v>
      </c>
      <c r="B98" s="133">
        <v>382177.00000000128</v>
      </c>
      <c r="C98" s="376">
        <v>908.00000000232831</v>
      </c>
      <c r="D98" s="184">
        <v>0.23815206586486989</v>
      </c>
      <c r="E98" s="376">
        <v>42630.000000000931</v>
      </c>
      <c r="F98" s="377">
        <v>12.554962935911933</v>
      </c>
      <c r="G98" s="133">
        <v>2811098</v>
      </c>
      <c r="H98" s="133">
        <v>-8304</v>
      </c>
      <c r="I98" s="184">
        <v>-0.29453054229230169</v>
      </c>
      <c r="J98" s="133">
        <v>328678</v>
      </c>
      <c r="K98" s="184">
        <v>13.240225264056848</v>
      </c>
    </row>
    <row r="99" spans="1:11" ht="12" customHeight="1" x14ac:dyDescent="0.2">
      <c r="A99" s="375">
        <v>41030</v>
      </c>
      <c r="B99" s="133">
        <v>381937.99999999854</v>
      </c>
      <c r="C99" s="376">
        <v>-239.00000000273576</v>
      </c>
      <c r="D99" s="184">
        <v>-6.2536468705007092E-2</v>
      </c>
      <c r="E99" s="376">
        <v>43996.999999997672</v>
      </c>
      <c r="F99" s="377">
        <v>13.019136476484817</v>
      </c>
      <c r="G99" s="133">
        <v>2805203</v>
      </c>
      <c r="H99" s="133">
        <v>-5895</v>
      </c>
      <c r="I99" s="184">
        <v>-0.20970453538083694</v>
      </c>
      <c r="J99" s="133">
        <v>357396</v>
      </c>
      <c r="K99" s="184">
        <v>14.60066091811977</v>
      </c>
    </row>
    <row r="100" spans="1:11" ht="12" customHeight="1" x14ac:dyDescent="0.2">
      <c r="A100" s="375">
        <v>41061</v>
      </c>
      <c r="B100" s="133">
        <v>376952.99999999773</v>
      </c>
      <c r="C100" s="376">
        <v>-4985.0000000008149</v>
      </c>
      <c r="D100" s="184">
        <v>-1.3051856584055093</v>
      </c>
      <c r="E100" s="376">
        <v>43008.99999999674</v>
      </c>
      <c r="F100" s="377">
        <v>12.879105478761891</v>
      </c>
      <c r="G100" s="133">
        <v>2752549</v>
      </c>
      <c r="H100" s="133">
        <v>-52654</v>
      </c>
      <c r="I100" s="184">
        <v>-1.8770121092840697</v>
      </c>
      <c r="J100" s="133">
        <v>345142</v>
      </c>
      <c r="K100" s="184">
        <v>14.336670118513405</v>
      </c>
    </row>
    <row r="101" spans="1:11" ht="12" customHeight="1" x14ac:dyDescent="0.2">
      <c r="A101" s="375">
        <v>41091</v>
      </c>
      <c r="B101" s="133">
        <v>380174.00000000029</v>
      </c>
      <c r="C101" s="376">
        <v>3221.0000000025611</v>
      </c>
      <c r="D101" s="184">
        <v>0.85448318490702568</v>
      </c>
      <c r="E101" s="376">
        <v>43789.999999998603</v>
      </c>
      <c r="F101" s="377">
        <v>13.017860540334375</v>
      </c>
      <c r="G101" s="133">
        <v>2754050</v>
      </c>
      <c r="H101" s="133">
        <v>1501</v>
      </c>
      <c r="I101" s="184">
        <v>5.4531272649460553E-2</v>
      </c>
      <c r="J101" s="133">
        <v>375575</v>
      </c>
      <c r="K101" s="184">
        <v>15.790580098592585</v>
      </c>
    </row>
    <row r="102" spans="1:11" ht="12" customHeight="1" x14ac:dyDescent="0.2">
      <c r="A102" s="375">
        <v>41122</v>
      </c>
      <c r="B102" s="133">
        <v>385729.00000000151</v>
      </c>
      <c r="C102" s="376">
        <v>5555.0000000012224</v>
      </c>
      <c r="D102" s="184">
        <v>1.4611730418180144</v>
      </c>
      <c r="E102" s="376">
        <v>43815.00000000064</v>
      </c>
      <c r="F102" s="377">
        <v>12.814625900080292</v>
      </c>
      <c r="G102" s="133">
        <v>2796441</v>
      </c>
      <c r="H102" s="133">
        <v>42391</v>
      </c>
      <c r="I102" s="184">
        <v>1.5392240518509104</v>
      </c>
      <c r="J102" s="133">
        <v>380259</v>
      </c>
      <c r="K102" s="184">
        <v>15.738011457746147</v>
      </c>
    </row>
    <row r="103" spans="1:11" ht="12" customHeight="1" x14ac:dyDescent="0.2">
      <c r="A103" s="375">
        <v>41153</v>
      </c>
      <c r="B103" s="133">
        <v>391523.99999999977</v>
      </c>
      <c r="C103" s="376">
        <v>5794.9999999982538</v>
      </c>
      <c r="D103" s="184">
        <v>1.5023500955329341</v>
      </c>
      <c r="E103" s="376">
        <v>43322.000000000931</v>
      </c>
      <c r="F103" s="377">
        <v>12.441628709772223</v>
      </c>
      <c r="G103" s="133">
        <v>2882154</v>
      </c>
      <c r="H103" s="133">
        <v>85713</v>
      </c>
      <c r="I103" s="184">
        <v>3.0650745000520305</v>
      </c>
      <c r="J103" s="133">
        <v>391382</v>
      </c>
      <c r="K103" s="184">
        <v>15.713280862318992</v>
      </c>
    </row>
    <row r="104" spans="1:11" ht="12" customHeight="1" x14ac:dyDescent="0.2">
      <c r="A104" s="375">
        <v>41183</v>
      </c>
      <c r="B104" s="133">
        <v>401688.00000000111</v>
      </c>
      <c r="C104" s="376">
        <v>10164.000000001339</v>
      </c>
      <c r="D104" s="184">
        <v>2.5960094400346709</v>
      </c>
      <c r="E104" s="376">
        <v>45478.000000001222</v>
      </c>
      <c r="F104" s="377">
        <v>12.767187894781515</v>
      </c>
      <c r="G104" s="133">
        <v>2979764</v>
      </c>
      <c r="H104" s="133">
        <v>97610</v>
      </c>
      <c r="I104" s="184">
        <v>3.3867031393881106</v>
      </c>
      <c r="J104" s="133">
        <v>403558</v>
      </c>
      <c r="K104" s="184">
        <v>15.664818729558117</v>
      </c>
    </row>
    <row r="105" spans="1:11" ht="12" customHeight="1" x14ac:dyDescent="0.2">
      <c r="A105" s="375">
        <v>41214</v>
      </c>
      <c r="B105" s="133">
        <v>404552.00000000262</v>
      </c>
      <c r="C105" s="376">
        <v>2864.0000000015134</v>
      </c>
      <c r="D105" s="184">
        <v>0.71299117723245542</v>
      </c>
      <c r="E105" s="376">
        <v>52264.000000001455</v>
      </c>
      <c r="F105" s="377">
        <v>14.835589063493869</v>
      </c>
      <c r="G105" s="133">
        <v>3042930</v>
      </c>
      <c r="H105" s="133">
        <v>63166</v>
      </c>
      <c r="I105" s="184">
        <v>2.1198323088674136</v>
      </c>
      <c r="J105" s="133">
        <v>417936</v>
      </c>
      <c r="K105" s="184">
        <v>15.921407820360733</v>
      </c>
    </row>
    <row r="106" spans="1:11" ht="12" customHeight="1" x14ac:dyDescent="0.2">
      <c r="A106" s="375">
        <v>41244</v>
      </c>
      <c r="B106" s="133">
        <v>396490.00000000058</v>
      </c>
      <c r="C106" s="376">
        <v>-8062.0000000020373</v>
      </c>
      <c r="D106" s="184">
        <v>-1.9928216891776545</v>
      </c>
      <c r="E106" s="376">
        <v>49275.000000000291</v>
      </c>
      <c r="F106" s="377">
        <v>14.19149518309988</v>
      </c>
      <c r="G106" s="133">
        <v>2993492</v>
      </c>
      <c r="H106" s="133">
        <v>-49438</v>
      </c>
      <c r="I106" s="184">
        <v>-1.624684103807843</v>
      </c>
      <c r="J106" s="133">
        <v>380963</v>
      </c>
      <c r="K106" s="184">
        <v>14.582153920588059</v>
      </c>
    </row>
    <row r="107" spans="1:11" ht="12" customHeight="1" x14ac:dyDescent="0.2">
      <c r="A107" s="375">
        <v>41275</v>
      </c>
      <c r="B107" s="133">
        <v>411972.00000000332</v>
      </c>
      <c r="C107" s="376">
        <v>15482.000000002736</v>
      </c>
      <c r="D107" s="184">
        <v>3.9047643067927851</v>
      </c>
      <c r="E107" s="376">
        <v>45447.000000003434</v>
      </c>
      <c r="F107" s="377">
        <v>12.399427051361695</v>
      </c>
      <c r="G107" s="133">
        <v>3102474</v>
      </c>
      <c r="H107" s="133">
        <v>108982</v>
      </c>
      <c r="I107" s="184">
        <v>3.6406310756801754</v>
      </c>
      <c r="J107" s="133">
        <v>357364</v>
      </c>
      <c r="K107" s="184">
        <v>13.018203277828576</v>
      </c>
    </row>
    <row r="108" spans="1:11" ht="12" customHeight="1" x14ac:dyDescent="0.2">
      <c r="A108" s="375">
        <v>41306</v>
      </c>
      <c r="B108" s="133">
        <v>418530.99999999901</v>
      </c>
      <c r="C108" s="376">
        <v>6558.9999999956926</v>
      </c>
      <c r="D108" s="184">
        <v>1.5920984921294747</v>
      </c>
      <c r="E108" s="376">
        <v>40746.999999997846</v>
      </c>
      <c r="F108" s="377">
        <v>10.785792939880388</v>
      </c>
      <c r="G108" s="133">
        <v>3142262</v>
      </c>
      <c r="H108" s="133">
        <v>39788</v>
      </c>
      <c r="I108" s="184">
        <v>1.282460384841259</v>
      </c>
      <c r="J108" s="133">
        <v>337922</v>
      </c>
      <c r="K108" s="184">
        <v>12.049965410756185</v>
      </c>
    </row>
    <row r="109" spans="1:11" ht="12" customHeight="1" x14ac:dyDescent="0.2">
      <c r="A109" s="375">
        <v>41334</v>
      </c>
      <c r="B109" s="133">
        <v>419351.00000000134</v>
      </c>
      <c r="C109" s="376">
        <v>820.00000000232831</v>
      </c>
      <c r="D109" s="184">
        <v>0.19592336051626527</v>
      </c>
      <c r="E109" s="376">
        <v>38082.000000002387</v>
      </c>
      <c r="F109" s="377">
        <v>9.9882235377128712</v>
      </c>
      <c r="G109" s="133">
        <v>3126440</v>
      </c>
      <c r="H109" s="133">
        <v>-15822</v>
      </c>
      <c r="I109" s="184">
        <v>-0.50352262160189065</v>
      </c>
      <c r="J109" s="133">
        <v>307038</v>
      </c>
      <c r="K109" s="184">
        <v>10.890181676823667</v>
      </c>
    </row>
    <row r="110" spans="1:11" ht="12" customHeight="1" x14ac:dyDescent="0.2">
      <c r="A110" s="375">
        <v>41365</v>
      </c>
      <c r="B110" s="133">
        <v>417710.00000000419</v>
      </c>
      <c r="C110" s="376">
        <v>-1640.9999999971478</v>
      </c>
      <c r="D110" s="184">
        <v>-0.39131896668832139</v>
      </c>
      <c r="E110" s="376">
        <v>35533.00000000291</v>
      </c>
      <c r="F110" s="377">
        <v>9.2975244454801818</v>
      </c>
      <c r="G110" s="133">
        <v>3108033</v>
      </c>
      <c r="H110" s="133">
        <v>-18407</v>
      </c>
      <c r="I110" s="184">
        <v>-0.5887527027545707</v>
      </c>
      <c r="J110" s="133">
        <v>296935</v>
      </c>
      <c r="K110" s="184">
        <v>10.562954404293269</v>
      </c>
    </row>
    <row r="111" spans="1:11" ht="12" customHeight="1" x14ac:dyDescent="0.2">
      <c r="A111" s="375">
        <v>41395</v>
      </c>
      <c r="B111" s="133">
        <v>412553.00000000215</v>
      </c>
      <c r="C111" s="376">
        <v>-5157.0000000020373</v>
      </c>
      <c r="D111" s="184">
        <v>-1.2345885901706892</v>
      </c>
      <c r="E111" s="376">
        <v>30615.000000003609</v>
      </c>
      <c r="F111" s="377">
        <v>8.0156988830657667</v>
      </c>
      <c r="G111" s="133">
        <v>3046697</v>
      </c>
      <c r="H111" s="133">
        <v>-61336</v>
      </c>
      <c r="I111" s="184">
        <v>-1.9734668196894949</v>
      </c>
      <c r="J111" s="133">
        <v>241494</v>
      </c>
      <c r="K111" s="184">
        <v>8.6087887400662275</v>
      </c>
    </row>
    <row r="112" spans="1:11" ht="12" customHeight="1" x14ac:dyDescent="0.2">
      <c r="A112" s="375">
        <v>41426</v>
      </c>
      <c r="B112" s="133">
        <v>402452.9999999975</v>
      </c>
      <c r="C112" s="376">
        <v>-10100.000000004657</v>
      </c>
      <c r="D112" s="184">
        <v>-2.4481702956964568</v>
      </c>
      <c r="E112" s="376">
        <v>25499.999999999767</v>
      </c>
      <c r="F112" s="377">
        <v>6.7647690826177058</v>
      </c>
      <c r="G112" s="133">
        <v>2956548</v>
      </c>
      <c r="H112" s="133">
        <v>-90149</v>
      </c>
      <c r="I112" s="184">
        <v>-2.9589092712534262</v>
      </c>
      <c r="J112" s="133">
        <v>203999</v>
      </c>
      <c r="K112" s="184">
        <v>7.4112758755611621</v>
      </c>
    </row>
    <row r="113" spans="1:11" ht="12" customHeight="1" x14ac:dyDescent="0.2">
      <c r="A113" s="375">
        <v>41456</v>
      </c>
      <c r="B113" s="133">
        <v>402574.99999999942</v>
      </c>
      <c r="C113" s="376">
        <v>122.00000000192085</v>
      </c>
      <c r="D113" s="184">
        <v>3.0314098789652858E-2</v>
      </c>
      <c r="E113" s="376">
        <v>22400.999999999127</v>
      </c>
      <c r="F113" s="377">
        <v>5.8923019459508295</v>
      </c>
      <c r="G113" s="133">
        <v>2918934</v>
      </c>
      <c r="H113" s="133">
        <v>-37614</v>
      </c>
      <c r="I113" s="184">
        <v>-1.2722269349254605</v>
      </c>
      <c r="J113" s="133">
        <v>164884</v>
      </c>
      <c r="K113" s="184">
        <v>5.9869646520578783</v>
      </c>
    </row>
    <row r="114" spans="1:11" ht="12" customHeight="1" x14ac:dyDescent="0.2">
      <c r="A114" s="375">
        <v>41487</v>
      </c>
      <c r="B114" s="133">
        <v>405299.00000000274</v>
      </c>
      <c r="C114" s="376">
        <v>2724.0000000033178</v>
      </c>
      <c r="D114" s="184">
        <v>0.67664410358400839</v>
      </c>
      <c r="E114" s="376">
        <v>19570.000000001222</v>
      </c>
      <c r="F114" s="377">
        <v>5.0735101586868359</v>
      </c>
      <c r="G114" s="133">
        <v>2929677</v>
      </c>
      <c r="H114" s="133">
        <v>10743</v>
      </c>
      <c r="I114" s="184">
        <v>0.36804532065473217</v>
      </c>
      <c r="J114" s="133">
        <v>133236</v>
      </c>
      <c r="K114" s="184">
        <v>4.7644845716394517</v>
      </c>
    </row>
    <row r="115" spans="1:11" ht="12" customHeight="1" x14ac:dyDescent="0.2">
      <c r="A115" s="375">
        <v>41518</v>
      </c>
      <c r="B115" s="133">
        <v>406816.00000000012</v>
      </c>
      <c r="C115" s="376">
        <v>1516.9999999973807</v>
      </c>
      <c r="D115" s="184">
        <v>0.37429157239405242</v>
      </c>
      <c r="E115" s="376">
        <v>15292.000000000349</v>
      </c>
      <c r="F115" s="377">
        <v>3.9057631205239929</v>
      </c>
      <c r="G115" s="133">
        <v>2981662</v>
      </c>
      <c r="H115" s="133">
        <v>51985</v>
      </c>
      <c r="I115" s="184">
        <v>1.7744276928821847</v>
      </c>
      <c r="J115" s="133">
        <v>99508</v>
      </c>
      <c r="K115" s="184">
        <v>3.4525566642171097</v>
      </c>
    </row>
    <row r="116" spans="1:11" ht="12" customHeight="1" x14ac:dyDescent="0.2">
      <c r="A116" s="375">
        <v>41548</v>
      </c>
      <c r="B116" s="133">
        <v>410207.00000000076</v>
      </c>
      <c r="C116" s="376">
        <v>3391.0000000006403</v>
      </c>
      <c r="D116" s="184">
        <v>0.83354636985778319</v>
      </c>
      <c r="E116" s="376">
        <v>8518.9999999996508</v>
      </c>
      <c r="F116" s="377">
        <v>2.1208002230585996</v>
      </c>
      <c r="G116" s="133">
        <v>3050532</v>
      </c>
      <c r="H116" s="133">
        <v>68870</v>
      </c>
      <c r="I116" s="184">
        <v>2.3097856162100197</v>
      </c>
      <c r="J116" s="133">
        <v>70768</v>
      </c>
      <c r="K116" s="184">
        <v>2.374953184211904</v>
      </c>
    </row>
    <row r="117" spans="1:11" ht="12" customHeight="1" x14ac:dyDescent="0.2">
      <c r="A117" s="375">
        <v>41579</v>
      </c>
      <c r="B117" s="133">
        <v>407656.00000000035</v>
      </c>
      <c r="C117" s="376">
        <v>-2551.0000000004075</v>
      </c>
      <c r="D117" s="184">
        <v>-0.62188114781083759</v>
      </c>
      <c r="E117" s="376">
        <v>3103.9999999977299</v>
      </c>
      <c r="F117" s="377">
        <v>0.76726848464417674</v>
      </c>
      <c r="G117" s="133">
        <v>3059016</v>
      </c>
      <c r="H117" s="133">
        <v>8484</v>
      </c>
      <c r="I117" s="184">
        <v>0.27811542380148774</v>
      </c>
      <c r="J117" s="133">
        <v>16086</v>
      </c>
      <c r="K117" s="184">
        <v>0.52863522986069345</v>
      </c>
    </row>
    <row r="118" spans="1:11" ht="12" customHeight="1" x14ac:dyDescent="0.2">
      <c r="A118" s="375">
        <v>41609</v>
      </c>
      <c r="B118" s="133">
        <v>394512.99999999959</v>
      </c>
      <c r="C118" s="376">
        <v>-13143.000000000757</v>
      </c>
      <c r="D118" s="184">
        <v>-3.224041839197938</v>
      </c>
      <c r="E118" s="376">
        <v>-1977.0000000009895</v>
      </c>
      <c r="F118" s="377">
        <v>-0.49862543822063271</v>
      </c>
      <c r="G118" s="133">
        <v>2971763</v>
      </c>
      <c r="H118" s="133">
        <v>-87253</v>
      </c>
      <c r="I118" s="184">
        <v>-2.852322446172233</v>
      </c>
      <c r="J118" s="133">
        <v>-21729</v>
      </c>
      <c r="K118" s="184">
        <v>-0.72587466410466439</v>
      </c>
    </row>
    <row r="119" spans="1:11" ht="12" customHeight="1" x14ac:dyDescent="0.2">
      <c r="A119" s="375">
        <v>41640</v>
      </c>
      <c r="B119" s="133">
        <v>405558.0000000064</v>
      </c>
      <c r="C119" s="376">
        <v>11045.00000000681</v>
      </c>
      <c r="D119" s="184">
        <v>2.7996542572758876</v>
      </c>
      <c r="E119" s="376">
        <v>-6413.999999996915</v>
      </c>
      <c r="F119" s="377">
        <v>-1.5569019253728078</v>
      </c>
      <c r="G119" s="133">
        <v>3071282</v>
      </c>
      <c r="H119" s="133">
        <v>99519</v>
      </c>
      <c r="I119" s="184">
        <v>3.3488202121097812</v>
      </c>
      <c r="J119" s="133">
        <v>-31192</v>
      </c>
      <c r="K119" s="184">
        <v>-1.0053911813604239</v>
      </c>
    </row>
    <row r="120" spans="1:11" ht="12" customHeight="1" x14ac:dyDescent="0.2">
      <c r="A120" s="375">
        <v>41671</v>
      </c>
      <c r="B120" s="133">
        <v>407551.00000000047</v>
      </c>
      <c r="C120" s="376">
        <v>1992.9999999940628</v>
      </c>
      <c r="D120" s="184">
        <v>0.49142169553899351</v>
      </c>
      <c r="E120" s="376">
        <v>-10979.999999998545</v>
      </c>
      <c r="F120" s="377">
        <v>-2.6234615834904873</v>
      </c>
      <c r="G120" s="133">
        <v>3067530</v>
      </c>
      <c r="H120" s="133">
        <v>-3752</v>
      </c>
      <c r="I120" s="184">
        <v>-0.12216396931314025</v>
      </c>
      <c r="J120" s="133">
        <v>-74732</v>
      </c>
      <c r="K120" s="184">
        <v>-2.3782867246588606</v>
      </c>
    </row>
    <row r="121" spans="1:11" ht="12" customHeight="1" x14ac:dyDescent="0.2">
      <c r="A121" s="375">
        <v>41699</v>
      </c>
      <c r="B121" s="133">
        <v>405228.99999999488</v>
      </c>
      <c r="C121" s="376">
        <v>-2322.0000000055879</v>
      </c>
      <c r="D121" s="184">
        <v>-0.56974464545678583</v>
      </c>
      <c r="E121" s="376">
        <v>-14122.000000006461</v>
      </c>
      <c r="F121" s="377">
        <v>-3.3675846725073781</v>
      </c>
      <c r="G121" s="133">
        <v>3046322</v>
      </c>
      <c r="H121" s="133">
        <v>-21208</v>
      </c>
      <c r="I121" s="184">
        <v>-0.69137058154280484</v>
      </c>
      <c r="J121" s="133">
        <v>-80118</v>
      </c>
      <c r="K121" s="184">
        <v>-2.562595156152045</v>
      </c>
    </row>
    <row r="122" spans="1:11" ht="12" customHeight="1" x14ac:dyDescent="0.2">
      <c r="A122" s="375">
        <v>41730</v>
      </c>
      <c r="B122" s="133">
        <v>395943.99999999965</v>
      </c>
      <c r="C122" s="376">
        <v>-9284.999999995227</v>
      </c>
      <c r="D122" s="184">
        <v>-2.2912970197086944</v>
      </c>
      <c r="E122" s="376">
        <v>-21766.00000000454</v>
      </c>
      <c r="F122" s="377">
        <v>-5.2107921763913536</v>
      </c>
      <c r="G122" s="133">
        <v>2961616</v>
      </c>
      <c r="H122" s="133">
        <v>-84706</v>
      </c>
      <c r="I122" s="184">
        <v>-2.7805990305686659</v>
      </c>
      <c r="J122" s="133">
        <v>-146417</v>
      </c>
      <c r="K122" s="184">
        <v>-4.7109216665331415</v>
      </c>
    </row>
    <row r="123" spans="1:11" ht="12" customHeight="1" x14ac:dyDescent="0.2">
      <c r="A123" s="375">
        <v>41760</v>
      </c>
      <c r="B123" s="133">
        <v>385105.00000000087</v>
      </c>
      <c r="C123" s="376">
        <v>-10838.999999998778</v>
      </c>
      <c r="D123" s="184">
        <v>-2.7375083345116447</v>
      </c>
      <c r="E123" s="376">
        <v>-27448.000000001281</v>
      </c>
      <c r="F123" s="377">
        <v>-6.6532057699255942</v>
      </c>
      <c r="G123" s="133">
        <v>2896348</v>
      </c>
      <c r="H123" s="133">
        <v>-65268</v>
      </c>
      <c r="I123" s="184">
        <v>-2.2037968460462127</v>
      </c>
      <c r="J123" s="133">
        <v>-150349</v>
      </c>
      <c r="K123" s="184">
        <v>-4.9348195767416323</v>
      </c>
    </row>
    <row r="124" spans="1:11" ht="12" customHeight="1" x14ac:dyDescent="0.2">
      <c r="A124" s="375">
        <v>41791</v>
      </c>
      <c r="B124" s="133">
        <v>374613.99999999761</v>
      </c>
      <c r="C124" s="376">
        <v>-10491.00000000326</v>
      </c>
      <c r="D124" s="184">
        <v>-2.7241921034531456</v>
      </c>
      <c r="E124" s="376">
        <v>-27838.999999999884</v>
      </c>
      <c r="F124" s="377">
        <v>-6.9173294769824194</v>
      </c>
      <c r="G124" s="133">
        <v>2812743</v>
      </c>
      <c r="H124" s="133">
        <v>-83605</v>
      </c>
      <c r="I124" s="184">
        <v>-2.8865661170549948</v>
      </c>
      <c r="J124" s="133">
        <v>-143805</v>
      </c>
      <c r="K124" s="184">
        <v>-4.8639494437431763</v>
      </c>
    </row>
    <row r="125" spans="1:11" ht="12" customHeight="1" x14ac:dyDescent="0.2">
      <c r="A125" s="375">
        <v>41821</v>
      </c>
      <c r="B125" s="133">
        <v>378332.00000000058</v>
      </c>
      <c r="C125" s="376">
        <v>3718.0000000029686</v>
      </c>
      <c r="D125" s="184">
        <v>0.99248826792458167</v>
      </c>
      <c r="E125" s="376">
        <v>-24242.999999998836</v>
      </c>
      <c r="F125" s="377">
        <v>-6.0219834813386006</v>
      </c>
      <c r="G125" s="133">
        <v>2800225</v>
      </c>
      <c r="H125" s="133">
        <v>-12518</v>
      </c>
      <c r="I125" s="184">
        <v>-0.44504599247069498</v>
      </c>
      <c r="J125" s="133">
        <v>-118709</v>
      </c>
      <c r="K125" s="184">
        <v>-4.0668613952901982</v>
      </c>
    </row>
    <row r="126" spans="1:11" ht="12" customHeight="1" x14ac:dyDescent="0.2">
      <c r="A126" s="375">
        <v>41852</v>
      </c>
      <c r="B126" s="133">
        <v>381655.00000000157</v>
      </c>
      <c r="C126" s="376">
        <v>3323.0000000009895</v>
      </c>
      <c r="D126" s="184">
        <v>0.8783290866225919</v>
      </c>
      <c r="E126" s="376">
        <v>-23644.000000001164</v>
      </c>
      <c r="F126" s="377">
        <v>-5.8337178231382278</v>
      </c>
      <c r="G126" s="133">
        <v>2815386</v>
      </c>
      <c r="H126" s="133">
        <v>15161</v>
      </c>
      <c r="I126" s="184">
        <v>0.54142077868742688</v>
      </c>
      <c r="J126" s="133">
        <v>-114291</v>
      </c>
      <c r="K126" s="184">
        <v>-3.9011467817100658</v>
      </c>
    </row>
    <row r="127" spans="1:11" ht="12" customHeight="1" x14ac:dyDescent="0.2">
      <c r="A127" s="375">
        <v>41883</v>
      </c>
      <c r="B127" s="133">
        <v>381604.00000000064</v>
      </c>
      <c r="C127" s="376">
        <v>-51.000000000931323</v>
      </c>
      <c r="D127" s="184">
        <v>-1.3362853886607306E-2</v>
      </c>
      <c r="E127" s="376">
        <v>-25211.999999999476</v>
      </c>
      <c r="F127" s="377">
        <v>-6.1973963659245141</v>
      </c>
      <c r="G127" s="133">
        <v>2856994</v>
      </c>
      <c r="H127" s="133">
        <v>41608</v>
      </c>
      <c r="I127" s="184">
        <v>1.4778790545950005</v>
      </c>
      <c r="J127" s="133">
        <v>-124668</v>
      </c>
      <c r="K127" s="184">
        <v>-4.1811580252892515</v>
      </c>
    </row>
    <row r="128" spans="1:11" ht="12" customHeight="1" x14ac:dyDescent="0.2">
      <c r="A128" s="375">
        <v>41913</v>
      </c>
      <c r="B128" s="133">
        <v>386445.00000000274</v>
      </c>
      <c r="C128" s="376">
        <v>4841.0000000020955</v>
      </c>
      <c r="D128" s="184">
        <v>1.2685925724054483</v>
      </c>
      <c r="E128" s="376">
        <v>-23761.999999998021</v>
      </c>
      <c r="F128" s="377">
        <v>-5.7926851565180453</v>
      </c>
      <c r="G128" s="133">
        <v>2918218</v>
      </c>
      <c r="H128" s="133">
        <v>61224</v>
      </c>
      <c r="I128" s="184">
        <v>2.1429516477808495</v>
      </c>
      <c r="J128" s="133">
        <v>-132314</v>
      </c>
      <c r="K128" s="184">
        <v>-4.337407376811651</v>
      </c>
    </row>
    <row r="129" spans="1:11" ht="12" customHeight="1" x14ac:dyDescent="0.2">
      <c r="A129" s="375">
        <v>41944</v>
      </c>
      <c r="B129" s="133">
        <v>383420.00000000309</v>
      </c>
      <c r="C129" s="376">
        <v>-3024.9999999996508</v>
      </c>
      <c r="D129" s="184">
        <v>-0.78277633298389926</v>
      </c>
      <c r="E129" s="376">
        <v>-24235.999999997264</v>
      </c>
      <c r="F129" s="377">
        <v>-5.9452087053783682</v>
      </c>
      <c r="G129" s="133">
        <v>2927158</v>
      </c>
      <c r="H129" s="133">
        <v>8940</v>
      </c>
      <c r="I129" s="184">
        <v>0.30635134181202361</v>
      </c>
      <c r="J129" s="133">
        <v>-131858</v>
      </c>
      <c r="K129" s="184">
        <v>-4.310471079588992</v>
      </c>
    </row>
    <row r="130" spans="1:11" ht="12" customHeight="1" x14ac:dyDescent="0.2">
      <c r="A130" s="375">
        <v>41974</v>
      </c>
      <c r="B130" s="133">
        <v>371290.99999999703</v>
      </c>
      <c r="C130" s="376">
        <v>-12129.000000006054</v>
      </c>
      <c r="D130" s="184">
        <v>-3.1633717594298565</v>
      </c>
      <c r="E130" s="376">
        <v>-23222.000000002561</v>
      </c>
      <c r="F130" s="377">
        <v>-5.8862445597490032</v>
      </c>
      <c r="G130" s="133">
        <v>2861883</v>
      </c>
      <c r="H130" s="133">
        <v>-65275</v>
      </c>
      <c r="I130" s="184">
        <v>-2.2299787028920202</v>
      </c>
      <c r="J130" s="133">
        <v>-109880</v>
      </c>
      <c r="K130" s="184">
        <v>-3.6974684724185609</v>
      </c>
    </row>
    <row r="131" spans="1:11" ht="12" customHeight="1" x14ac:dyDescent="0.2">
      <c r="A131" s="375">
        <v>42005</v>
      </c>
      <c r="B131" s="133">
        <v>379462.99999999703</v>
      </c>
      <c r="C131" s="376">
        <v>8172</v>
      </c>
      <c r="D131" s="184">
        <v>2.2009690512293769</v>
      </c>
      <c r="E131" s="376">
        <v>-26095.000000009371</v>
      </c>
      <c r="F131" s="377">
        <v>-6.4343447792939497</v>
      </c>
      <c r="G131" s="133">
        <v>2938627</v>
      </c>
      <c r="H131" s="133">
        <v>76744</v>
      </c>
      <c r="I131" s="184">
        <v>2.6815911062751341</v>
      </c>
      <c r="J131" s="133">
        <v>-132655</v>
      </c>
      <c r="K131" s="184">
        <v>-4.3192061165337474</v>
      </c>
    </row>
    <row r="132" spans="1:11" ht="12" customHeight="1" x14ac:dyDescent="0.2">
      <c r="A132" s="375">
        <v>42036</v>
      </c>
      <c r="B132" s="133">
        <v>382301.00000000227</v>
      </c>
      <c r="C132" s="376">
        <v>2838.0000000052387</v>
      </c>
      <c r="D132" s="184">
        <v>0.74789900464742565</v>
      </c>
      <c r="E132" s="376">
        <v>-25249.999999998196</v>
      </c>
      <c r="F132" s="377">
        <v>-6.1955436252145537</v>
      </c>
      <c r="G132" s="133">
        <v>2938404</v>
      </c>
      <c r="H132" s="133">
        <v>-223</v>
      </c>
      <c r="I132" s="184">
        <v>-7.5885779311222557E-3</v>
      </c>
      <c r="J132" s="133">
        <v>-129126</v>
      </c>
      <c r="K132" s="184">
        <v>-4.2094453843972186</v>
      </c>
    </row>
    <row r="133" spans="1:11" ht="12" customHeight="1" x14ac:dyDescent="0.2">
      <c r="A133" s="375">
        <v>42064</v>
      </c>
      <c r="B133" s="133">
        <v>378538.99999999971</v>
      </c>
      <c r="C133" s="376">
        <v>-3762.0000000025611</v>
      </c>
      <c r="D133" s="184">
        <v>-0.98404137054377017</v>
      </c>
      <c r="E133" s="376">
        <v>-26689.999999995169</v>
      </c>
      <c r="F133" s="377">
        <v>-6.5863992952122139</v>
      </c>
      <c r="G133" s="133">
        <v>2889380</v>
      </c>
      <c r="H133" s="133">
        <v>-49024</v>
      </c>
      <c r="I133" s="184">
        <v>-1.6683886899146612</v>
      </c>
      <c r="J133" s="133">
        <v>-156942</v>
      </c>
      <c r="K133" s="184">
        <v>-5.1518519709997825</v>
      </c>
    </row>
    <row r="134" spans="1:11" ht="12" customHeight="1" x14ac:dyDescent="0.2">
      <c r="A134" s="375">
        <v>42095</v>
      </c>
      <c r="B134" s="133">
        <v>369234.99999999814</v>
      </c>
      <c r="C134" s="376">
        <v>-9304.0000000015716</v>
      </c>
      <c r="D134" s="184">
        <v>-2.4578709195093711</v>
      </c>
      <c r="E134" s="376">
        <v>-26709.000000001513</v>
      </c>
      <c r="F134" s="377">
        <v>-6.7456509001276785</v>
      </c>
      <c r="G134" s="133">
        <v>2816496</v>
      </c>
      <c r="H134" s="133">
        <v>-72884</v>
      </c>
      <c r="I134" s="184">
        <v>-2.5224788708996395</v>
      </c>
      <c r="J134" s="133">
        <v>-145120</v>
      </c>
      <c r="K134" s="184">
        <v>-4.900027552525378</v>
      </c>
    </row>
    <row r="135" spans="1:11" ht="12" customHeight="1" x14ac:dyDescent="0.2">
      <c r="A135" s="375">
        <v>42125</v>
      </c>
      <c r="B135" s="133">
        <v>357011.00000000309</v>
      </c>
      <c r="C135" s="376">
        <v>-12223.999999995052</v>
      </c>
      <c r="D135" s="184">
        <v>-3.310628732377785</v>
      </c>
      <c r="E135" s="376">
        <v>-28093.999999997788</v>
      </c>
      <c r="F135" s="377">
        <v>-7.2951532698868427</v>
      </c>
      <c r="G135" s="133">
        <v>2747670</v>
      </c>
      <c r="H135" s="133">
        <v>-68826</v>
      </c>
      <c r="I135" s="184">
        <v>-2.443674693661912</v>
      </c>
      <c r="J135" s="133">
        <v>-148678</v>
      </c>
      <c r="K135" s="184">
        <v>-5.1332919939178581</v>
      </c>
    </row>
    <row r="136" spans="1:11" ht="12" customHeight="1" x14ac:dyDescent="0.2">
      <c r="A136" s="375">
        <v>42156</v>
      </c>
      <c r="B136" s="133">
        <v>347160.00000000116</v>
      </c>
      <c r="C136" s="376">
        <v>-9851.0000000019209</v>
      </c>
      <c r="D136" s="184">
        <v>-2.7592987330927721</v>
      </c>
      <c r="E136" s="376">
        <v>-27453.999999996449</v>
      </c>
      <c r="F136" s="377">
        <v>-7.3286102494825682</v>
      </c>
      <c r="G136" s="133">
        <v>2685783</v>
      </c>
      <c r="H136" s="133">
        <v>-61887</v>
      </c>
      <c r="I136" s="184">
        <v>-2.2523447138848551</v>
      </c>
      <c r="J136" s="133">
        <v>-126960</v>
      </c>
      <c r="K136" s="184">
        <v>-4.5137433459082468</v>
      </c>
    </row>
    <row r="137" spans="1:11" ht="12" customHeight="1" x14ac:dyDescent="0.2">
      <c r="A137" s="375">
        <v>42186</v>
      </c>
      <c r="B137" s="133">
        <v>344892.00000000367</v>
      </c>
      <c r="C137" s="376">
        <v>-2267.9999999974971</v>
      </c>
      <c r="D137" s="184">
        <v>-0.65330107155129891</v>
      </c>
      <c r="E137" s="376">
        <v>-33439.999999996915</v>
      </c>
      <c r="F137" s="377">
        <v>-8.8387976697706954</v>
      </c>
      <c r="G137" s="133">
        <v>2641480</v>
      </c>
      <c r="H137" s="133">
        <v>-44303</v>
      </c>
      <c r="I137" s="184">
        <v>-1.6495375836394823</v>
      </c>
      <c r="J137" s="133">
        <v>-158745</v>
      </c>
      <c r="K137" s="184">
        <v>-5.6690087403690779</v>
      </c>
    </row>
    <row r="138" spans="1:11" ht="12" customHeight="1" x14ac:dyDescent="0.2">
      <c r="A138" s="375">
        <v>42217</v>
      </c>
      <c r="B138" s="133">
        <v>349546.00000000006</v>
      </c>
      <c r="C138" s="376">
        <v>4653.9999999963911</v>
      </c>
      <c r="D138" s="184">
        <v>1.3494079305975035</v>
      </c>
      <c r="E138" s="376">
        <v>-32109.000000001513</v>
      </c>
      <c r="F138" s="377">
        <v>-8.4130955968089971</v>
      </c>
      <c r="G138" s="133">
        <v>2664356</v>
      </c>
      <c r="H138" s="133">
        <v>22876</v>
      </c>
      <c r="I138" s="184">
        <v>0.86602965004467192</v>
      </c>
      <c r="J138" s="133">
        <v>-151030</v>
      </c>
      <c r="K138" s="184">
        <v>-5.364450913658021</v>
      </c>
    </row>
    <row r="139" spans="1:11" ht="12" customHeight="1" x14ac:dyDescent="0.2">
      <c r="A139" s="375">
        <v>42248</v>
      </c>
      <c r="B139" s="133">
        <v>349466.00000000297</v>
      </c>
      <c r="C139" s="376">
        <v>-79.999999997089617</v>
      </c>
      <c r="D139" s="184">
        <v>-2.2886830344815732E-2</v>
      </c>
      <c r="E139" s="376">
        <v>-32137.999999997672</v>
      </c>
      <c r="F139" s="377">
        <v>-8.421819477782627</v>
      </c>
      <c r="G139" s="133">
        <v>2707511</v>
      </c>
      <c r="H139" s="133">
        <v>43155</v>
      </c>
      <c r="I139" s="184">
        <v>1.6197159839000494</v>
      </c>
      <c r="J139" s="133">
        <v>-149483</v>
      </c>
      <c r="K139" s="184">
        <v>-5.2321775964527752</v>
      </c>
    </row>
    <row r="140" spans="1:11" ht="12" customHeight="1" x14ac:dyDescent="0.2">
      <c r="A140" s="375">
        <v>42278</v>
      </c>
      <c r="B140" s="133">
        <v>353186.99999999971</v>
      </c>
      <c r="C140" s="376">
        <v>3720.9999999967404</v>
      </c>
      <c r="D140" s="184">
        <v>1.064767387956685</v>
      </c>
      <c r="E140" s="376">
        <v>-33258.000000003027</v>
      </c>
      <c r="F140" s="377">
        <v>-8.6061405892178158</v>
      </c>
      <c r="G140" s="133">
        <v>2768583</v>
      </c>
      <c r="H140" s="133">
        <v>61072</v>
      </c>
      <c r="I140" s="184">
        <v>2.2556510389062132</v>
      </c>
      <c r="J140" s="133">
        <v>-149635</v>
      </c>
      <c r="K140" s="184">
        <v>-5.1276155516825677</v>
      </c>
    </row>
    <row r="141" spans="1:11" ht="12" customHeight="1" x14ac:dyDescent="0.2">
      <c r="A141" s="375">
        <v>42309</v>
      </c>
      <c r="B141" s="376">
        <v>349099.99999999662</v>
      </c>
      <c r="C141" s="376">
        <v>-4087.000000003085</v>
      </c>
      <c r="D141" s="184">
        <v>-1.1571773593034536</v>
      </c>
      <c r="E141" s="376">
        <v>-34320.000000006461</v>
      </c>
      <c r="F141" s="377">
        <v>-8.9510197694450433</v>
      </c>
      <c r="G141" s="133">
        <v>2767128</v>
      </c>
      <c r="H141" s="376">
        <v>-1455</v>
      </c>
      <c r="I141" s="184">
        <v>-5.2553959913789833E-2</v>
      </c>
      <c r="J141" s="133">
        <v>-160030</v>
      </c>
      <c r="K141" s="184">
        <v>-5.4670776227316731</v>
      </c>
    </row>
    <row r="142" spans="1:11" ht="12" customHeight="1" x14ac:dyDescent="0.2">
      <c r="A142" s="375">
        <v>42339</v>
      </c>
      <c r="B142" s="133">
        <v>340686.99999999843</v>
      </c>
      <c r="C142" s="376">
        <v>-8412.9999999981956</v>
      </c>
      <c r="D142" s="184">
        <v>-2.4099112002286671</v>
      </c>
      <c r="E142" s="376">
        <v>-30603.999999998603</v>
      </c>
      <c r="F142" s="377">
        <v>-8.2425913905801238</v>
      </c>
      <c r="G142" s="133">
        <v>2705792</v>
      </c>
      <c r="H142" s="133">
        <v>-61336</v>
      </c>
      <c r="I142" s="184">
        <v>-2.2165942450078204</v>
      </c>
      <c r="J142" s="133">
        <v>-156091</v>
      </c>
      <c r="K142" s="184">
        <v>-5.4541363151463562</v>
      </c>
    </row>
    <row r="143" spans="1:11" ht="12" customHeight="1" x14ac:dyDescent="0.2">
      <c r="A143" s="375">
        <v>42370</v>
      </c>
      <c r="B143" s="376">
        <v>349046.00000000268</v>
      </c>
      <c r="C143" s="376">
        <v>8359.0000000042492</v>
      </c>
      <c r="D143" s="184">
        <v>2.4535717535463015</v>
      </c>
      <c r="E143" s="376">
        <v>-30416.999999994354</v>
      </c>
      <c r="F143" s="377">
        <v>-8.0158012770664318</v>
      </c>
      <c r="G143" s="133">
        <v>2772921</v>
      </c>
      <c r="H143" s="376">
        <v>67129</v>
      </c>
      <c r="I143" s="184">
        <v>2.4809371895548513</v>
      </c>
      <c r="J143" s="133">
        <v>-165706</v>
      </c>
      <c r="K143" s="184">
        <v>-5.6388919042804684</v>
      </c>
    </row>
    <row r="144" spans="1:11" ht="12" customHeight="1" x14ac:dyDescent="0.2">
      <c r="A144" s="375">
        <v>42401</v>
      </c>
      <c r="B144" s="133">
        <v>351416.00000000041</v>
      </c>
      <c r="C144" s="376">
        <v>2369.9999999977299</v>
      </c>
      <c r="D144" s="184">
        <v>0.67899359969680551</v>
      </c>
      <c r="E144" s="376">
        <v>-30885.000000001863</v>
      </c>
      <c r="F144" s="377">
        <v>-8.0787128466840734</v>
      </c>
      <c r="G144" s="133">
        <v>2763168</v>
      </c>
      <c r="H144" s="133">
        <v>-9753</v>
      </c>
      <c r="I144" s="184">
        <v>-0.35172296650355345</v>
      </c>
      <c r="J144" s="133">
        <v>-175236</v>
      </c>
      <c r="K144" s="184">
        <v>-5.9636455708609164</v>
      </c>
    </row>
    <row r="145" spans="1:11" s="85" customFormat="1" ht="12" customHeight="1" x14ac:dyDescent="0.2">
      <c r="A145" s="375">
        <v>42430</v>
      </c>
      <c r="B145" s="376">
        <v>348288.00000000081</v>
      </c>
      <c r="C145" s="376">
        <v>-3127.9999999995925</v>
      </c>
      <c r="D145" s="184">
        <v>-0.89011314225863047</v>
      </c>
      <c r="E145" s="376">
        <v>-30250.999999998894</v>
      </c>
      <c r="F145" s="377">
        <v>-7.9915147448476684</v>
      </c>
      <c r="G145" s="133">
        <v>2708739</v>
      </c>
      <c r="H145" s="376">
        <v>-54429</v>
      </c>
      <c r="I145" s="184">
        <v>-1.9698042247159782</v>
      </c>
      <c r="J145" s="133">
        <v>-180641</v>
      </c>
      <c r="K145" s="184">
        <v>-6.2518948701797621</v>
      </c>
    </row>
    <row r="146" spans="1:11" s="85" customFormat="1" ht="12" customHeight="1" x14ac:dyDescent="0.2">
      <c r="A146" s="375">
        <v>42461</v>
      </c>
      <c r="B146" s="133">
        <v>341886.99999999872</v>
      </c>
      <c r="C146" s="376">
        <v>-6401.0000000020955</v>
      </c>
      <c r="D146" s="184">
        <v>-1.8378468393978777</v>
      </c>
      <c r="E146" s="376">
        <v>-27347.999999999418</v>
      </c>
      <c r="F146" s="377">
        <v>-7.4066651319619092</v>
      </c>
      <c r="G146" s="133">
        <v>2657932</v>
      </c>
      <c r="H146" s="133">
        <v>-50807</v>
      </c>
      <c r="I146" s="184">
        <v>-1.8756698227477804</v>
      </c>
      <c r="J146" s="133">
        <v>-158564</v>
      </c>
      <c r="K146" s="184">
        <v>-5.6298322454567664</v>
      </c>
    </row>
    <row r="147" spans="1:11" ht="12" customHeight="1" x14ac:dyDescent="0.2">
      <c r="A147" s="375">
        <v>42491</v>
      </c>
      <c r="B147" s="376">
        <v>332954.00000000221</v>
      </c>
      <c r="C147" s="376">
        <v>-8932.9999999965075</v>
      </c>
      <c r="D147" s="184">
        <v>-2.6128516147137919</v>
      </c>
      <c r="E147" s="376">
        <v>-24057.000000000873</v>
      </c>
      <c r="F147" s="377">
        <v>-6.738447834940847</v>
      </c>
      <c r="G147" s="133">
        <v>2579526</v>
      </c>
      <c r="H147" s="376">
        <v>-78406</v>
      </c>
      <c r="I147" s="184">
        <v>-2.9498873560346914</v>
      </c>
      <c r="J147" s="133">
        <v>-168144</v>
      </c>
      <c r="K147" s="184">
        <v>-6.1195121684918492</v>
      </c>
    </row>
    <row r="148" spans="1:11" ht="12" customHeight="1" x14ac:dyDescent="0.2">
      <c r="A148" s="375">
        <v>42522</v>
      </c>
      <c r="B148" s="133">
        <v>325324.00000000076</v>
      </c>
      <c r="C148" s="376">
        <v>-7630.0000000014552</v>
      </c>
      <c r="D148" s="184">
        <v>-2.2916078497334178</v>
      </c>
      <c r="E148" s="376">
        <v>-21836.000000000407</v>
      </c>
      <c r="F148" s="377">
        <v>-6.2898951492108353</v>
      </c>
      <c r="G148" s="133">
        <v>2494766</v>
      </c>
      <c r="H148" s="133">
        <v>-84760</v>
      </c>
      <c r="I148" s="184">
        <v>-3.2858750018414238</v>
      </c>
      <c r="J148" s="133">
        <v>-191017</v>
      </c>
      <c r="K148" s="184">
        <v>-7.1121531411882497</v>
      </c>
    </row>
    <row r="149" spans="1:11" ht="12" customHeight="1" x14ac:dyDescent="0.2">
      <c r="A149" s="375">
        <v>42552</v>
      </c>
      <c r="B149" s="376">
        <v>322329.00000000274</v>
      </c>
      <c r="C149" s="376">
        <v>-2994.9999999980209</v>
      </c>
      <c r="D149" s="184">
        <v>-0.92062067354330268</v>
      </c>
      <c r="E149" s="376">
        <v>-22563.000000000931</v>
      </c>
      <c r="F149" s="377">
        <v>-6.5420479454439917</v>
      </c>
      <c r="G149" s="133">
        <v>2443491</v>
      </c>
      <c r="H149" s="376">
        <v>-51275</v>
      </c>
      <c r="I149" s="184">
        <v>-2.0553029823237932</v>
      </c>
      <c r="J149" s="133">
        <v>-197989</v>
      </c>
      <c r="K149" s="184">
        <v>-7.4953813771067734</v>
      </c>
    </row>
    <row r="150" spans="1:11" ht="12" customHeight="1" x14ac:dyDescent="0.2">
      <c r="A150" s="375">
        <v>42583</v>
      </c>
      <c r="B150" s="133">
        <v>326617.00000000291</v>
      </c>
      <c r="C150" s="376">
        <v>4288.0000000001746</v>
      </c>
      <c r="D150" s="184">
        <v>1.3303177809009237</v>
      </c>
      <c r="E150" s="376">
        <v>-22928.999999997148</v>
      </c>
      <c r="F150" s="377">
        <v>-6.5596516624413228</v>
      </c>
      <c r="G150" s="133">
        <v>2461922</v>
      </c>
      <c r="H150" s="133">
        <v>18431</v>
      </c>
      <c r="I150" s="184">
        <v>0.75428966179945001</v>
      </c>
      <c r="J150" s="133">
        <v>-202434</v>
      </c>
      <c r="K150" s="184">
        <v>-7.5978585444287479</v>
      </c>
    </row>
    <row r="151" spans="1:11" ht="12" customHeight="1" x14ac:dyDescent="0.2">
      <c r="A151" s="375">
        <v>42614</v>
      </c>
      <c r="B151" s="376">
        <v>323127.99999999686</v>
      </c>
      <c r="C151" s="376">
        <v>-3489.0000000060536</v>
      </c>
      <c r="D151" s="184">
        <v>-1.0682236380855934</v>
      </c>
      <c r="E151" s="376">
        <v>-26338.000000006112</v>
      </c>
      <c r="F151" s="377">
        <v>-7.5366416189288472</v>
      </c>
      <c r="G151" s="133">
        <v>2501190</v>
      </c>
      <c r="H151" s="376">
        <v>39268</v>
      </c>
      <c r="I151" s="184">
        <v>1.5950139768847267</v>
      </c>
      <c r="J151" s="133">
        <v>-206321</v>
      </c>
      <c r="K151" s="184">
        <v>-7.6203199174444718</v>
      </c>
    </row>
    <row r="152" spans="1:11" ht="12" customHeight="1" x14ac:dyDescent="0.2">
      <c r="A152" s="375">
        <v>42644</v>
      </c>
      <c r="B152" s="133">
        <v>323305.00000000087</v>
      </c>
      <c r="C152" s="376">
        <v>177.00000000401633</v>
      </c>
      <c r="D152" s="184">
        <v>5.4777054295516964E-2</v>
      </c>
      <c r="E152" s="376">
        <v>-29881.999999998836</v>
      </c>
      <c r="F152" s="377">
        <v>-8.4606738073595178</v>
      </c>
      <c r="G152" s="133">
        <v>2535953</v>
      </c>
      <c r="H152" s="133">
        <v>34763</v>
      </c>
      <c r="I152" s="184">
        <v>1.389858427388563</v>
      </c>
      <c r="J152" s="133">
        <v>-232630</v>
      </c>
      <c r="K152" s="184">
        <v>-8.4024932609930776</v>
      </c>
    </row>
    <row r="153" spans="1:11" ht="12" customHeight="1" x14ac:dyDescent="0.2">
      <c r="A153" s="375">
        <v>42675</v>
      </c>
      <c r="B153" s="376">
        <v>320193</v>
      </c>
      <c r="C153" s="376">
        <v>-3112.0000000008731</v>
      </c>
      <c r="D153" s="184">
        <v>-0.9625585747207327</v>
      </c>
      <c r="E153" s="376">
        <v>-28906.999999996624</v>
      </c>
      <c r="F153" s="377">
        <v>-8.2804354053270988</v>
      </c>
      <c r="G153" s="133">
        <v>2563637</v>
      </c>
      <c r="H153" s="376">
        <v>27684</v>
      </c>
      <c r="I153" s="184">
        <v>1.0916606104292943</v>
      </c>
      <c r="J153" s="133">
        <v>-203491</v>
      </c>
      <c r="K153" s="184">
        <v>-7.3538701498448935</v>
      </c>
    </row>
    <row r="154" spans="1:11" ht="12" customHeight="1" x14ac:dyDescent="0.2">
      <c r="A154" s="375">
        <v>42705</v>
      </c>
      <c r="B154" s="133">
        <v>310529</v>
      </c>
      <c r="C154" s="376">
        <v>-9664</v>
      </c>
      <c r="D154" s="184">
        <v>-3.0181796603923257</v>
      </c>
      <c r="E154" s="376">
        <v>-30157.999999998428</v>
      </c>
      <c r="F154" s="377">
        <v>-8.8521135235563921</v>
      </c>
      <c r="G154" s="133">
        <v>2497739</v>
      </c>
      <c r="H154" s="133">
        <v>-65898</v>
      </c>
      <c r="I154" s="184">
        <v>-2.5704887236375509</v>
      </c>
      <c r="J154" s="133">
        <v>-208053</v>
      </c>
      <c r="K154" s="184">
        <v>-7.6891719688726994</v>
      </c>
    </row>
    <row r="155" spans="1:11" ht="12" customHeight="1" x14ac:dyDescent="0.2">
      <c r="A155" s="375">
        <v>42736</v>
      </c>
      <c r="B155" s="376">
        <v>320153.00000000122</v>
      </c>
      <c r="C155" s="376">
        <v>9624.0000000012224</v>
      </c>
      <c r="D155" s="184">
        <v>3.0992274473563572</v>
      </c>
      <c r="E155" s="376">
        <v>-28893.000000001455</v>
      </c>
      <c r="F155" s="377">
        <v>-8.2777055173247174</v>
      </c>
      <c r="G155" s="133">
        <v>2564668</v>
      </c>
      <c r="H155" s="376">
        <v>66929</v>
      </c>
      <c r="I155" s="184">
        <v>2.6795834152407436</v>
      </c>
      <c r="J155" s="133">
        <v>-208253</v>
      </c>
      <c r="K155" s="184">
        <v>-7.5102392026314488</v>
      </c>
    </row>
    <row r="156" spans="1:11" ht="12" customHeight="1" x14ac:dyDescent="0.2">
      <c r="A156" s="375">
        <v>42767</v>
      </c>
      <c r="B156" s="133">
        <v>321907.99999999971</v>
      </c>
      <c r="C156" s="376">
        <v>1754.9999999984866</v>
      </c>
      <c r="D156" s="184">
        <v>0.54817540363466211</v>
      </c>
      <c r="E156" s="376">
        <v>-29508.000000000698</v>
      </c>
      <c r="F156" s="377">
        <v>-8.3968857422543834</v>
      </c>
      <c r="G156" s="133">
        <v>2550930</v>
      </c>
      <c r="H156" s="133">
        <v>-13738</v>
      </c>
      <c r="I156" s="184">
        <v>-0.53566387540219629</v>
      </c>
      <c r="J156" s="133">
        <v>-212238</v>
      </c>
      <c r="K156" s="184">
        <v>-7.6809661953236281</v>
      </c>
    </row>
    <row r="157" spans="1:11" ht="12" customHeight="1" x14ac:dyDescent="0.2">
      <c r="A157" s="375">
        <v>42795</v>
      </c>
      <c r="B157" s="376">
        <v>316087.0000000014</v>
      </c>
      <c r="C157" s="376">
        <v>-5820.999999998312</v>
      </c>
      <c r="D157" s="184">
        <v>-1.8082806267624032</v>
      </c>
      <c r="E157" s="376">
        <v>-32200.999999999418</v>
      </c>
      <c r="F157" s="377">
        <v>-9.2455094634323736</v>
      </c>
      <c r="G157" s="133">
        <v>2510997</v>
      </c>
      <c r="H157" s="376">
        <v>-39933</v>
      </c>
      <c r="I157" s="184">
        <v>-1.5654290788065528</v>
      </c>
      <c r="J157" s="133">
        <v>-197742</v>
      </c>
      <c r="K157" s="184">
        <v>-7.3001496268189738</v>
      </c>
    </row>
    <row r="158" spans="1:11" ht="12" customHeight="1" x14ac:dyDescent="0.2">
      <c r="A158" s="375">
        <v>42826</v>
      </c>
      <c r="B158" s="133">
        <v>305694.00000000047</v>
      </c>
      <c r="C158" s="376">
        <v>-10393.000000000931</v>
      </c>
      <c r="D158" s="184">
        <v>-3.2880188049495502</v>
      </c>
      <c r="E158" s="376">
        <v>-36192.999999998254</v>
      </c>
      <c r="F158" s="377">
        <v>-10.586246332852197</v>
      </c>
      <c r="G158" s="133">
        <v>2414325</v>
      </c>
      <c r="H158" s="133">
        <v>-96672</v>
      </c>
      <c r="I158" s="184">
        <v>-3.8499448625386647</v>
      </c>
      <c r="J158" s="133">
        <v>-243607</v>
      </c>
      <c r="K158" s="184">
        <v>-9.1652833857299587</v>
      </c>
    </row>
    <row r="159" spans="1:11" ht="12" customHeight="1" x14ac:dyDescent="0.2">
      <c r="A159" s="375">
        <v>42856</v>
      </c>
      <c r="B159" s="376">
        <v>297888.99999999732</v>
      </c>
      <c r="C159" s="376">
        <v>-7805.0000000031432</v>
      </c>
      <c r="D159" s="184">
        <v>-2.5532068015738392</v>
      </c>
      <c r="E159" s="376">
        <v>-35065.000000004889</v>
      </c>
      <c r="F159" s="377">
        <v>-10.531484829737638</v>
      </c>
      <c r="G159" s="133">
        <v>2343331</v>
      </c>
      <c r="H159" s="376">
        <v>-70994</v>
      </c>
      <c r="I159" s="184">
        <v>-2.9405320327627806</v>
      </c>
      <c r="J159" s="133">
        <v>-236195</v>
      </c>
      <c r="K159" s="184">
        <v>-9.1565272069364685</v>
      </c>
    </row>
    <row r="160" spans="1:11" ht="12" customHeight="1" x14ac:dyDescent="0.2">
      <c r="A160" s="375">
        <v>42887</v>
      </c>
      <c r="B160" s="133">
        <v>292574.99999999901</v>
      </c>
      <c r="C160" s="376">
        <v>-5313.999999998312</v>
      </c>
      <c r="D160" s="184">
        <v>-1.7838859440927191</v>
      </c>
      <c r="E160" s="376">
        <v>-32749.000000001746</v>
      </c>
      <c r="F160" s="377">
        <v>-10.066579778928597</v>
      </c>
      <c r="G160" s="133">
        <v>2268230</v>
      </c>
      <c r="H160" s="133">
        <v>-75101</v>
      </c>
      <c r="I160" s="184">
        <v>-3.2048822808216166</v>
      </c>
      <c r="J160" s="133">
        <v>-226536</v>
      </c>
      <c r="K160" s="184">
        <v>-9.0804508318615849</v>
      </c>
    </row>
    <row r="161" spans="1:11" ht="12" customHeight="1" x14ac:dyDescent="0.2">
      <c r="A161" s="375">
        <v>42917</v>
      </c>
      <c r="B161" s="376">
        <v>293886.00000000309</v>
      </c>
      <c r="C161" s="376">
        <v>1311.0000000040745</v>
      </c>
      <c r="D161" s="184">
        <v>0.44809023327491376</v>
      </c>
      <c r="E161" s="376">
        <v>-28442.999999999651</v>
      </c>
      <c r="F161" s="377">
        <v>-8.8242137691611386</v>
      </c>
      <c r="G161" s="133">
        <v>2250574</v>
      </c>
      <c r="H161" s="376">
        <v>-17656</v>
      </c>
      <c r="I161" s="184">
        <v>-0.77840430644158665</v>
      </c>
      <c r="J161" s="133">
        <v>-192917</v>
      </c>
      <c r="K161" s="184">
        <v>-7.8951385538150127</v>
      </c>
    </row>
    <row r="162" spans="1:11" ht="12" customHeight="1" x14ac:dyDescent="0.2">
      <c r="A162" s="375">
        <v>42948</v>
      </c>
      <c r="B162" s="133">
        <v>298089.00000000041</v>
      </c>
      <c r="C162" s="376">
        <v>4202.9999999973224</v>
      </c>
      <c r="D162" s="184">
        <v>1.4301463832905543</v>
      </c>
      <c r="E162" s="376">
        <v>-28528.000000002503</v>
      </c>
      <c r="F162" s="377">
        <v>-8.7343892081558074</v>
      </c>
      <c r="G162" s="133">
        <v>2292133</v>
      </c>
      <c r="H162" s="133">
        <v>41559</v>
      </c>
      <c r="I162" s="184">
        <v>1.8465955796165778</v>
      </c>
      <c r="J162" s="133">
        <v>-169789</v>
      </c>
      <c r="K162" s="184">
        <v>-6.8966035479596837</v>
      </c>
    </row>
    <row r="163" spans="1:11" ht="12" customHeight="1" x14ac:dyDescent="0.2">
      <c r="A163" s="375">
        <v>42979</v>
      </c>
      <c r="B163" s="376">
        <v>298560.00000000047</v>
      </c>
      <c r="C163" s="376">
        <v>471.00000000005821</v>
      </c>
      <c r="D163" s="184">
        <v>0.15800650141402653</v>
      </c>
      <c r="E163" s="376">
        <v>-24567.999999996391</v>
      </c>
      <c r="F163" s="377">
        <v>-7.603178925997323</v>
      </c>
      <c r="G163" s="133">
        <v>2321734</v>
      </c>
      <c r="H163" s="376">
        <v>29601</v>
      </c>
      <c r="I163" s="184">
        <v>1.2914172083382596</v>
      </c>
      <c r="J163" s="133">
        <v>-179456</v>
      </c>
      <c r="K163" s="184">
        <v>-7.1748247834030998</v>
      </c>
    </row>
    <row r="164" spans="1:11" ht="12" customHeight="1" x14ac:dyDescent="0.2">
      <c r="A164" s="375">
        <v>43009</v>
      </c>
      <c r="B164" s="133">
        <v>298735.00000000081</v>
      </c>
      <c r="C164" s="376">
        <v>175.00000000034925</v>
      </c>
      <c r="D164" s="184">
        <v>5.8614683815765331E-2</v>
      </c>
      <c r="E164" s="376">
        <v>-24570.000000000058</v>
      </c>
      <c r="F164" s="377">
        <v>-7.5996350195635669</v>
      </c>
      <c r="G164" s="133">
        <v>2372719</v>
      </c>
      <c r="H164" s="133">
        <v>50985</v>
      </c>
      <c r="I164" s="184">
        <v>2.1959879986251654</v>
      </c>
      <c r="J164" s="133">
        <v>-163234</v>
      </c>
      <c r="K164" s="184">
        <v>-6.4367912181337745</v>
      </c>
    </row>
    <row r="165" spans="1:11" ht="12" customHeight="1" x14ac:dyDescent="0.2">
      <c r="A165" s="375">
        <v>43040</v>
      </c>
      <c r="B165" s="376">
        <v>291612.00000000087</v>
      </c>
      <c r="C165" s="376">
        <v>-7122.9999999999418</v>
      </c>
      <c r="D165" s="184">
        <v>-2.3843875006276205</v>
      </c>
      <c r="E165" s="376">
        <v>-28580.999999999127</v>
      </c>
      <c r="F165" s="377">
        <v>-8.9261788983516581</v>
      </c>
      <c r="G165" s="133">
        <v>2395767</v>
      </c>
      <c r="H165" s="376">
        <v>23048</v>
      </c>
      <c r="I165" s="184">
        <v>0.97137503429609662</v>
      </c>
      <c r="J165" s="133">
        <v>-167870</v>
      </c>
      <c r="K165" s="184">
        <v>-6.5481189419562913</v>
      </c>
    </row>
    <row r="166" spans="1:11" ht="12" customHeight="1" x14ac:dyDescent="0.2">
      <c r="A166" s="375">
        <v>43070</v>
      </c>
      <c r="B166" s="133">
        <v>285387.00000000285</v>
      </c>
      <c r="C166" s="376">
        <v>-6224.9999999980209</v>
      </c>
      <c r="D166" s="184">
        <v>-2.1346858153978583</v>
      </c>
      <c r="E166" s="376">
        <v>-25141.999999997148</v>
      </c>
      <c r="F166" s="377">
        <v>-8.0965062844362841</v>
      </c>
      <c r="G166" s="133">
        <v>2344487</v>
      </c>
      <c r="H166" s="133">
        <v>-51280</v>
      </c>
      <c r="I166" s="184">
        <v>-2.1404418710166722</v>
      </c>
      <c r="J166" s="133">
        <v>-153252</v>
      </c>
      <c r="K166" s="184">
        <v>-6.1356290629245089</v>
      </c>
    </row>
    <row r="167" spans="1:11" ht="12" customHeight="1" x14ac:dyDescent="0.2">
      <c r="A167" s="375">
        <v>43101</v>
      </c>
      <c r="B167" s="376">
        <v>296413.00000000023</v>
      </c>
      <c r="C167" s="376">
        <v>11025.999999997381</v>
      </c>
      <c r="D167" s="184">
        <v>3.8635256686524859</v>
      </c>
      <c r="E167" s="376">
        <v>-23740.00000000099</v>
      </c>
      <c r="F167" s="377">
        <v>-7.4152046052983716</v>
      </c>
      <c r="G167" s="133">
        <v>2416955</v>
      </c>
      <c r="H167" s="376">
        <v>72468</v>
      </c>
      <c r="I167" s="184">
        <v>3.0909960259963052</v>
      </c>
      <c r="J167" s="133">
        <v>-147713</v>
      </c>
      <c r="K167" s="184">
        <v>-5.7595369069212854</v>
      </c>
    </row>
    <row r="168" spans="1:11" ht="12" customHeight="1" x14ac:dyDescent="0.2">
      <c r="A168" s="375">
        <v>43132</v>
      </c>
      <c r="B168" s="133">
        <v>298180.99999999866</v>
      </c>
      <c r="C168" s="376">
        <v>1767.9999999984284</v>
      </c>
      <c r="D168" s="184">
        <v>0.59646506732107807</v>
      </c>
      <c r="E168" s="376">
        <v>-23727.000000001048</v>
      </c>
      <c r="F168" s="377">
        <v>-7.3707394659346983</v>
      </c>
      <c r="G168" s="133">
        <v>2401822</v>
      </c>
      <c r="H168" s="133">
        <v>-15133</v>
      </c>
      <c r="I168" s="184">
        <v>-0.62611840104594418</v>
      </c>
      <c r="J168" s="133">
        <v>-149108</v>
      </c>
      <c r="K168" s="184">
        <v>-5.8452407553323686</v>
      </c>
    </row>
    <row r="169" spans="1:11" ht="12" customHeight="1" x14ac:dyDescent="0.2">
      <c r="A169" s="375">
        <v>43160</v>
      </c>
      <c r="B169" s="376">
        <v>294746.00000000081</v>
      </c>
      <c r="C169" s="376">
        <v>-3434.9999999978463</v>
      </c>
      <c r="D169" s="184">
        <v>-1.1519848682504459</v>
      </c>
      <c r="E169" s="376">
        <v>-21341.000000000582</v>
      </c>
      <c r="F169" s="377">
        <v>-6.7516221799695932</v>
      </c>
      <c r="G169" s="133">
        <v>2348917</v>
      </c>
      <c r="H169" s="376">
        <v>-52905</v>
      </c>
      <c r="I169" s="184">
        <v>-2.2027027814717326</v>
      </c>
      <c r="J169" s="133">
        <v>-162080</v>
      </c>
      <c r="K169" s="184">
        <v>-6.4548065967422499</v>
      </c>
    </row>
    <row r="170" spans="1:11" ht="12" customHeight="1" x14ac:dyDescent="0.2">
      <c r="A170" s="375">
        <v>43191</v>
      </c>
      <c r="B170" s="133">
        <v>287174.9999999986</v>
      </c>
      <c r="C170" s="376">
        <v>-7571.0000000022119</v>
      </c>
      <c r="D170" s="184">
        <v>-2.5686523311604539</v>
      </c>
      <c r="E170" s="376">
        <v>-18519.000000001863</v>
      </c>
      <c r="F170" s="377">
        <v>-6.0580188031174425</v>
      </c>
      <c r="G170" s="133">
        <v>2291310</v>
      </c>
      <c r="H170" s="133">
        <v>-57607</v>
      </c>
      <c r="I170" s="184">
        <v>-2.4524919356452357</v>
      </c>
      <c r="J170" s="133">
        <v>-123015</v>
      </c>
      <c r="K170" s="184">
        <v>-5.0952129477183066</v>
      </c>
    </row>
    <row r="171" spans="1:11" ht="12" customHeight="1" x14ac:dyDescent="0.2">
      <c r="A171" s="375">
        <v>43221</v>
      </c>
      <c r="B171" s="376">
        <v>279837.99999999901</v>
      </c>
      <c r="C171" s="376">
        <v>-7336.9999999995925</v>
      </c>
      <c r="D171" s="184">
        <v>-2.554888134412685</v>
      </c>
      <c r="E171" s="376">
        <v>-18050.999999998312</v>
      </c>
      <c r="F171" s="377">
        <v>-6.0596396644382553</v>
      </c>
      <c r="G171" s="133">
        <v>2237768</v>
      </c>
      <c r="H171" s="376">
        <v>-53542</v>
      </c>
      <c r="I171" s="184">
        <v>-2.3367418638246242</v>
      </c>
      <c r="J171" s="133">
        <v>-105563</v>
      </c>
      <c r="K171" s="184">
        <v>-4.5048266762143294</v>
      </c>
    </row>
    <row r="172" spans="1:11" ht="12" customHeight="1" x14ac:dyDescent="0.2">
      <c r="A172" s="375">
        <v>43252</v>
      </c>
      <c r="B172" s="133">
        <v>272716.00000000087</v>
      </c>
      <c r="C172" s="376">
        <v>-7121.9999999981374</v>
      </c>
      <c r="D172" s="184">
        <v>-2.5450439182663409</v>
      </c>
      <c r="E172" s="376">
        <v>-19858.999999998137</v>
      </c>
      <c r="F172" s="377">
        <v>-6.7876612834309853</v>
      </c>
      <c r="G172" s="133">
        <v>2171070</v>
      </c>
      <c r="H172" s="133">
        <v>-66698</v>
      </c>
      <c r="I172" s="184">
        <v>-2.98055920006006</v>
      </c>
      <c r="J172" s="133">
        <v>-97160</v>
      </c>
      <c r="K172" s="184">
        <v>-4.2835162218998954</v>
      </c>
    </row>
    <row r="173" spans="1:11" ht="12" customHeight="1" x14ac:dyDescent="0.2">
      <c r="A173" s="375">
        <v>43282</v>
      </c>
      <c r="B173" s="376">
        <v>272639.00000000105</v>
      </c>
      <c r="C173" s="376">
        <v>-76.999999999825377</v>
      </c>
      <c r="D173" s="184">
        <v>-2.8234500359284063E-2</v>
      </c>
      <c r="E173" s="376">
        <v>-21247.000000002037</v>
      </c>
      <c r="F173" s="377">
        <v>-7.2296740913149371</v>
      </c>
      <c r="G173" s="133">
        <v>2154891</v>
      </c>
      <c r="H173" s="376">
        <v>-16179</v>
      </c>
      <c r="I173" s="184">
        <v>-0.74520858378587518</v>
      </c>
      <c r="J173" s="133">
        <v>-95683</v>
      </c>
      <c r="K173" s="184">
        <v>-4.2514931746301166</v>
      </c>
    </row>
    <row r="174" spans="1:11" ht="12" customHeight="1" x14ac:dyDescent="0.2">
      <c r="A174" s="375">
        <v>43313</v>
      </c>
      <c r="B174" s="133">
        <v>277018.99999999895</v>
      </c>
      <c r="C174" s="376">
        <v>4379.9999999979045</v>
      </c>
      <c r="D174" s="184">
        <v>1.6065199769651033</v>
      </c>
      <c r="E174" s="376">
        <v>-21070.000000001455</v>
      </c>
      <c r="F174" s="377">
        <v>-7.0683587787544742</v>
      </c>
      <c r="G174" s="133">
        <v>2194649</v>
      </c>
      <c r="H174" s="133">
        <v>39758</v>
      </c>
      <c r="I174" s="184">
        <v>1.845012114301837</v>
      </c>
      <c r="J174" s="133">
        <v>-97484</v>
      </c>
      <c r="K174" s="184">
        <v>-4.252981829588423</v>
      </c>
    </row>
    <row r="175" spans="1:11" ht="12" customHeight="1" x14ac:dyDescent="0.2">
      <c r="A175" s="375">
        <v>43344</v>
      </c>
      <c r="B175" s="376">
        <v>275623.9999999993</v>
      </c>
      <c r="C175" s="376">
        <v>-1394.9999999996508</v>
      </c>
      <c r="D175" s="184">
        <v>-0.50357556701874462</v>
      </c>
      <c r="E175" s="376">
        <v>-22936.000000001164</v>
      </c>
      <c r="F175" s="377">
        <v>-7.6822079314044505</v>
      </c>
      <c r="G175" s="133">
        <v>2223594</v>
      </c>
      <c r="H175" s="376">
        <v>28945</v>
      </c>
      <c r="I175" s="184">
        <v>1.3188897176723933</v>
      </c>
      <c r="J175" s="133">
        <v>-98140</v>
      </c>
      <c r="K175" s="184">
        <v>-4.227013085909066</v>
      </c>
    </row>
    <row r="176" spans="1:11" ht="12" customHeight="1" x14ac:dyDescent="0.2">
      <c r="A176" s="375">
        <v>43374</v>
      </c>
      <c r="B176" s="133">
        <v>274168.99999999983</v>
      </c>
      <c r="C176" s="376">
        <v>-1454.9999999994761</v>
      </c>
      <c r="D176" s="184">
        <v>-0.52789307172070643</v>
      </c>
      <c r="E176" s="376">
        <v>-24566.00000000099</v>
      </c>
      <c r="F176" s="377">
        <v>-8.2233417577454659</v>
      </c>
      <c r="G176" s="133">
        <v>2266813</v>
      </c>
      <c r="H176" s="133">
        <v>43219</v>
      </c>
      <c r="I176" s="184">
        <v>1.9436551816563634</v>
      </c>
      <c r="J176" s="133">
        <v>-105906</v>
      </c>
      <c r="K176" s="184">
        <v>-4.4634868267165224</v>
      </c>
    </row>
    <row r="177" spans="1:11" ht="12" customHeight="1" x14ac:dyDescent="0.2">
      <c r="A177" s="375">
        <v>43405</v>
      </c>
      <c r="B177" s="376">
        <v>268747.99999999942</v>
      </c>
      <c r="C177" s="376">
        <v>-5421.0000000004075</v>
      </c>
      <c r="D177" s="184">
        <v>-1.9772476100508849</v>
      </c>
      <c r="E177" s="376">
        <v>-22864.000000001455</v>
      </c>
      <c r="F177" s="377">
        <v>-7.8405552583574698</v>
      </c>
      <c r="G177" s="133">
        <v>2274905</v>
      </c>
      <c r="H177" s="376">
        <v>8092</v>
      </c>
      <c r="I177" s="184">
        <v>0.35697695398782342</v>
      </c>
      <c r="J177" s="133">
        <v>-120862</v>
      </c>
      <c r="K177" s="184">
        <v>-5.0448144581672594</v>
      </c>
    </row>
    <row r="178" spans="1:11" ht="12" customHeight="1" x14ac:dyDescent="0.2">
      <c r="A178" s="375">
        <v>43435</v>
      </c>
      <c r="B178" s="133">
        <v>263200.99999999802</v>
      </c>
      <c r="C178" s="376">
        <v>-5547.000000001397</v>
      </c>
      <c r="D178" s="184">
        <v>-2.0640153601148321</v>
      </c>
      <c r="E178" s="376">
        <v>-22186.000000004831</v>
      </c>
      <c r="F178" s="377">
        <v>-7.7740051228698617</v>
      </c>
      <c r="G178" s="133">
        <v>2231031</v>
      </c>
      <c r="H178" s="133">
        <v>-43874</v>
      </c>
      <c r="I178" s="184">
        <v>-1.9286080078069194</v>
      </c>
      <c r="J178" s="133">
        <v>-113456</v>
      </c>
      <c r="K178" s="184">
        <v>-4.8392676095026328</v>
      </c>
    </row>
    <row r="179" spans="1:11" ht="12" customHeight="1" x14ac:dyDescent="0.2">
      <c r="A179" s="375">
        <v>43466</v>
      </c>
      <c r="B179" s="376">
        <v>274095.99999999913</v>
      </c>
      <c r="C179" s="376">
        <v>10895.000000001106</v>
      </c>
      <c r="D179" s="184">
        <v>4.139421962682964</v>
      </c>
      <c r="E179" s="376">
        <v>-22317.000000001106</v>
      </c>
      <c r="F179" s="377">
        <v>-7.5290220064575744</v>
      </c>
      <c r="G179" s="133">
        <v>2316615</v>
      </c>
      <c r="H179" s="376">
        <v>85584</v>
      </c>
      <c r="I179" s="184">
        <v>3.836073994489543</v>
      </c>
      <c r="J179" s="133">
        <v>-100340</v>
      </c>
      <c r="K179" s="184">
        <v>-4.1515046825447719</v>
      </c>
    </row>
    <row r="180" spans="1:11" ht="12" customHeight="1" x14ac:dyDescent="0.2">
      <c r="A180" s="375">
        <v>43497</v>
      </c>
      <c r="B180" s="133">
        <v>277502.99999999901</v>
      </c>
      <c r="C180" s="376">
        <v>3406.9999999998836</v>
      </c>
      <c r="D180" s="184">
        <v>1.2429951549821574</v>
      </c>
      <c r="E180" s="376">
        <v>-20677.999999999651</v>
      </c>
      <c r="F180" s="377">
        <v>-6.9347141501302039</v>
      </c>
      <c r="G180" s="133">
        <v>2309034</v>
      </c>
      <c r="H180" s="133">
        <v>-7581</v>
      </c>
      <c r="I180" s="184">
        <v>-0.32724470833522185</v>
      </c>
      <c r="J180" s="133">
        <v>-92788</v>
      </c>
      <c r="K180" s="184">
        <v>-3.863233828318668</v>
      </c>
    </row>
    <row r="181" spans="1:11" ht="12" customHeight="1" x14ac:dyDescent="0.2">
      <c r="A181" s="375">
        <v>43525</v>
      </c>
      <c r="B181" s="376">
        <v>276982</v>
      </c>
      <c r="C181" s="376">
        <v>-520.99999999901047</v>
      </c>
      <c r="D181" s="184">
        <v>-0.18774571806395329</v>
      </c>
      <c r="E181" s="376">
        <v>-17764.000000000815</v>
      </c>
      <c r="F181" s="377">
        <v>-6.0268841646708573</v>
      </c>
      <c r="G181" s="133">
        <v>2276633</v>
      </c>
      <c r="H181" s="376">
        <v>-32401</v>
      </c>
      <c r="I181" s="184">
        <v>-1.4032274968666552</v>
      </c>
      <c r="J181" s="133">
        <v>-72284</v>
      </c>
      <c r="K181" s="184">
        <v>-3.0773330858433909</v>
      </c>
    </row>
    <row r="182" spans="1:11" ht="12" customHeight="1" x14ac:dyDescent="0.2">
      <c r="A182" s="375">
        <v>43556</v>
      </c>
      <c r="B182" s="133">
        <v>271100.99999999726</v>
      </c>
      <c r="C182" s="376">
        <v>-5881.0000000027358</v>
      </c>
      <c r="D182" s="184">
        <v>-2.1232426655893653</v>
      </c>
      <c r="E182" s="376">
        <v>-16074.000000001339</v>
      </c>
      <c r="F182" s="377">
        <v>-5.5972838861326428</v>
      </c>
      <c r="G182" s="133">
        <v>2195559</v>
      </c>
      <c r="H182" s="133">
        <v>-81074</v>
      </c>
      <c r="I182" s="184">
        <v>-3.5611361163613107</v>
      </c>
      <c r="J182" s="133">
        <v>-95751</v>
      </c>
      <c r="K182" s="184">
        <v>-4.1788758395852152</v>
      </c>
    </row>
    <row r="183" spans="1:11" ht="12" customHeight="1" x14ac:dyDescent="0.2">
      <c r="A183" s="375">
        <v>43586</v>
      </c>
      <c r="B183" s="376">
        <v>266074.99999999779</v>
      </c>
      <c r="C183" s="376">
        <v>-5025.9999999994761</v>
      </c>
      <c r="D183" s="184">
        <v>-1.8539216011742956</v>
      </c>
      <c r="E183" s="376">
        <v>-13763.000000001222</v>
      </c>
      <c r="F183" s="377">
        <v>-4.918202674404931</v>
      </c>
      <c r="G183" s="133">
        <v>2140797</v>
      </c>
      <c r="H183" s="376">
        <v>-54762</v>
      </c>
      <c r="I183" s="184">
        <v>-2.4942167347814381</v>
      </c>
      <c r="J183" s="133">
        <v>-96971</v>
      </c>
      <c r="K183" s="184">
        <v>-4.3333804040454593</v>
      </c>
    </row>
    <row r="184" spans="1:11" ht="12" customHeight="1" x14ac:dyDescent="0.2">
      <c r="A184" s="375">
        <v>43617</v>
      </c>
      <c r="B184" s="133">
        <v>261764.00000000029</v>
      </c>
      <c r="C184" s="376">
        <v>-4310.9999999974971</v>
      </c>
      <c r="D184" s="184">
        <v>-1.620219862819706</v>
      </c>
      <c r="E184" s="376">
        <v>-10952.000000000582</v>
      </c>
      <c r="F184" s="377">
        <v>-4.0158993238389193</v>
      </c>
      <c r="G184" s="133">
        <v>2089045</v>
      </c>
      <c r="H184" s="133">
        <v>-51752</v>
      </c>
      <c r="I184" s="184">
        <v>-2.4174174384586675</v>
      </c>
      <c r="J184" s="133">
        <v>-82025</v>
      </c>
      <c r="K184" s="184">
        <v>-3.7780909873933131</v>
      </c>
    </row>
    <row r="185" spans="1:11" ht="12" customHeight="1" x14ac:dyDescent="0.2">
      <c r="A185" s="375">
        <v>43647</v>
      </c>
      <c r="B185" s="376">
        <v>263885.99999999971</v>
      </c>
      <c r="C185" s="376">
        <v>2121.9999999994179</v>
      </c>
      <c r="D185" s="184">
        <v>0.81065387142594691</v>
      </c>
      <c r="E185" s="376">
        <v>-8753.0000000013388</v>
      </c>
      <c r="F185" s="377">
        <v>-3.2104724562521523</v>
      </c>
      <c r="G185" s="133">
        <v>2090576</v>
      </c>
      <c r="H185" s="376">
        <v>1531</v>
      </c>
      <c r="I185" s="184">
        <v>7.3287076152021624E-2</v>
      </c>
      <c r="J185" s="133">
        <v>-64315</v>
      </c>
      <c r="K185" s="184">
        <v>-2.9846057178762173</v>
      </c>
    </row>
    <row r="186" spans="1:11" ht="12" customHeight="1" x14ac:dyDescent="0.2">
      <c r="A186" s="375">
        <v>43678</v>
      </c>
      <c r="B186" s="133">
        <v>270315.99999999726</v>
      </c>
      <c r="C186" s="376">
        <v>6429.9999999975553</v>
      </c>
      <c r="D186" s="184">
        <v>2.4366582539420669</v>
      </c>
      <c r="E186" s="376">
        <v>-6703.000000001688</v>
      </c>
      <c r="F186" s="377">
        <v>-2.4196896241780217</v>
      </c>
      <c r="G186" s="133">
        <v>2136283</v>
      </c>
      <c r="H186" s="133">
        <v>45707</v>
      </c>
      <c r="I186" s="184">
        <v>2.1863352492327475</v>
      </c>
      <c r="J186" s="133">
        <v>-58366</v>
      </c>
      <c r="K186" s="184">
        <v>-2.6594685528300879</v>
      </c>
    </row>
    <row r="187" spans="1:11" ht="12" customHeight="1" x14ac:dyDescent="0.2">
      <c r="A187" s="375">
        <v>43709</v>
      </c>
      <c r="B187" s="376">
        <v>269077.00000000093</v>
      </c>
      <c r="C187" s="376">
        <v>-1238.9999999963329</v>
      </c>
      <c r="D187" s="184">
        <v>-0.45835244676465525</v>
      </c>
      <c r="E187" s="376">
        <v>-6546.9999999983702</v>
      </c>
      <c r="F187" s="377">
        <v>-2.3753374161895868</v>
      </c>
      <c r="G187" s="133">
        <v>2160702</v>
      </c>
      <c r="H187" s="376">
        <v>24419</v>
      </c>
      <c r="I187" s="184">
        <v>1.1430601657177444</v>
      </c>
      <c r="J187" s="133">
        <v>-62892</v>
      </c>
      <c r="K187" s="184">
        <v>-2.8283940323638217</v>
      </c>
    </row>
    <row r="188" spans="1:11" ht="12" customHeight="1" x14ac:dyDescent="0.2">
      <c r="A188" s="375">
        <v>43739</v>
      </c>
      <c r="B188" s="133">
        <v>271813.99999999948</v>
      </c>
      <c r="C188" s="376">
        <v>2736.9999999985448</v>
      </c>
      <c r="D188" s="184">
        <v>1.0171809556366895</v>
      </c>
      <c r="E188" s="376">
        <v>-2355.0000000003492</v>
      </c>
      <c r="F188" s="377">
        <v>-0.85895925505813964</v>
      </c>
      <c r="G188" s="133">
        <v>2232620</v>
      </c>
      <c r="H188" s="133">
        <v>71918</v>
      </c>
      <c r="I188" s="184">
        <v>3.3284552890680899</v>
      </c>
      <c r="J188" s="133">
        <v>-34193</v>
      </c>
      <c r="K188" s="184">
        <v>-1.5084173242345089</v>
      </c>
    </row>
    <row r="189" spans="1:11" ht="12" customHeight="1" x14ac:dyDescent="0.2">
      <c r="A189" s="375">
        <v>43770</v>
      </c>
      <c r="B189" s="376">
        <v>268910.00000000221</v>
      </c>
      <c r="C189" s="376">
        <v>-2903.9999999972642</v>
      </c>
      <c r="D189" s="184">
        <v>-1.0683776405914596</v>
      </c>
      <c r="E189" s="376">
        <v>162.00000000279397</v>
      </c>
      <c r="F189" s="377">
        <v>6.027951836024615E-2</v>
      </c>
      <c r="G189" s="133">
        <v>2256554</v>
      </c>
      <c r="H189" s="376">
        <v>23934</v>
      </c>
      <c r="I189" s="184">
        <v>1.0720140462774677</v>
      </c>
      <c r="J189" s="133">
        <v>-18351</v>
      </c>
      <c r="K189" s="184">
        <v>-0.80667104780199617</v>
      </c>
    </row>
    <row r="190" spans="1:11" ht="12" customHeight="1" x14ac:dyDescent="0.2">
      <c r="A190" s="375">
        <v>43800</v>
      </c>
      <c r="B190" s="133">
        <v>264563.00000000052</v>
      </c>
      <c r="C190" s="376">
        <v>-4347.000000001688</v>
      </c>
      <c r="D190" s="184">
        <v>-1.6165259752339638</v>
      </c>
      <c r="E190" s="376">
        <v>1362.0000000025029</v>
      </c>
      <c r="F190" s="377">
        <v>0.51747523755704317</v>
      </c>
      <c r="G190" s="133">
        <v>2214867</v>
      </c>
      <c r="H190" s="133">
        <v>-41687</v>
      </c>
      <c r="I190" s="184">
        <v>-1.8473743593107013</v>
      </c>
      <c r="J190" s="133">
        <v>-16164</v>
      </c>
      <c r="K190" s="184">
        <v>-0.72450808617181917</v>
      </c>
    </row>
    <row r="191" spans="1:11" ht="12" customHeight="1" x14ac:dyDescent="0.2">
      <c r="A191" s="375">
        <v>43831</v>
      </c>
      <c r="B191" s="376">
        <v>276182.99999999843</v>
      </c>
      <c r="C191" s="376">
        <v>11619.999999997905</v>
      </c>
      <c r="D191" s="184">
        <v>4.3921485619674261</v>
      </c>
      <c r="E191" s="376">
        <v>2086.9999999993015</v>
      </c>
      <c r="F191" s="377">
        <v>0.76141206000791994</v>
      </c>
      <c r="G191" s="133">
        <v>2305824</v>
      </c>
      <c r="H191" s="376">
        <v>90957</v>
      </c>
      <c r="I191" s="184">
        <v>4.1066574200617918</v>
      </c>
      <c r="J191" s="133">
        <v>-10791</v>
      </c>
      <c r="K191" s="184">
        <v>-0.4658089496960004</v>
      </c>
    </row>
    <row r="192" spans="1:11" ht="12" customHeight="1" x14ac:dyDescent="0.2">
      <c r="A192" s="375">
        <v>43862</v>
      </c>
      <c r="B192" s="133">
        <v>278260.00000000169</v>
      </c>
      <c r="C192" s="376">
        <v>2077.0000000032596</v>
      </c>
      <c r="D192" s="184">
        <v>0.7520375982603098</v>
      </c>
      <c r="E192" s="376">
        <v>757.00000000267755</v>
      </c>
      <c r="F192" s="377">
        <v>0.27278984371436715</v>
      </c>
      <c r="G192" s="133">
        <v>2296339</v>
      </c>
      <c r="H192" s="133">
        <v>-9485</v>
      </c>
      <c r="I192" s="184">
        <v>-0.41134969538004634</v>
      </c>
      <c r="J192" s="133">
        <v>-12695</v>
      </c>
      <c r="K192" s="184">
        <v>-0.54979701468233033</v>
      </c>
    </row>
    <row r="193" spans="1:11" ht="12" customHeight="1" x14ac:dyDescent="0.2">
      <c r="A193" s="375">
        <v>43891</v>
      </c>
      <c r="B193" s="376">
        <v>287491.99999999878</v>
      </c>
      <c r="C193" s="376">
        <v>9231.9999999970896</v>
      </c>
      <c r="D193" s="184">
        <v>3.317760368000084</v>
      </c>
      <c r="E193" s="376">
        <v>10509.999999998778</v>
      </c>
      <c r="F193" s="377">
        <v>3.7944703987980364</v>
      </c>
      <c r="G193" s="133">
        <v>2502355</v>
      </c>
      <c r="H193" s="376">
        <v>206016</v>
      </c>
      <c r="I193" s="184">
        <v>8.9714976752125892</v>
      </c>
      <c r="J193" s="133">
        <v>225722</v>
      </c>
      <c r="K193" s="184">
        <v>9.9147293393357643</v>
      </c>
    </row>
    <row r="194" spans="1:11" ht="12" customHeight="1" x14ac:dyDescent="0.2">
      <c r="A194" s="375">
        <v>43922</v>
      </c>
      <c r="B194" s="376">
        <v>321096</v>
      </c>
      <c r="C194" s="376">
        <v>33604.000000001222</v>
      </c>
      <c r="D194" s="184">
        <v>11.688673076120853</v>
      </c>
      <c r="E194" s="376">
        <v>49995.000000002736</v>
      </c>
      <c r="F194" s="377">
        <v>18.441466464529178</v>
      </c>
      <c r="G194" s="133">
        <v>2721483</v>
      </c>
      <c r="H194" s="133">
        <v>219128</v>
      </c>
      <c r="I194" s="184">
        <v>8.7568710274921031</v>
      </c>
      <c r="J194" s="133">
        <v>525924</v>
      </c>
      <c r="K194" s="184">
        <v>23.953990760439595</v>
      </c>
    </row>
    <row r="195" spans="1:11" ht="12" customHeight="1" x14ac:dyDescent="0.2">
      <c r="A195" s="375">
        <v>43952</v>
      </c>
      <c r="B195" s="376">
        <v>335370</v>
      </c>
      <c r="C195" s="376">
        <v>14274</v>
      </c>
      <c r="D195" s="184">
        <v>4.4453995066895882</v>
      </c>
      <c r="E195" s="376">
        <v>69295.000000002212</v>
      </c>
      <c r="F195" s="377">
        <v>26.043408813305568</v>
      </c>
      <c r="G195" s="133">
        <v>2762267</v>
      </c>
      <c r="H195" s="376">
        <v>40784</v>
      </c>
      <c r="I195" s="184">
        <v>1.4985947000220101</v>
      </c>
      <c r="J195" s="133">
        <v>621470</v>
      </c>
      <c r="K195" s="184">
        <v>29.029842624032078</v>
      </c>
    </row>
    <row r="196" spans="1:11" ht="12" customHeight="1" x14ac:dyDescent="0.2">
      <c r="A196" s="375">
        <v>43983</v>
      </c>
      <c r="B196" s="376">
        <v>334353</v>
      </c>
      <c r="C196" s="376">
        <v>-1017</v>
      </c>
      <c r="D196" s="184">
        <v>-0.30324715985329637</v>
      </c>
      <c r="E196" s="376">
        <v>72588.999999999709</v>
      </c>
      <c r="F196" s="377">
        <v>27.730703992909504</v>
      </c>
      <c r="G196" s="133">
        <v>2734948</v>
      </c>
      <c r="H196" s="376">
        <v>-27319</v>
      </c>
      <c r="I196" s="184">
        <v>-0.98900649357936798</v>
      </c>
      <c r="J196" s="133">
        <v>645903</v>
      </c>
      <c r="K196" s="184">
        <v>30.918577627576237</v>
      </c>
    </row>
    <row r="197" spans="1:11" ht="12" customHeight="1" x14ac:dyDescent="0.2">
      <c r="A197" s="375">
        <v>44013</v>
      </c>
      <c r="B197" s="376">
        <v>338652</v>
      </c>
      <c r="C197" s="376">
        <v>4299</v>
      </c>
      <c r="D197" s="184">
        <v>1.2857668392387687</v>
      </c>
      <c r="E197" s="376">
        <v>74766.000000000291</v>
      </c>
      <c r="F197" s="377">
        <v>28.332689115754672</v>
      </c>
      <c r="G197" s="133">
        <v>2650385</v>
      </c>
      <c r="H197" s="376">
        <v>-84563</v>
      </c>
      <c r="I197" s="184">
        <v>-3.0919417846335651</v>
      </c>
      <c r="J197" s="133">
        <v>559809</v>
      </c>
      <c r="K197" s="184">
        <v>26.777739723406373</v>
      </c>
    </row>
    <row r="198" spans="1:11" ht="12" customHeight="1" x14ac:dyDescent="0.2">
      <c r="A198" s="378">
        <v>44044</v>
      </c>
      <c r="B198" s="376">
        <v>343263</v>
      </c>
      <c r="C198" s="376">
        <v>4611</v>
      </c>
      <c r="D198" s="377">
        <v>1.3615747138655612</v>
      </c>
      <c r="E198" s="376">
        <v>72947.000000002736</v>
      </c>
      <c r="F198" s="377">
        <v>26.985823998580727</v>
      </c>
      <c r="G198" s="376">
        <v>2670601</v>
      </c>
      <c r="H198" s="376">
        <v>20216</v>
      </c>
      <c r="I198" s="377">
        <v>0.76275710887286186</v>
      </c>
      <c r="J198" s="376">
        <v>534318</v>
      </c>
      <c r="K198" s="377">
        <v>25.011573841106259</v>
      </c>
    </row>
    <row r="199" spans="1:11" ht="12" customHeight="1" x14ac:dyDescent="0.2">
      <c r="A199" s="378">
        <v>44075</v>
      </c>
      <c r="B199" s="376">
        <v>337332</v>
      </c>
      <c r="C199" s="376">
        <v>-5931</v>
      </c>
      <c r="D199" s="377">
        <v>-1.727829681614389</v>
      </c>
      <c r="E199" s="376">
        <v>68254.999999999069</v>
      </c>
      <c r="F199" s="377">
        <v>25.366344949586487</v>
      </c>
      <c r="G199" s="376">
        <v>2657234</v>
      </c>
      <c r="H199" s="376">
        <v>-13367</v>
      </c>
      <c r="I199" s="377">
        <v>-0.50052403934545076</v>
      </c>
      <c r="J199" s="376">
        <v>496532</v>
      </c>
      <c r="K199" s="377">
        <v>22.980124052275603</v>
      </c>
    </row>
    <row r="200" spans="1:11" ht="12" customHeight="1" x14ac:dyDescent="0.2">
      <c r="A200" s="379">
        <v>44105</v>
      </c>
      <c r="B200" s="140">
        <v>341661</v>
      </c>
      <c r="C200" s="140">
        <v>4329</v>
      </c>
      <c r="D200" s="380">
        <v>1.283305467610544</v>
      </c>
      <c r="E200" s="140">
        <v>69847.000000000524</v>
      </c>
      <c r="F200" s="380">
        <v>25.696616068341093</v>
      </c>
      <c r="G200" s="140">
        <v>2687858</v>
      </c>
      <c r="H200" s="140">
        <v>30624</v>
      </c>
      <c r="I200" s="380">
        <v>1.1524765978457299</v>
      </c>
      <c r="J200" s="140">
        <v>455238</v>
      </c>
      <c r="K200" s="380">
        <v>20.39030376866641</v>
      </c>
    </row>
    <row r="201" spans="1:11" ht="12" customHeight="1" x14ac:dyDescent="0.2">
      <c r="A201" s="379">
        <v>44136</v>
      </c>
      <c r="B201" s="140">
        <v>340228</v>
      </c>
      <c r="C201" s="140">
        <v>-1433</v>
      </c>
      <c r="D201" s="380">
        <v>-0.41942159040686527</v>
      </c>
      <c r="E201" s="140">
        <v>71317.999999997788</v>
      </c>
      <c r="F201" s="380">
        <v>26.52114090215953</v>
      </c>
      <c r="G201" s="140">
        <v>2712817</v>
      </c>
      <c r="H201" s="140">
        <v>24959</v>
      </c>
      <c r="I201" s="380">
        <v>0.92858328081319774</v>
      </c>
      <c r="J201" s="140">
        <v>456263</v>
      </c>
      <c r="K201" s="380">
        <v>20.219458519494768</v>
      </c>
    </row>
    <row r="202" spans="1:11" ht="12" customHeight="1" x14ac:dyDescent="0.2">
      <c r="A202" s="379">
        <v>44166</v>
      </c>
      <c r="B202" s="140">
        <v>340545</v>
      </c>
      <c r="C202" s="140">
        <v>317</v>
      </c>
      <c r="D202" s="380">
        <v>9.3172813525047915E-2</v>
      </c>
      <c r="E202" s="140">
        <v>75981.999999999476</v>
      </c>
      <c r="F202" s="380">
        <v>28.719813428181315</v>
      </c>
      <c r="G202" s="140">
        <v>2720951</v>
      </c>
      <c r="H202" s="140">
        <v>8134</v>
      </c>
      <c r="I202" s="380">
        <v>0.29983592700871453</v>
      </c>
      <c r="J202" s="140">
        <v>506084</v>
      </c>
      <c r="K202" s="380">
        <v>22.849408113444284</v>
      </c>
    </row>
    <row r="203" spans="1:11" ht="12" customHeight="1" x14ac:dyDescent="0.2">
      <c r="A203" s="379">
        <v>44197</v>
      </c>
      <c r="B203" s="140">
        <v>347344</v>
      </c>
      <c r="C203" s="140">
        <v>6799</v>
      </c>
      <c r="D203" s="380">
        <v>1.9965056013155382</v>
      </c>
      <c r="E203" s="140">
        <v>71161.000000001572</v>
      </c>
      <c r="F203" s="380">
        <v>25.765887111082861</v>
      </c>
      <c r="G203" s="140">
        <v>2799040</v>
      </c>
      <c r="H203" s="140">
        <v>78089</v>
      </c>
      <c r="I203" s="380">
        <v>2.8699157022673321</v>
      </c>
      <c r="J203" s="140">
        <v>493216</v>
      </c>
      <c r="K203" s="380">
        <v>21.390010685984706</v>
      </c>
    </row>
    <row r="204" spans="1:11" ht="12" customHeight="1" x14ac:dyDescent="0.2">
      <c r="A204" s="379">
        <v>44228</v>
      </c>
      <c r="B204" s="140">
        <v>354387</v>
      </c>
      <c r="C204" s="140">
        <v>7043</v>
      </c>
      <c r="D204" s="380">
        <v>2.0276728545764429</v>
      </c>
      <c r="E204" s="140">
        <v>76126.999999998312</v>
      </c>
      <c r="F204" s="380">
        <v>27.35822611945585</v>
      </c>
      <c r="G204" s="140">
        <v>2835917</v>
      </c>
      <c r="H204" s="140">
        <v>36877</v>
      </c>
      <c r="I204" s="380">
        <v>1.3174874242597463</v>
      </c>
      <c r="J204" s="140">
        <v>539578</v>
      </c>
      <c r="K204" s="380">
        <v>23.497314638648735</v>
      </c>
    </row>
    <row r="205" spans="1:11" ht="12" customHeight="1" x14ac:dyDescent="0.2">
      <c r="A205" s="379">
        <v>44256</v>
      </c>
      <c r="B205" s="140">
        <v>349976</v>
      </c>
      <c r="C205" s="140">
        <v>-4411</v>
      </c>
      <c r="D205" s="380">
        <v>-1.2446844833473012</v>
      </c>
      <c r="E205" s="140">
        <v>62484.000000001222</v>
      </c>
      <c r="F205" s="380">
        <v>21.73416999429601</v>
      </c>
      <c r="G205" s="140">
        <v>2782231</v>
      </c>
      <c r="H205" s="140">
        <v>-53686</v>
      </c>
      <c r="I205" s="380">
        <v>-1.8930737394641663</v>
      </c>
      <c r="J205" s="140">
        <v>279876</v>
      </c>
      <c r="K205" s="380">
        <v>11.184504197046381</v>
      </c>
    </row>
    <row r="206" spans="1:11" ht="12" customHeight="1" x14ac:dyDescent="0.2">
      <c r="A206" s="379">
        <v>44287</v>
      </c>
      <c r="B206" s="140">
        <v>346832</v>
      </c>
      <c r="C206" s="140">
        <v>-3144</v>
      </c>
      <c r="D206" s="380">
        <v>-0.89834731524447387</v>
      </c>
      <c r="E206" s="140">
        <v>25736</v>
      </c>
      <c r="F206" s="380">
        <v>8.0150484590278293</v>
      </c>
      <c r="G206" s="140">
        <v>2750039</v>
      </c>
      <c r="H206" s="140">
        <v>-32192</v>
      </c>
      <c r="I206" s="380">
        <v>-1.157057052415849</v>
      </c>
      <c r="J206" s="140">
        <v>28556</v>
      </c>
      <c r="K206" s="380">
        <v>1.0492808516533081</v>
      </c>
    </row>
    <row r="207" spans="1:11" ht="12" customHeight="1" x14ac:dyDescent="0.2">
      <c r="A207" s="379">
        <v>44317</v>
      </c>
      <c r="B207" s="140">
        <v>338422</v>
      </c>
      <c r="C207" s="140">
        <v>-8410</v>
      </c>
      <c r="D207" s="380">
        <v>-2.4248050929556673</v>
      </c>
      <c r="E207" s="140">
        <v>3052</v>
      </c>
      <c r="F207" s="380">
        <v>0.91003965769150486</v>
      </c>
      <c r="G207" s="140">
        <v>2656712</v>
      </c>
      <c r="H207" s="140">
        <v>-93327</v>
      </c>
      <c r="I207" s="380">
        <v>-3.3936609626263481</v>
      </c>
      <c r="J207" s="140">
        <v>-105555</v>
      </c>
      <c r="K207" s="380">
        <v>-3.8213177799249674</v>
      </c>
    </row>
    <row r="208" spans="1:11" ht="12" customHeight="1" x14ac:dyDescent="0.2">
      <c r="A208" s="379">
        <v>44348</v>
      </c>
      <c r="B208" s="140">
        <v>331349</v>
      </c>
      <c r="C208" s="140">
        <v>-7073</v>
      </c>
      <c r="D208" s="380">
        <v>-2.0899941493165337</v>
      </c>
      <c r="E208" s="140">
        <v>-3004</v>
      </c>
      <c r="F208" s="380">
        <v>-0.89845163644411741</v>
      </c>
      <c r="G208" s="140">
        <v>2525495</v>
      </c>
      <c r="H208" s="140">
        <v>-131217</v>
      </c>
      <c r="I208" s="380">
        <v>-4.9390750672259545</v>
      </c>
      <c r="J208" s="140">
        <v>-209453</v>
      </c>
      <c r="K208" s="380">
        <v>-7.6583905800037151</v>
      </c>
    </row>
    <row r="209" spans="1:14" ht="12" customHeight="1" x14ac:dyDescent="0.2">
      <c r="A209" s="379">
        <v>44378</v>
      </c>
      <c r="B209" s="140">
        <v>328229</v>
      </c>
      <c r="C209" s="140">
        <v>-3120</v>
      </c>
      <c r="D209" s="380">
        <v>-0.94160537680813883</v>
      </c>
      <c r="E209" s="140">
        <v>-10423</v>
      </c>
      <c r="F209" s="380">
        <v>-3.0777907704664376</v>
      </c>
      <c r="G209" s="140">
        <v>2391837</v>
      </c>
      <c r="H209" s="140">
        <v>-133658</v>
      </c>
      <c r="I209" s="380">
        <v>-5.2923486286846737</v>
      </c>
      <c r="J209" s="140">
        <v>-258548</v>
      </c>
      <c r="K209" s="380">
        <v>-9.7551110499040714</v>
      </c>
    </row>
    <row r="210" spans="1:14" ht="12" customHeight="1" x14ac:dyDescent="0.2">
      <c r="A210" s="379">
        <v>44409</v>
      </c>
      <c r="B210" s="140">
        <v>331473</v>
      </c>
      <c r="C210" s="140">
        <v>3244</v>
      </c>
      <c r="D210" s="380">
        <v>0.9883343641177349</v>
      </c>
      <c r="E210" s="140">
        <v>-11790</v>
      </c>
      <c r="F210" s="380">
        <v>-3.4346841925870253</v>
      </c>
      <c r="G210" s="140">
        <v>2345613</v>
      </c>
      <c r="H210" s="140">
        <v>-46224</v>
      </c>
      <c r="I210" s="380">
        <v>-1.932573164475673</v>
      </c>
      <c r="J210" s="140">
        <v>-324988</v>
      </c>
      <c r="K210" s="380">
        <v>-12.169096019959552</v>
      </c>
    </row>
    <row r="211" spans="1:14" ht="12" customHeight="1" x14ac:dyDescent="0.2">
      <c r="A211" s="379">
        <v>44440</v>
      </c>
      <c r="B211" s="140">
        <v>324818</v>
      </c>
      <c r="C211" s="140">
        <v>-6655</v>
      </c>
      <c r="D211" s="380">
        <v>-2.0077050016140077</v>
      </c>
      <c r="E211" s="140">
        <v>-12514</v>
      </c>
      <c r="F211" s="380">
        <v>-3.7096984573061556</v>
      </c>
      <c r="G211" s="140">
        <v>2306301</v>
      </c>
      <c r="H211" s="140">
        <v>-39312</v>
      </c>
      <c r="I211" s="380">
        <v>-1.6759797971788184</v>
      </c>
      <c r="J211" s="140">
        <v>-350933</v>
      </c>
      <c r="K211" s="380">
        <v>-13.20670290986793</v>
      </c>
    </row>
    <row r="212" spans="1:14" ht="12" customHeight="1" x14ac:dyDescent="0.2">
      <c r="A212" s="379">
        <v>44470</v>
      </c>
      <c r="B212" s="140">
        <v>317035</v>
      </c>
      <c r="C212" s="140">
        <v>-7783</v>
      </c>
      <c r="D212" s="380">
        <v>-2.3961110529588878</v>
      </c>
      <c r="E212" s="140">
        <v>-24626</v>
      </c>
      <c r="F212" s="380">
        <v>-7.2077292989249582</v>
      </c>
      <c r="G212" s="140">
        <v>2301618</v>
      </c>
      <c r="H212" s="140">
        <v>-4683</v>
      </c>
      <c r="I212" s="380">
        <v>-0.2030524203042014</v>
      </c>
      <c r="J212" s="140">
        <v>-386240</v>
      </c>
      <c r="K212" s="380">
        <v>-14.369806738302396</v>
      </c>
    </row>
    <row r="213" spans="1:14" ht="12" customHeight="1" x14ac:dyDescent="0.2">
      <c r="A213" s="379">
        <v>44501</v>
      </c>
      <c r="B213" s="140">
        <v>306692</v>
      </c>
      <c r="C213" s="140">
        <v>-10343</v>
      </c>
      <c r="D213" s="380">
        <v>-3.2624158215969845</v>
      </c>
      <c r="E213" s="140">
        <v>-33536</v>
      </c>
      <c r="F213" s="380">
        <v>-9.8569194775268354</v>
      </c>
      <c r="G213" s="140">
        <v>2253090</v>
      </c>
      <c r="H213" s="140">
        <v>-48528</v>
      </c>
      <c r="I213" s="380">
        <v>-2.1084298089431002</v>
      </c>
      <c r="J213" s="140">
        <v>-459727</v>
      </c>
      <c r="K213" s="380">
        <v>-16.946480356028438</v>
      </c>
    </row>
    <row r="214" spans="1:14" ht="12" customHeight="1" x14ac:dyDescent="0.2">
      <c r="A214" s="379">
        <v>44531</v>
      </c>
      <c r="B214" s="140">
        <v>287750</v>
      </c>
      <c r="C214" s="140">
        <v>-18942</v>
      </c>
      <c r="D214" s="380">
        <v>-6.1762289202196339</v>
      </c>
      <c r="E214" s="140">
        <v>-52795</v>
      </c>
      <c r="F214" s="380">
        <v>-15.503090634130585</v>
      </c>
      <c r="G214" s="140">
        <v>2188281</v>
      </c>
      <c r="H214" s="140">
        <v>-64809</v>
      </c>
      <c r="I214" s="380">
        <v>-2.8764496757785976</v>
      </c>
      <c r="J214" s="140">
        <v>-532670</v>
      </c>
      <c r="K214" s="380">
        <v>-19.576611265693501</v>
      </c>
    </row>
    <row r="215" spans="1:14" ht="12" customHeight="1" x14ac:dyDescent="0.2">
      <c r="A215" s="379">
        <v>44562</v>
      </c>
      <c r="B215" s="140">
        <v>282463</v>
      </c>
      <c r="C215" s="140">
        <v>-5287</v>
      </c>
      <c r="D215" s="380">
        <v>-1.8373588184187664</v>
      </c>
      <c r="E215" s="140">
        <v>-64881</v>
      </c>
      <c r="F215" s="380">
        <v>-18.679176839098993</v>
      </c>
      <c r="G215" s="140">
        <v>2221908</v>
      </c>
      <c r="H215" s="140">
        <v>33627</v>
      </c>
      <c r="I215" s="380">
        <v>1.5366856450337045</v>
      </c>
      <c r="J215" s="140">
        <v>-577132</v>
      </c>
      <c r="K215" s="380">
        <v>-20.618926489081971</v>
      </c>
    </row>
    <row r="216" spans="1:14" ht="12" customHeight="1" x14ac:dyDescent="0.2">
      <c r="A216" s="379">
        <v>44593</v>
      </c>
      <c r="B216" s="140">
        <v>271520</v>
      </c>
      <c r="C216" s="140">
        <v>-10943</v>
      </c>
      <c r="D216" s="380">
        <v>-3.8741357275112138</v>
      </c>
      <c r="E216" s="140">
        <v>-82867</v>
      </c>
      <c r="F216" s="380">
        <v>-23.383194078789572</v>
      </c>
      <c r="G216" s="140">
        <v>2210670</v>
      </c>
      <c r="H216" s="140">
        <v>-11238</v>
      </c>
      <c r="I216" s="380">
        <v>-0.50578151750657541</v>
      </c>
      <c r="J216" s="140">
        <v>-625247</v>
      </c>
      <c r="K216" s="380">
        <v>-22.047436508191179</v>
      </c>
    </row>
    <row r="217" spans="1:14" ht="12" customHeight="1" x14ac:dyDescent="0.2">
      <c r="A217" s="379">
        <v>44621</v>
      </c>
      <c r="B217" s="140">
        <v>269385</v>
      </c>
      <c r="C217" s="140">
        <v>-2135</v>
      </c>
      <c r="D217" s="380">
        <v>-0.78631408367707722</v>
      </c>
      <c r="E217" s="140">
        <v>-80591</v>
      </c>
      <c r="F217" s="380">
        <v>-23.027579033990904</v>
      </c>
      <c r="G217" s="140">
        <v>2192580</v>
      </c>
      <c r="H217" s="140">
        <v>-18090</v>
      </c>
      <c r="I217" s="380">
        <v>-0.81830395310019133</v>
      </c>
      <c r="J217" s="140">
        <v>-589651</v>
      </c>
      <c r="K217" s="380">
        <v>-21.193459493478436</v>
      </c>
      <c r="N217" s="381"/>
    </row>
    <row r="218" spans="1:14" ht="12" customHeight="1" x14ac:dyDescent="0.2">
      <c r="A218" s="379">
        <v>44652</v>
      </c>
      <c r="B218" s="140">
        <v>260236</v>
      </c>
      <c r="C218" s="140">
        <v>-9149</v>
      </c>
      <c r="D218" s="380">
        <v>-3.3962544313900178</v>
      </c>
      <c r="E218" s="140">
        <v>-86596</v>
      </c>
      <c r="F218" s="380">
        <v>-24.967707708631266</v>
      </c>
      <c r="G218" s="140">
        <v>2127158</v>
      </c>
      <c r="H218" s="140">
        <v>-65422</v>
      </c>
      <c r="I218" s="380">
        <v>-2.9837907852849157</v>
      </c>
      <c r="J218" s="140">
        <v>-622881</v>
      </c>
      <c r="K218" s="380">
        <v>-22.649896965097586</v>
      </c>
      <c r="N218" s="381"/>
    </row>
    <row r="219" spans="1:14" ht="12" customHeight="1" x14ac:dyDescent="0.2">
      <c r="A219" s="379">
        <v>44682</v>
      </c>
      <c r="B219" s="140">
        <v>249563</v>
      </c>
      <c r="C219" s="140">
        <v>-10673</v>
      </c>
      <c r="D219" s="380">
        <v>-4.1012773021411331</v>
      </c>
      <c r="E219" s="140">
        <v>-88859</v>
      </c>
      <c r="F219" s="380">
        <v>-26.256862733510232</v>
      </c>
      <c r="G219" s="140">
        <v>2062928</v>
      </c>
      <c r="H219" s="140">
        <v>-64230</v>
      </c>
      <c r="I219" s="380">
        <v>-3.0195218220743358</v>
      </c>
      <c r="J219" s="140">
        <v>-593784</v>
      </c>
      <c r="K219" s="380">
        <v>-22.350333796060696</v>
      </c>
      <c r="N219" s="381"/>
    </row>
    <row r="220" spans="1:14" ht="12" customHeight="1" x14ac:dyDescent="0.2">
      <c r="A220" s="379">
        <v>44713</v>
      </c>
      <c r="B220" s="140">
        <v>243873</v>
      </c>
      <c r="C220" s="140">
        <v>-5690</v>
      </c>
      <c r="D220" s="380">
        <v>-2.2799854145045542</v>
      </c>
      <c r="E220" s="140">
        <v>-87476</v>
      </c>
      <c r="F220" s="380">
        <v>-26.399958955663063</v>
      </c>
      <c r="G220" s="140">
        <v>2021911</v>
      </c>
      <c r="H220" s="140">
        <v>-41017</v>
      </c>
      <c r="I220" s="380">
        <v>-1.9882904299132107</v>
      </c>
      <c r="J220" s="140">
        <v>-503584</v>
      </c>
      <c r="K220" s="380">
        <v>-19.940011760070799</v>
      </c>
      <c r="N220" s="381"/>
    </row>
    <row r="221" spans="1:14" ht="12" customHeight="1" x14ac:dyDescent="0.2">
      <c r="A221" s="379">
        <v>44743</v>
      </c>
      <c r="B221" s="140">
        <v>246963</v>
      </c>
      <c r="C221" s="140">
        <v>3090</v>
      </c>
      <c r="D221" s="380">
        <v>1.2670529332890479</v>
      </c>
      <c r="E221" s="140">
        <v>-81266</v>
      </c>
      <c r="F221" s="380">
        <v>-24.758933549442613</v>
      </c>
      <c r="G221" s="140">
        <v>2033148</v>
      </c>
      <c r="H221" s="140">
        <v>11237</v>
      </c>
      <c r="I221" s="380">
        <v>0.55576135645931002</v>
      </c>
      <c r="J221" s="140">
        <v>-358689</v>
      </c>
      <c r="K221" s="380">
        <v>-14.996381442380898</v>
      </c>
      <c r="N221" s="381"/>
    </row>
    <row r="222" spans="1:14" ht="12" customHeight="1" x14ac:dyDescent="0.2">
      <c r="A222" s="379">
        <v>44774</v>
      </c>
      <c r="B222" s="140">
        <v>250091</v>
      </c>
      <c r="C222" s="140">
        <v>3128</v>
      </c>
      <c r="D222" s="380">
        <v>1.2665864927134833</v>
      </c>
      <c r="E222" s="140">
        <v>-81382</v>
      </c>
      <c r="F222" s="380">
        <v>-24.551622605762763</v>
      </c>
      <c r="G222" s="140">
        <v>2070694</v>
      </c>
      <c r="H222" s="140">
        <v>37546</v>
      </c>
      <c r="I222" s="380">
        <v>1.8466929116817861</v>
      </c>
      <c r="J222" s="140">
        <v>-274919</v>
      </c>
      <c r="K222" s="380">
        <v>-11.720560893889997</v>
      </c>
      <c r="N222" s="381"/>
    </row>
    <row r="223" spans="1:14" ht="12" customHeight="1" x14ac:dyDescent="0.2">
      <c r="A223" s="379">
        <v>44805</v>
      </c>
      <c r="B223" s="140">
        <v>249270</v>
      </c>
      <c r="C223" s="140">
        <v>-821</v>
      </c>
      <c r="D223" s="380">
        <v>-0.32828050589585389</v>
      </c>
      <c r="E223" s="140">
        <v>-75548</v>
      </c>
      <c r="F223" s="380">
        <v>-23.258563256962361</v>
      </c>
      <c r="G223" s="140">
        <v>2095385</v>
      </c>
      <c r="H223" s="140">
        <v>24691</v>
      </c>
      <c r="I223" s="380">
        <v>1.1924021608214443</v>
      </c>
      <c r="J223" s="140">
        <v>-210916</v>
      </c>
      <c r="K223" s="380">
        <v>-9.1452069786207435</v>
      </c>
      <c r="N223" s="381"/>
    </row>
    <row r="224" spans="1:14" ht="12" customHeight="1" x14ac:dyDescent="0.2">
      <c r="A224" s="379">
        <v>44835</v>
      </c>
      <c r="B224" s="140">
        <v>248488</v>
      </c>
      <c r="C224" s="140">
        <v>-782</v>
      </c>
      <c r="D224" s="380">
        <v>-0.3137160508685361</v>
      </c>
      <c r="E224" s="140">
        <v>-68547</v>
      </c>
      <c r="F224" s="380">
        <v>-21.62127209929503</v>
      </c>
      <c r="G224" s="140">
        <v>2079232</v>
      </c>
      <c r="H224" s="140">
        <v>-16153</v>
      </c>
      <c r="I224" s="380">
        <v>-0.7708845868420362</v>
      </c>
      <c r="J224" s="140">
        <v>-222386</v>
      </c>
      <c r="K224" s="380">
        <v>-9.6621594026463118</v>
      </c>
      <c r="N224" s="381"/>
    </row>
    <row r="225" spans="1:14" ht="12" customHeight="1" x14ac:dyDescent="0.2">
      <c r="A225" s="379">
        <v>44866</v>
      </c>
      <c r="B225" s="140">
        <v>241508</v>
      </c>
      <c r="C225" s="140">
        <v>-6980</v>
      </c>
      <c r="D225" s="380">
        <v>-2.808988764044944</v>
      </c>
      <c r="E225" s="140">
        <v>-65184</v>
      </c>
      <c r="F225" s="380">
        <v>-21.253896417252488</v>
      </c>
      <c r="G225" s="140">
        <v>2054149</v>
      </c>
      <c r="H225" s="140">
        <v>-25083</v>
      </c>
      <c r="I225" s="380">
        <v>-1.2063588863580399</v>
      </c>
      <c r="J225" s="140">
        <v>-198941</v>
      </c>
      <c r="K225" s="380">
        <v>-8.8296961062363248</v>
      </c>
      <c r="N225" s="381"/>
    </row>
    <row r="226" spans="1:14" ht="12" customHeight="1" x14ac:dyDescent="0.2">
      <c r="A226" s="379">
        <v>44896</v>
      </c>
      <c r="B226" s="140">
        <v>235529</v>
      </c>
      <c r="C226" s="140">
        <v>-5979</v>
      </c>
      <c r="D226" s="380">
        <v>-2.4756943869354222</v>
      </c>
      <c r="E226" s="140">
        <v>-52221</v>
      </c>
      <c r="F226" s="380">
        <v>-18.148045178105995</v>
      </c>
      <c r="G226" s="140">
        <v>2017069</v>
      </c>
      <c r="H226" s="140">
        <v>-37080</v>
      </c>
      <c r="I226" s="380">
        <v>-1.8051270866913744</v>
      </c>
      <c r="J226" s="140">
        <v>-171212</v>
      </c>
      <c r="K226" s="380">
        <v>-7.8240408795762519</v>
      </c>
      <c r="N226" s="381"/>
    </row>
    <row r="227" spans="1:14" ht="12" customHeight="1" x14ac:dyDescent="0.2">
      <c r="A227" s="379">
        <v>44927</v>
      </c>
      <c r="B227" s="140">
        <v>245537</v>
      </c>
      <c r="C227" s="140">
        <v>10008</v>
      </c>
      <c r="D227" s="380">
        <v>4.2491582777492365</v>
      </c>
      <c r="E227" s="140">
        <v>-36926</v>
      </c>
      <c r="F227" s="380">
        <v>-13.072862640416622</v>
      </c>
      <c r="G227" s="140">
        <v>2087828</v>
      </c>
      <c r="H227" s="140">
        <v>70759</v>
      </c>
      <c r="I227" s="380">
        <v>3.5080108811349535</v>
      </c>
      <c r="J227" s="140">
        <v>-134080</v>
      </c>
      <c r="K227" s="380">
        <v>-6.0344532716926169</v>
      </c>
      <c r="N227" s="381"/>
    </row>
    <row r="228" spans="1:14" ht="12" customHeight="1" x14ac:dyDescent="0.2">
      <c r="A228" s="382">
        <v>44958</v>
      </c>
      <c r="B228" s="383">
        <v>249595</v>
      </c>
      <c r="C228" s="383">
        <f>B228-B227</f>
        <v>4058</v>
      </c>
      <c r="D228" s="384">
        <f>100*C228/B227</f>
        <v>1.6527040731132172</v>
      </c>
      <c r="E228" s="383">
        <f>B228-B216</f>
        <v>-21925</v>
      </c>
      <c r="F228" s="384">
        <f>100*E228/B216</f>
        <v>-8.0749116087212727</v>
      </c>
      <c r="G228" s="383">
        <v>2083960</v>
      </c>
      <c r="H228" s="383">
        <f>G228-G227</f>
        <v>-3868</v>
      </c>
      <c r="I228" s="384">
        <f>100*H228/G227</f>
        <v>-0.18526430338131303</v>
      </c>
      <c r="J228" s="383">
        <f>G228-G216</f>
        <v>-126710</v>
      </c>
      <c r="K228" s="384">
        <f>100*J228/G216</f>
        <v>-5.7317464840975809</v>
      </c>
      <c r="N228" s="381"/>
    </row>
    <row r="229" spans="1:14" x14ac:dyDescent="0.2">
      <c r="A229" s="66" t="s">
        <v>135</v>
      </c>
    </row>
    <row r="230" spans="1:14" x14ac:dyDescent="0.2">
      <c r="A230" s="66"/>
      <c r="N230" s="381"/>
    </row>
    <row r="231" spans="1:14" ht="15" customHeight="1" x14ac:dyDescent="0.2">
      <c r="A231" s="395"/>
      <c r="B231" s="396" t="s">
        <v>624</v>
      </c>
      <c r="C231" s="396"/>
      <c r="D231" s="396"/>
      <c r="E231" s="396"/>
      <c r="F231" s="396"/>
      <c r="G231" s="396"/>
      <c r="H231" s="396"/>
      <c r="I231" s="396"/>
      <c r="J231" s="396"/>
      <c r="K231" s="396"/>
    </row>
    <row r="232" spans="1:14" ht="21.75" customHeight="1" x14ac:dyDescent="0.2">
      <c r="B232" s="396"/>
      <c r="C232" s="396"/>
      <c r="D232" s="396"/>
      <c r="E232" s="396"/>
      <c r="F232" s="396"/>
      <c r="G232" s="396"/>
      <c r="H232" s="396"/>
      <c r="I232" s="396"/>
      <c r="J232" s="396"/>
      <c r="K232" s="396"/>
    </row>
    <row r="234" spans="1:14" x14ac:dyDescent="0.2">
      <c r="A234" s="385" t="s">
        <v>621</v>
      </c>
    </row>
    <row r="237" spans="1:14" x14ac:dyDescent="0.2">
      <c r="F237" s="105" t="s">
        <v>60</v>
      </c>
    </row>
  </sheetData>
  <mergeCells count="12">
    <mergeCell ref="J8:K8"/>
    <mergeCell ref="B231:K232"/>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37"/>
  <sheetViews>
    <sheetView topLeftCell="A203"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3" t="s">
        <v>61</v>
      </c>
    </row>
    <row r="3" spans="1:14" ht="18.75" customHeight="1" x14ac:dyDescent="0.2"/>
    <row r="4" spans="1:14" ht="24" customHeight="1" x14ac:dyDescent="0.25">
      <c r="C4" s="30"/>
      <c r="K4" s="2" t="s">
        <v>653</v>
      </c>
    </row>
    <row r="5" spans="1:14" s="32" customFormat="1" ht="31.5" customHeight="1" x14ac:dyDescent="0.2">
      <c r="A5" s="374" t="s">
        <v>53</v>
      </c>
      <c r="B5" s="374"/>
      <c r="C5" s="374"/>
      <c r="D5" s="374"/>
      <c r="E5" s="374"/>
      <c r="F5" s="374"/>
      <c r="G5" s="374"/>
      <c r="H5" s="374"/>
      <c r="I5" s="374"/>
      <c r="J5" s="374"/>
      <c r="K5" s="374"/>
    </row>
    <row r="6" spans="1:14" s="32" customFormat="1" ht="16.5" customHeight="1" x14ac:dyDescent="0.2">
      <c r="A6" s="232"/>
      <c r="B6" s="267" t="s">
        <v>625</v>
      </c>
      <c r="C6" s="268"/>
      <c r="D6" s="268"/>
      <c r="E6" s="268"/>
      <c r="F6" s="268"/>
      <c r="G6" s="268"/>
      <c r="H6" s="268"/>
      <c r="I6" s="268"/>
      <c r="J6" s="268"/>
      <c r="K6" s="269"/>
    </row>
    <row r="7" spans="1:14" s="32" customFormat="1" ht="16.5" customHeight="1" x14ac:dyDescent="0.2">
      <c r="A7" s="232"/>
      <c r="B7" s="34" t="s">
        <v>618</v>
      </c>
      <c r="C7" s="35"/>
      <c r="D7" s="35"/>
      <c r="E7" s="35"/>
      <c r="F7" s="36"/>
      <c r="G7" s="34" t="s">
        <v>619</v>
      </c>
      <c r="H7" s="35"/>
      <c r="I7" s="35"/>
      <c r="J7" s="35"/>
      <c r="K7" s="36"/>
    </row>
    <row r="8" spans="1:14" s="32" customFormat="1" ht="25.5" customHeight="1" x14ac:dyDescent="0.2">
      <c r="A8" s="232"/>
      <c r="B8" s="239" t="s">
        <v>65</v>
      </c>
      <c r="C8" s="240" t="s">
        <v>66</v>
      </c>
      <c r="D8" s="241"/>
      <c r="E8" s="240" t="s">
        <v>67</v>
      </c>
      <c r="F8" s="241"/>
      <c r="G8" s="239" t="s">
        <v>65</v>
      </c>
      <c r="H8" s="240" t="s">
        <v>66</v>
      </c>
      <c r="I8" s="241"/>
      <c r="J8" s="240" t="s">
        <v>67</v>
      </c>
      <c r="K8" s="241"/>
    </row>
    <row r="9" spans="1:14" s="32" customFormat="1" ht="15" customHeight="1" x14ac:dyDescent="0.2">
      <c r="A9" s="243"/>
      <c r="B9" s="244"/>
      <c r="C9" s="40" t="s">
        <v>152</v>
      </c>
      <c r="D9" s="41" t="s">
        <v>69</v>
      </c>
      <c r="E9" s="40" t="s">
        <v>152</v>
      </c>
      <c r="F9" s="41" t="s">
        <v>69</v>
      </c>
      <c r="G9" s="244"/>
      <c r="H9" s="40" t="s">
        <v>152</v>
      </c>
      <c r="I9" s="41" t="s">
        <v>69</v>
      </c>
      <c r="J9" s="40" t="s">
        <v>152</v>
      </c>
      <c r="K9" s="41" t="s">
        <v>69</v>
      </c>
      <c r="M9" s="27"/>
    </row>
    <row r="10" spans="1:14" s="32" customFormat="1" ht="3" customHeight="1" x14ac:dyDescent="0.2">
      <c r="A10" s="42"/>
      <c r="B10" s="42"/>
      <c r="C10" s="42"/>
      <c r="D10" s="42"/>
      <c r="G10" s="42"/>
      <c r="H10" s="42"/>
      <c r="I10" s="42"/>
      <c r="M10" s="27"/>
    </row>
    <row r="11" spans="1:14" ht="12" customHeight="1" x14ac:dyDescent="0.2">
      <c r="A11" s="390">
        <v>38353</v>
      </c>
      <c r="B11" s="391">
        <v>20154</v>
      </c>
      <c r="C11" s="392">
        <v>-536.33000000000175</v>
      </c>
      <c r="D11" s="393">
        <v>-2.5921771184896603</v>
      </c>
      <c r="E11" s="392">
        <v>-1511.380000000001</v>
      </c>
      <c r="F11" s="394">
        <v>-6.9760142679242234</v>
      </c>
      <c r="G11" s="391">
        <v>257056</v>
      </c>
      <c r="H11" s="391">
        <v>4357</v>
      </c>
      <c r="I11" s="393">
        <v>1.7241856912769737</v>
      </c>
      <c r="J11" s="391">
        <v>4517</v>
      </c>
      <c r="K11" s="393">
        <v>1.7886346267309208</v>
      </c>
      <c r="N11" s="381"/>
    </row>
    <row r="12" spans="1:14" ht="12" customHeight="1" x14ac:dyDescent="0.2">
      <c r="A12" s="390">
        <v>38384</v>
      </c>
      <c r="B12" s="391">
        <v>19387</v>
      </c>
      <c r="C12" s="392">
        <v>-767</v>
      </c>
      <c r="D12" s="393">
        <v>-3.8056961397241245</v>
      </c>
      <c r="E12" s="392">
        <v>-1629.0600000000013</v>
      </c>
      <c r="F12" s="394">
        <v>-7.7515005191268065</v>
      </c>
      <c r="G12" s="391">
        <v>247611</v>
      </c>
      <c r="H12" s="391">
        <v>-9445</v>
      </c>
      <c r="I12" s="393">
        <v>-3.6742966513133326</v>
      </c>
      <c r="J12" s="391">
        <v>3769</v>
      </c>
      <c r="K12" s="393">
        <v>1.5456730177738043</v>
      </c>
      <c r="N12" s="381"/>
    </row>
    <row r="13" spans="1:14" ht="12" customHeight="1" x14ac:dyDescent="0.2">
      <c r="A13" s="390">
        <v>38412</v>
      </c>
      <c r="B13" s="391">
        <v>19447</v>
      </c>
      <c r="C13" s="392">
        <v>60</v>
      </c>
      <c r="D13" s="393">
        <v>0.30948573786558004</v>
      </c>
      <c r="E13" s="392">
        <v>-1205.7700000000004</v>
      </c>
      <c r="F13" s="394">
        <v>-5.8382967514769222</v>
      </c>
      <c r="G13" s="391">
        <v>247405</v>
      </c>
      <c r="H13" s="391">
        <v>-206</v>
      </c>
      <c r="I13" s="393">
        <v>-8.3195011530182425E-2</v>
      </c>
      <c r="J13" s="391">
        <v>8565</v>
      </c>
      <c r="K13" s="393">
        <v>3.5860827332105174</v>
      </c>
      <c r="N13" s="381"/>
    </row>
    <row r="14" spans="1:14" ht="12" customHeight="1" x14ac:dyDescent="0.2">
      <c r="A14" s="390">
        <v>38443</v>
      </c>
      <c r="B14" s="391">
        <v>18546</v>
      </c>
      <c r="C14" s="392">
        <v>-901</v>
      </c>
      <c r="D14" s="393">
        <v>-4.63310536329511</v>
      </c>
      <c r="E14" s="392">
        <v>-2600.5200000000004</v>
      </c>
      <c r="F14" s="394">
        <v>-12.297626276096494</v>
      </c>
      <c r="G14" s="391">
        <v>236261</v>
      </c>
      <c r="H14" s="391">
        <v>-11144</v>
      </c>
      <c r="I14" s="393">
        <v>-4.5043552070491701</v>
      </c>
      <c r="J14" s="391">
        <v>-2861</v>
      </c>
      <c r="K14" s="393">
        <v>-1.1964603842390078</v>
      </c>
      <c r="N14" s="381"/>
    </row>
    <row r="15" spans="1:14" ht="12" customHeight="1" x14ac:dyDescent="0.2">
      <c r="A15" s="390">
        <v>38473</v>
      </c>
      <c r="B15" s="391">
        <v>17060</v>
      </c>
      <c r="C15" s="392">
        <v>-1486</v>
      </c>
      <c r="D15" s="393">
        <v>-8.0125094359969804</v>
      </c>
      <c r="E15" s="392">
        <v>-3381.5999999999985</v>
      </c>
      <c r="F15" s="394">
        <v>-16.542736380713833</v>
      </c>
      <c r="G15" s="391">
        <v>219919</v>
      </c>
      <c r="H15" s="391">
        <v>-16342</v>
      </c>
      <c r="I15" s="393">
        <v>-6.9169266192896837</v>
      </c>
      <c r="J15" s="391">
        <v>-12473</v>
      </c>
      <c r="K15" s="393">
        <v>-5.3672243450721195</v>
      </c>
      <c r="N15" s="381"/>
    </row>
    <row r="16" spans="1:14" ht="12" customHeight="1" x14ac:dyDescent="0.2">
      <c r="A16" s="390">
        <v>38504</v>
      </c>
      <c r="B16" s="391">
        <v>16578</v>
      </c>
      <c r="C16" s="392">
        <v>-482</v>
      </c>
      <c r="D16" s="393">
        <v>-2.8253223915592027</v>
      </c>
      <c r="E16" s="392">
        <v>-2452.0999999999985</v>
      </c>
      <c r="F16" s="394">
        <v>-12.885376324874796</v>
      </c>
      <c r="G16" s="391">
        <v>212251</v>
      </c>
      <c r="H16" s="391">
        <v>-7668</v>
      </c>
      <c r="I16" s="393">
        <v>-3.4867382991010327</v>
      </c>
      <c r="J16" s="391">
        <v>-12302</v>
      </c>
      <c r="K16" s="393">
        <v>-5.4784393884739906</v>
      </c>
      <c r="N16" s="381"/>
    </row>
    <row r="17" spans="1:14" ht="12" customHeight="1" x14ac:dyDescent="0.2">
      <c r="A17" s="390">
        <v>38534</v>
      </c>
      <c r="B17" s="391">
        <v>17224</v>
      </c>
      <c r="C17" s="392">
        <v>646</v>
      </c>
      <c r="D17" s="393">
        <v>3.8967306068283265</v>
      </c>
      <c r="E17" s="392">
        <v>-1649.0900000000001</v>
      </c>
      <c r="F17" s="394">
        <v>-8.7377848566397969</v>
      </c>
      <c r="G17" s="391">
        <v>218166</v>
      </c>
      <c r="H17" s="391">
        <v>5915</v>
      </c>
      <c r="I17" s="393">
        <v>2.7867948796472102</v>
      </c>
      <c r="J17" s="391">
        <v>-6549</v>
      </c>
      <c r="K17" s="393">
        <v>-2.9143581870369135</v>
      </c>
      <c r="N17" s="381"/>
    </row>
    <row r="18" spans="1:14" ht="12" customHeight="1" x14ac:dyDescent="0.2">
      <c r="A18" s="390">
        <v>38565</v>
      </c>
      <c r="B18" s="391">
        <v>17974</v>
      </c>
      <c r="C18" s="392">
        <v>750</v>
      </c>
      <c r="D18" s="393">
        <v>4.3543892243381332</v>
      </c>
      <c r="E18" s="392">
        <v>-2005.0900000000001</v>
      </c>
      <c r="F18" s="394">
        <v>-10.035942577965262</v>
      </c>
      <c r="G18" s="391">
        <v>230430</v>
      </c>
      <c r="H18" s="391">
        <v>12264</v>
      </c>
      <c r="I18" s="393">
        <v>5.6214075520475237</v>
      </c>
      <c r="J18" s="391">
        <v>-10920</v>
      </c>
      <c r="K18" s="393">
        <v>-4.5245494095711623</v>
      </c>
      <c r="N18" s="381"/>
    </row>
    <row r="19" spans="1:14" ht="12" customHeight="1" x14ac:dyDescent="0.2">
      <c r="A19" s="390">
        <v>38596</v>
      </c>
      <c r="B19" s="391">
        <v>16655</v>
      </c>
      <c r="C19" s="392">
        <v>-1319</v>
      </c>
      <c r="D19" s="393">
        <v>-7.3383776566151111</v>
      </c>
      <c r="E19" s="392">
        <v>-2226.4500000000007</v>
      </c>
      <c r="F19" s="394">
        <v>-11.791732096846378</v>
      </c>
      <c r="G19" s="391">
        <v>218645</v>
      </c>
      <c r="H19" s="391">
        <v>-11785</v>
      </c>
      <c r="I19" s="393">
        <v>-5.1143514299353381</v>
      </c>
      <c r="J19" s="391">
        <v>-11419</v>
      </c>
      <c r="K19" s="393">
        <v>-4.9634014882815221</v>
      </c>
      <c r="N19" s="381"/>
    </row>
    <row r="20" spans="1:14" ht="12" customHeight="1" x14ac:dyDescent="0.2">
      <c r="A20" s="390">
        <v>38626</v>
      </c>
      <c r="B20" s="391">
        <v>16899</v>
      </c>
      <c r="C20" s="392">
        <v>244</v>
      </c>
      <c r="D20" s="393">
        <v>1.4650255178625038</v>
      </c>
      <c r="E20" s="392">
        <v>-1918.4599999999991</v>
      </c>
      <c r="F20" s="394">
        <v>-10.195106034501995</v>
      </c>
      <c r="G20" s="391">
        <v>220582</v>
      </c>
      <c r="H20" s="391">
        <v>1937</v>
      </c>
      <c r="I20" s="393">
        <v>0.88591095154245469</v>
      </c>
      <c r="J20" s="391">
        <v>-7443</v>
      </c>
      <c r="K20" s="393">
        <v>-3.264115776778862</v>
      </c>
      <c r="N20" s="381"/>
    </row>
    <row r="21" spans="1:14" ht="12" customHeight="1" x14ac:dyDescent="0.2">
      <c r="A21" s="390">
        <v>38657</v>
      </c>
      <c r="B21" s="391">
        <v>17240</v>
      </c>
      <c r="C21" s="392">
        <v>341</v>
      </c>
      <c r="D21" s="393">
        <v>2.0178708799337239</v>
      </c>
      <c r="E21" s="392">
        <v>-1740.4099999999999</v>
      </c>
      <c r="F21" s="394">
        <v>-9.1695068757734948</v>
      </c>
      <c r="G21" s="391">
        <v>223833</v>
      </c>
      <c r="H21" s="391">
        <v>3251</v>
      </c>
      <c r="I21" s="393">
        <v>1.4738283268807064</v>
      </c>
      <c r="J21" s="391">
        <v>-7320</v>
      </c>
      <c r="K21" s="393">
        <v>-3.1667337218206124</v>
      </c>
      <c r="N21" s="381"/>
    </row>
    <row r="22" spans="1:14" ht="12" customHeight="1" x14ac:dyDescent="0.2">
      <c r="A22" s="390">
        <v>38687</v>
      </c>
      <c r="B22" s="391">
        <v>19133</v>
      </c>
      <c r="C22" s="392">
        <v>1893</v>
      </c>
      <c r="D22" s="393">
        <v>10.980278422273782</v>
      </c>
      <c r="E22" s="392">
        <v>-1557.3300000000017</v>
      </c>
      <c r="F22" s="394">
        <v>-7.5268494992588399</v>
      </c>
      <c r="G22" s="391">
        <v>245100</v>
      </c>
      <c r="H22" s="391">
        <v>21267</v>
      </c>
      <c r="I22" s="393">
        <v>9.5012799721220738</v>
      </c>
      <c r="J22" s="391">
        <v>-7599</v>
      </c>
      <c r="K22" s="393">
        <v>-3.0071349708546533</v>
      </c>
      <c r="N22" s="381"/>
    </row>
    <row r="23" spans="1:14" ht="12" customHeight="1" x14ac:dyDescent="0.2">
      <c r="A23" s="390">
        <v>38718</v>
      </c>
      <c r="B23" s="391">
        <v>18855</v>
      </c>
      <c r="C23" s="392">
        <v>-278</v>
      </c>
      <c r="D23" s="393">
        <v>-1.4529869858359901</v>
      </c>
      <c r="E23" s="392">
        <v>-1299</v>
      </c>
      <c r="F23" s="394">
        <v>-6.4453706460256033</v>
      </c>
      <c r="G23" s="391">
        <v>241161</v>
      </c>
      <c r="H23" s="391">
        <v>-3939</v>
      </c>
      <c r="I23" s="393">
        <v>-1.6070991432068544</v>
      </c>
      <c r="J23" s="391">
        <v>-15895</v>
      </c>
      <c r="K23" s="393">
        <v>-6.1834775301879743</v>
      </c>
      <c r="N23" s="381"/>
    </row>
    <row r="24" spans="1:14" ht="12" customHeight="1" x14ac:dyDescent="0.2">
      <c r="A24" s="390">
        <v>38749</v>
      </c>
      <c r="B24" s="391">
        <v>18345</v>
      </c>
      <c r="C24" s="392">
        <v>-510</v>
      </c>
      <c r="D24" s="393">
        <v>-2.7048528241845666</v>
      </c>
      <c r="E24" s="392">
        <v>-1042</v>
      </c>
      <c r="F24" s="394">
        <v>-5.3747356475989063</v>
      </c>
      <c r="G24" s="391">
        <v>234506</v>
      </c>
      <c r="H24" s="391">
        <v>-6655</v>
      </c>
      <c r="I24" s="393">
        <v>-2.7595672600461931</v>
      </c>
      <c r="J24" s="391">
        <v>-13105</v>
      </c>
      <c r="K24" s="393">
        <v>-5.2925758548691295</v>
      </c>
      <c r="N24" s="381"/>
    </row>
    <row r="25" spans="1:14" ht="12" customHeight="1" x14ac:dyDescent="0.2">
      <c r="A25" s="390">
        <v>38777</v>
      </c>
      <c r="B25" s="391">
        <v>17878</v>
      </c>
      <c r="C25" s="392">
        <v>-467</v>
      </c>
      <c r="D25" s="393">
        <v>-2.5456527664213682</v>
      </c>
      <c r="E25" s="392">
        <v>-1569</v>
      </c>
      <c r="F25" s="394">
        <v>-8.0680824805882647</v>
      </c>
      <c r="G25" s="391">
        <v>227740</v>
      </c>
      <c r="H25" s="391">
        <v>-6766</v>
      </c>
      <c r="I25" s="393">
        <v>-2.8852140243746427</v>
      </c>
      <c r="J25" s="391">
        <v>-19665</v>
      </c>
      <c r="K25" s="393">
        <v>-7.9485054869545886</v>
      </c>
      <c r="N25" s="381"/>
    </row>
    <row r="26" spans="1:14" ht="12" customHeight="1" x14ac:dyDescent="0.2">
      <c r="A26" s="390">
        <v>38808</v>
      </c>
      <c r="B26" s="391">
        <v>17650</v>
      </c>
      <c r="C26" s="392">
        <v>-228</v>
      </c>
      <c r="D26" s="393">
        <v>-1.2753104374091062</v>
      </c>
      <c r="E26" s="392">
        <v>-896</v>
      </c>
      <c r="F26" s="394">
        <v>-4.8312304540062545</v>
      </c>
      <c r="G26" s="391">
        <v>220871</v>
      </c>
      <c r="H26" s="391">
        <v>-6869</v>
      </c>
      <c r="I26" s="393">
        <v>-3.0161587775533505</v>
      </c>
      <c r="J26" s="391">
        <v>-15390</v>
      </c>
      <c r="K26" s="393">
        <v>-6.5139824177498618</v>
      </c>
      <c r="N26" s="381"/>
    </row>
    <row r="27" spans="1:14" ht="12" customHeight="1" x14ac:dyDescent="0.2">
      <c r="A27" s="390">
        <v>38838</v>
      </c>
      <c r="B27" s="391">
        <v>17231</v>
      </c>
      <c r="C27" s="392">
        <v>-419</v>
      </c>
      <c r="D27" s="393">
        <v>-2.3739376770538243</v>
      </c>
      <c r="E27" s="392">
        <v>171</v>
      </c>
      <c r="F27" s="394">
        <v>1.0023446658851114</v>
      </c>
      <c r="G27" s="391">
        <v>210541</v>
      </c>
      <c r="H27" s="391">
        <v>-10330</v>
      </c>
      <c r="I27" s="393">
        <v>-4.6769381222523556</v>
      </c>
      <c r="J27" s="391">
        <v>-9378</v>
      </c>
      <c r="K27" s="393">
        <v>-4.2642973094639389</v>
      </c>
      <c r="N27" s="381"/>
    </row>
    <row r="28" spans="1:14" ht="12" customHeight="1" x14ac:dyDescent="0.2">
      <c r="A28" s="390">
        <v>38869</v>
      </c>
      <c r="B28" s="391">
        <v>16451</v>
      </c>
      <c r="C28" s="392">
        <v>-780</v>
      </c>
      <c r="D28" s="393">
        <v>-4.5267250885032793</v>
      </c>
      <c r="E28" s="392">
        <v>-127</v>
      </c>
      <c r="F28" s="394">
        <v>-0.76607552177584748</v>
      </c>
      <c r="G28" s="391">
        <v>207356</v>
      </c>
      <c r="H28" s="391">
        <v>-3185</v>
      </c>
      <c r="I28" s="393">
        <v>-1.512769484328468</v>
      </c>
      <c r="J28" s="391">
        <v>-4895</v>
      </c>
      <c r="K28" s="393">
        <v>-2.30623177275961</v>
      </c>
      <c r="N28" s="381"/>
    </row>
    <row r="29" spans="1:14" ht="12" customHeight="1" x14ac:dyDescent="0.2">
      <c r="A29" s="390">
        <v>38899</v>
      </c>
      <c r="B29" s="391">
        <v>17643</v>
      </c>
      <c r="C29" s="392">
        <v>1192</v>
      </c>
      <c r="D29" s="393">
        <v>7.2457601361619357</v>
      </c>
      <c r="E29" s="392">
        <v>419</v>
      </c>
      <c r="F29" s="394">
        <v>2.4326521133302368</v>
      </c>
      <c r="G29" s="391">
        <v>213255</v>
      </c>
      <c r="H29" s="391">
        <v>5899</v>
      </c>
      <c r="I29" s="393">
        <v>2.8448658346032909</v>
      </c>
      <c r="J29" s="391">
        <v>-4911</v>
      </c>
      <c r="K29" s="393">
        <v>-2.2510382002695195</v>
      </c>
      <c r="N29" s="381"/>
    </row>
    <row r="30" spans="1:14" ht="12" customHeight="1" x14ac:dyDescent="0.2">
      <c r="A30" s="390">
        <v>38930</v>
      </c>
      <c r="B30" s="391">
        <v>18817</v>
      </c>
      <c r="C30" s="392">
        <v>1174</v>
      </c>
      <c r="D30" s="393">
        <v>6.6541971320070283</v>
      </c>
      <c r="E30" s="392">
        <v>843</v>
      </c>
      <c r="F30" s="394">
        <v>4.6901079336819853</v>
      </c>
      <c r="G30" s="391">
        <v>228587</v>
      </c>
      <c r="H30" s="391">
        <v>15332</v>
      </c>
      <c r="I30" s="393">
        <v>7.1895149000023446</v>
      </c>
      <c r="J30" s="391">
        <v>-1843</v>
      </c>
      <c r="K30" s="393">
        <v>-0.79980905264071522</v>
      </c>
      <c r="N30" s="381"/>
    </row>
    <row r="31" spans="1:14" ht="12" customHeight="1" x14ac:dyDescent="0.2">
      <c r="A31" s="390">
        <v>38961</v>
      </c>
      <c r="B31" s="391">
        <v>17665</v>
      </c>
      <c r="C31" s="392">
        <v>-1152</v>
      </c>
      <c r="D31" s="393">
        <v>-6.1221236116277833</v>
      </c>
      <c r="E31" s="392">
        <v>1010</v>
      </c>
      <c r="F31" s="394">
        <v>6.0642449714800364</v>
      </c>
      <c r="G31" s="391">
        <v>215645</v>
      </c>
      <c r="H31" s="391">
        <v>-12942</v>
      </c>
      <c r="I31" s="393">
        <v>-5.6617392940105953</v>
      </c>
      <c r="J31" s="391">
        <v>-3000</v>
      </c>
      <c r="K31" s="393">
        <v>-1.3720871732717419</v>
      </c>
      <c r="N31" s="381"/>
    </row>
    <row r="32" spans="1:14" ht="12" customHeight="1" x14ac:dyDescent="0.2">
      <c r="A32" s="390">
        <v>38991</v>
      </c>
      <c r="B32" s="391">
        <v>18180</v>
      </c>
      <c r="C32" s="392">
        <v>515</v>
      </c>
      <c r="D32" s="393">
        <v>2.9153693744692895</v>
      </c>
      <c r="E32" s="392">
        <v>1281</v>
      </c>
      <c r="F32" s="394">
        <v>7.5803301970530796</v>
      </c>
      <c r="G32" s="391">
        <v>213405</v>
      </c>
      <c r="H32" s="391">
        <v>-2240</v>
      </c>
      <c r="I32" s="393">
        <v>-1.0387442324190219</v>
      </c>
      <c r="J32" s="391">
        <v>-7177</v>
      </c>
      <c r="K32" s="393">
        <v>-3.2536653036059153</v>
      </c>
      <c r="N32" s="381"/>
    </row>
    <row r="33" spans="1:14" ht="12" customHeight="1" x14ac:dyDescent="0.2">
      <c r="A33" s="390">
        <v>39022</v>
      </c>
      <c r="B33" s="391">
        <v>18822</v>
      </c>
      <c r="C33" s="392">
        <v>642</v>
      </c>
      <c r="D33" s="393">
        <v>3.5313531353135312</v>
      </c>
      <c r="E33" s="392">
        <v>1582</v>
      </c>
      <c r="F33" s="394">
        <v>9.1763341067285378</v>
      </c>
      <c r="G33" s="391">
        <v>216746</v>
      </c>
      <c r="H33" s="391">
        <v>3341</v>
      </c>
      <c r="I33" s="393">
        <v>1.565567817061456</v>
      </c>
      <c r="J33" s="391">
        <v>-7087</v>
      </c>
      <c r="K33" s="393">
        <v>-3.1661998007443048</v>
      </c>
      <c r="N33" s="381"/>
    </row>
    <row r="34" spans="1:14" ht="12" customHeight="1" x14ac:dyDescent="0.2">
      <c r="A34" s="390">
        <v>39052</v>
      </c>
      <c r="B34" s="391">
        <v>21218</v>
      </c>
      <c r="C34" s="392">
        <v>2396</v>
      </c>
      <c r="D34" s="393">
        <v>12.729784294973967</v>
      </c>
      <c r="E34" s="392">
        <v>2085</v>
      </c>
      <c r="F34" s="394">
        <v>10.897402393769926</v>
      </c>
      <c r="G34" s="391">
        <v>236771</v>
      </c>
      <c r="H34" s="391">
        <v>20025</v>
      </c>
      <c r="I34" s="393">
        <v>9.238924824448894</v>
      </c>
      <c r="J34" s="391">
        <v>-8329</v>
      </c>
      <c r="K34" s="393">
        <v>-3.3982048143614851</v>
      </c>
      <c r="N34" s="381"/>
    </row>
    <row r="35" spans="1:14" ht="12" customHeight="1" x14ac:dyDescent="0.2">
      <c r="A35" s="390">
        <v>39083</v>
      </c>
      <c r="B35" s="391">
        <v>20190</v>
      </c>
      <c r="C35" s="392">
        <v>-1028</v>
      </c>
      <c r="D35" s="393">
        <v>-4.8449429729474973</v>
      </c>
      <c r="E35" s="392">
        <v>1335</v>
      </c>
      <c r="F35" s="394">
        <v>7.0803500397772474</v>
      </c>
      <c r="G35" s="391">
        <v>230292</v>
      </c>
      <c r="H35" s="391">
        <v>-6479</v>
      </c>
      <c r="I35" s="393">
        <v>-2.7363993056582099</v>
      </c>
      <c r="J35" s="391">
        <v>-10869</v>
      </c>
      <c r="K35" s="393">
        <v>-4.5069476407876898</v>
      </c>
      <c r="N35" s="381"/>
    </row>
    <row r="36" spans="1:14" ht="12" customHeight="1" x14ac:dyDescent="0.2">
      <c r="A36" s="390">
        <v>39114</v>
      </c>
      <c r="B36" s="391">
        <v>19770</v>
      </c>
      <c r="C36" s="392">
        <v>-420</v>
      </c>
      <c r="D36" s="393">
        <v>-2.0802377414561666</v>
      </c>
      <c r="E36" s="392">
        <v>1425</v>
      </c>
      <c r="F36" s="394">
        <v>7.7677841373671299</v>
      </c>
      <c r="G36" s="391">
        <v>224256</v>
      </c>
      <c r="H36" s="391">
        <v>-6036</v>
      </c>
      <c r="I36" s="393">
        <v>-2.621020269918191</v>
      </c>
      <c r="J36" s="391">
        <v>-10250</v>
      </c>
      <c r="K36" s="393">
        <v>-4.3708902970499688</v>
      </c>
      <c r="N36" s="381"/>
    </row>
    <row r="37" spans="1:14" ht="12" customHeight="1" x14ac:dyDescent="0.2">
      <c r="A37" s="390">
        <v>39142</v>
      </c>
      <c r="B37" s="391">
        <v>19885</v>
      </c>
      <c r="C37" s="392">
        <v>115</v>
      </c>
      <c r="D37" s="393">
        <v>0.58168942842690941</v>
      </c>
      <c r="E37" s="392">
        <v>2007</v>
      </c>
      <c r="F37" s="394">
        <v>11.226087929298579</v>
      </c>
      <c r="G37" s="391">
        <v>219796</v>
      </c>
      <c r="H37" s="391">
        <v>-4460</v>
      </c>
      <c r="I37" s="393">
        <v>-1.9887985159817352</v>
      </c>
      <c r="J37" s="391">
        <v>-7944</v>
      </c>
      <c r="K37" s="393">
        <v>-3.4881882848862737</v>
      </c>
      <c r="N37" s="381"/>
    </row>
    <row r="38" spans="1:14" ht="12" customHeight="1" x14ac:dyDescent="0.2">
      <c r="A38" s="390">
        <v>39173</v>
      </c>
      <c r="B38" s="391">
        <v>20306</v>
      </c>
      <c r="C38" s="392">
        <v>421</v>
      </c>
      <c r="D38" s="393">
        <v>2.1171737490570783</v>
      </c>
      <c r="E38" s="392">
        <v>2656</v>
      </c>
      <c r="F38" s="394">
        <v>15.048158640226628</v>
      </c>
      <c r="G38" s="391">
        <v>218241</v>
      </c>
      <c r="H38" s="391">
        <v>-1555</v>
      </c>
      <c r="I38" s="393">
        <v>-0.70747420335219935</v>
      </c>
      <c r="J38" s="391">
        <v>-2630</v>
      </c>
      <c r="K38" s="393">
        <v>-1.1907402963720906</v>
      </c>
      <c r="N38" s="381"/>
    </row>
    <row r="39" spans="1:14" ht="12" customHeight="1" x14ac:dyDescent="0.2">
      <c r="A39" s="390">
        <v>39203</v>
      </c>
      <c r="B39" s="391">
        <v>20565</v>
      </c>
      <c r="C39" s="392">
        <v>259</v>
      </c>
      <c r="D39" s="393">
        <v>1.2754850783019798</v>
      </c>
      <c r="E39" s="392">
        <v>3334</v>
      </c>
      <c r="F39" s="394">
        <v>19.348848006499914</v>
      </c>
      <c r="G39" s="391">
        <v>214243</v>
      </c>
      <c r="H39" s="391">
        <v>-3998</v>
      </c>
      <c r="I39" s="393">
        <v>-1.831919758432192</v>
      </c>
      <c r="J39" s="391">
        <v>3702</v>
      </c>
      <c r="K39" s="393">
        <v>1.7583273566668725</v>
      </c>
      <c r="N39" s="381"/>
    </row>
    <row r="40" spans="1:14" ht="12" customHeight="1" x14ac:dyDescent="0.2">
      <c r="A40" s="390">
        <v>39234</v>
      </c>
      <c r="B40" s="391">
        <v>20780</v>
      </c>
      <c r="C40" s="392">
        <v>215</v>
      </c>
      <c r="D40" s="393">
        <v>1.0454655968879163</v>
      </c>
      <c r="E40" s="392">
        <v>4329</v>
      </c>
      <c r="F40" s="394">
        <v>26.314509756245823</v>
      </c>
      <c r="G40" s="391">
        <v>216895</v>
      </c>
      <c r="H40" s="391">
        <v>2652</v>
      </c>
      <c r="I40" s="393">
        <v>1.2378467441176608</v>
      </c>
      <c r="J40" s="391">
        <v>9539</v>
      </c>
      <c r="K40" s="393">
        <v>4.6003009317309358</v>
      </c>
      <c r="N40" s="381"/>
    </row>
    <row r="41" spans="1:14" ht="12" customHeight="1" x14ac:dyDescent="0.2">
      <c r="A41" s="390">
        <v>39264</v>
      </c>
      <c r="B41" s="391">
        <v>21686</v>
      </c>
      <c r="C41" s="392">
        <v>906</v>
      </c>
      <c r="D41" s="393">
        <v>4.3599615014436957</v>
      </c>
      <c r="E41" s="392">
        <v>4043</v>
      </c>
      <c r="F41" s="394">
        <v>22.915603922235448</v>
      </c>
      <c r="G41" s="391">
        <v>228795</v>
      </c>
      <c r="H41" s="391">
        <v>11900</v>
      </c>
      <c r="I41" s="393">
        <v>5.4865257382604486</v>
      </c>
      <c r="J41" s="391">
        <v>15540</v>
      </c>
      <c r="K41" s="393">
        <v>7.2870507139340228</v>
      </c>
      <c r="N41" s="381"/>
    </row>
    <row r="42" spans="1:14" ht="12" customHeight="1" x14ac:dyDescent="0.2">
      <c r="A42" s="390">
        <v>39295</v>
      </c>
      <c r="B42" s="391">
        <v>23302</v>
      </c>
      <c r="C42" s="392">
        <v>1616</v>
      </c>
      <c r="D42" s="393">
        <v>7.4518122290878912</v>
      </c>
      <c r="E42" s="392">
        <v>4485</v>
      </c>
      <c r="F42" s="394">
        <v>23.834830206727958</v>
      </c>
      <c r="G42" s="391">
        <v>250883</v>
      </c>
      <c r="H42" s="391">
        <v>22088</v>
      </c>
      <c r="I42" s="393">
        <v>9.6540571253742424</v>
      </c>
      <c r="J42" s="391">
        <v>22296</v>
      </c>
      <c r="K42" s="393">
        <v>9.7538355199552029</v>
      </c>
      <c r="N42" s="381"/>
    </row>
    <row r="43" spans="1:14" ht="12" customHeight="1" x14ac:dyDescent="0.2">
      <c r="A43" s="390">
        <v>39326</v>
      </c>
      <c r="B43" s="391">
        <v>22594</v>
      </c>
      <c r="C43" s="392">
        <v>-708</v>
      </c>
      <c r="D43" s="393">
        <v>-3.0383658055102565</v>
      </c>
      <c r="E43" s="392">
        <v>4929</v>
      </c>
      <c r="F43" s="394">
        <v>27.902632323804131</v>
      </c>
      <c r="G43" s="391">
        <v>238892</v>
      </c>
      <c r="H43" s="391">
        <v>-11991</v>
      </c>
      <c r="I43" s="393">
        <v>-4.779518739810988</v>
      </c>
      <c r="J43" s="391">
        <v>23247</v>
      </c>
      <c r="K43" s="393">
        <v>10.780217487073664</v>
      </c>
      <c r="N43" s="381"/>
    </row>
    <row r="44" spans="1:14" ht="12" customHeight="1" x14ac:dyDescent="0.2">
      <c r="A44" s="390">
        <v>39356</v>
      </c>
      <c r="B44" s="391">
        <v>23479</v>
      </c>
      <c r="C44" s="392">
        <v>885</v>
      </c>
      <c r="D44" s="393">
        <v>3.9169691068425245</v>
      </c>
      <c r="E44" s="392">
        <v>5299</v>
      </c>
      <c r="F44" s="394">
        <v>29.147414741474147</v>
      </c>
      <c r="G44" s="391">
        <v>240385</v>
      </c>
      <c r="H44" s="391">
        <v>1493</v>
      </c>
      <c r="I44" s="393">
        <v>0.62496860506002716</v>
      </c>
      <c r="J44" s="391">
        <v>26980</v>
      </c>
      <c r="K44" s="393">
        <v>12.642627867200861</v>
      </c>
      <c r="N44" s="381"/>
    </row>
    <row r="45" spans="1:14" ht="12" customHeight="1" x14ac:dyDescent="0.2">
      <c r="A45" s="390">
        <v>39387</v>
      </c>
      <c r="B45" s="391">
        <v>25184</v>
      </c>
      <c r="C45" s="392">
        <v>1705</v>
      </c>
      <c r="D45" s="393">
        <v>7.2618084245495975</v>
      </c>
      <c r="E45" s="392">
        <v>6362</v>
      </c>
      <c r="F45" s="394">
        <v>33.800871320794812</v>
      </c>
      <c r="G45" s="391">
        <v>251565</v>
      </c>
      <c r="H45" s="391">
        <v>11180</v>
      </c>
      <c r="I45" s="393">
        <v>4.6508725586039059</v>
      </c>
      <c r="J45" s="391">
        <v>34819</v>
      </c>
      <c r="K45" s="393">
        <v>16.064425641072962</v>
      </c>
      <c r="N45" s="381"/>
    </row>
    <row r="46" spans="1:14" ht="12" customHeight="1" x14ac:dyDescent="0.2">
      <c r="A46" s="390">
        <v>39417</v>
      </c>
      <c r="B46" s="391">
        <v>29129</v>
      </c>
      <c r="C46" s="392">
        <v>3945</v>
      </c>
      <c r="D46" s="393">
        <v>15.664707750952987</v>
      </c>
      <c r="E46" s="392">
        <v>7911</v>
      </c>
      <c r="F46" s="394">
        <v>37.284381185785655</v>
      </c>
      <c r="G46" s="391">
        <v>283867</v>
      </c>
      <c r="H46" s="391">
        <v>32302</v>
      </c>
      <c r="I46" s="393">
        <v>12.840418977202711</v>
      </c>
      <c r="J46" s="391">
        <v>47096</v>
      </c>
      <c r="K46" s="393">
        <v>19.890949482833623</v>
      </c>
      <c r="N46" s="381"/>
    </row>
    <row r="47" spans="1:14" ht="12" customHeight="1" x14ac:dyDescent="0.2">
      <c r="A47" s="390">
        <v>39448</v>
      </c>
      <c r="B47" s="391">
        <v>30034</v>
      </c>
      <c r="C47" s="392">
        <v>905</v>
      </c>
      <c r="D47" s="393">
        <v>3.106869442823303</v>
      </c>
      <c r="E47" s="392">
        <v>9844</v>
      </c>
      <c r="F47" s="394">
        <v>48.756810302129765</v>
      </c>
      <c r="G47" s="391">
        <v>292797</v>
      </c>
      <c r="H47" s="391">
        <v>8930</v>
      </c>
      <c r="I47" s="393">
        <v>3.1458394248010513</v>
      </c>
      <c r="J47" s="391">
        <v>62505</v>
      </c>
      <c r="K47" s="393">
        <v>27.141628888541504</v>
      </c>
      <c r="N47" s="381"/>
    </row>
    <row r="48" spans="1:14" ht="12" customHeight="1" x14ac:dyDescent="0.2">
      <c r="A48" s="390">
        <v>39479</v>
      </c>
      <c r="B48" s="391">
        <v>31640</v>
      </c>
      <c r="C48" s="392">
        <v>1606</v>
      </c>
      <c r="D48" s="393">
        <v>5.3472730904974366</v>
      </c>
      <c r="E48" s="392">
        <v>11870</v>
      </c>
      <c r="F48" s="394">
        <v>60.040465351542743</v>
      </c>
      <c r="G48" s="391">
        <v>305263</v>
      </c>
      <c r="H48" s="391">
        <v>12466</v>
      </c>
      <c r="I48" s="393">
        <v>4.2575572837153386</v>
      </c>
      <c r="J48" s="391">
        <v>81007</v>
      </c>
      <c r="K48" s="393">
        <v>36.122556364155251</v>
      </c>
      <c r="N48" s="381"/>
    </row>
    <row r="49" spans="1:14" ht="12" customHeight="1" x14ac:dyDescent="0.2">
      <c r="A49" s="390">
        <v>39508</v>
      </c>
      <c r="B49" s="391">
        <v>32958</v>
      </c>
      <c r="C49" s="392">
        <v>1318</v>
      </c>
      <c r="D49" s="393">
        <v>4.1656131479140326</v>
      </c>
      <c r="E49" s="392">
        <v>13073</v>
      </c>
      <c r="F49" s="394">
        <v>65.743022378677395</v>
      </c>
      <c r="G49" s="391">
        <v>316990</v>
      </c>
      <c r="H49" s="391">
        <v>11727</v>
      </c>
      <c r="I49" s="393">
        <v>3.8416054353131561</v>
      </c>
      <c r="J49" s="391">
        <v>97194</v>
      </c>
      <c r="K49" s="393">
        <v>44.220094997179203</v>
      </c>
      <c r="N49" s="381"/>
    </row>
    <row r="50" spans="1:14" ht="12" customHeight="1" x14ac:dyDescent="0.2">
      <c r="A50" s="390">
        <v>39539</v>
      </c>
      <c r="B50" s="391">
        <v>35086</v>
      </c>
      <c r="C50" s="392">
        <v>2128</v>
      </c>
      <c r="D50" s="393">
        <v>6.456702469810061</v>
      </c>
      <c r="E50" s="392">
        <v>14780</v>
      </c>
      <c r="F50" s="394">
        <v>72.786368561016445</v>
      </c>
      <c r="G50" s="391">
        <v>333637</v>
      </c>
      <c r="H50" s="391">
        <v>16647</v>
      </c>
      <c r="I50" s="393">
        <v>5.251585223508628</v>
      </c>
      <c r="J50" s="391">
        <v>115396</v>
      </c>
      <c r="K50" s="393">
        <v>52.875490856438525</v>
      </c>
      <c r="N50" s="381"/>
    </row>
    <row r="51" spans="1:14" ht="12" customHeight="1" x14ac:dyDescent="0.2">
      <c r="A51" s="390">
        <v>39569</v>
      </c>
      <c r="B51" s="391">
        <v>36614</v>
      </c>
      <c r="C51" s="392">
        <v>1528</v>
      </c>
      <c r="D51" s="393">
        <v>4.3550133956563872</v>
      </c>
      <c r="E51" s="392">
        <v>16049</v>
      </c>
      <c r="F51" s="394">
        <v>78.040359834670554</v>
      </c>
      <c r="G51" s="391">
        <v>349128</v>
      </c>
      <c r="H51" s="391">
        <v>15491</v>
      </c>
      <c r="I51" s="393">
        <v>4.6430701630814326</v>
      </c>
      <c r="J51" s="391">
        <v>134885</v>
      </c>
      <c r="K51" s="393">
        <v>62.958883137372048</v>
      </c>
      <c r="N51" s="381"/>
    </row>
    <row r="52" spans="1:14" ht="12" customHeight="1" x14ac:dyDescent="0.2">
      <c r="A52" s="390">
        <v>39600</v>
      </c>
      <c r="B52" s="391">
        <v>37938</v>
      </c>
      <c r="C52" s="392">
        <v>1324</v>
      </c>
      <c r="D52" s="393">
        <v>3.6161031299502921</v>
      </c>
      <c r="E52" s="392">
        <v>17158</v>
      </c>
      <c r="F52" s="394">
        <v>82.569778633301254</v>
      </c>
      <c r="G52" s="391">
        <v>370208</v>
      </c>
      <c r="H52" s="391">
        <v>21080</v>
      </c>
      <c r="I52" s="393">
        <v>6.0379001397768155</v>
      </c>
      <c r="J52" s="391">
        <v>153313</v>
      </c>
      <c r="K52" s="393">
        <v>70.685354664699503</v>
      </c>
      <c r="N52" s="381"/>
    </row>
    <row r="53" spans="1:14" ht="12" customHeight="1" x14ac:dyDescent="0.2">
      <c r="A53" s="390">
        <v>39630</v>
      </c>
      <c r="B53" s="391">
        <v>38331</v>
      </c>
      <c r="C53" s="392">
        <v>393</v>
      </c>
      <c r="D53" s="393">
        <v>1.035900680056935</v>
      </c>
      <c r="E53" s="392">
        <v>16645</v>
      </c>
      <c r="F53" s="394">
        <v>76.754588213594019</v>
      </c>
      <c r="G53" s="391">
        <v>390529</v>
      </c>
      <c r="H53" s="391">
        <v>20321</v>
      </c>
      <c r="I53" s="393">
        <v>5.4890764110986252</v>
      </c>
      <c r="J53" s="391">
        <v>161734</v>
      </c>
      <c r="K53" s="393">
        <v>70.689481850564917</v>
      </c>
      <c r="N53" s="381"/>
    </row>
    <row r="54" spans="1:14" ht="12" customHeight="1" x14ac:dyDescent="0.2">
      <c r="A54" s="390">
        <v>39661</v>
      </c>
      <c r="B54" s="391">
        <v>40729</v>
      </c>
      <c r="C54" s="392">
        <v>2398</v>
      </c>
      <c r="D54" s="393">
        <v>6.2560329759202737</v>
      </c>
      <c r="E54" s="392">
        <v>17427</v>
      </c>
      <c r="F54" s="394">
        <v>74.787571882241863</v>
      </c>
      <c r="G54" s="391">
        <v>429060</v>
      </c>
      <c r="H54" s="391">
        <v>38531</v>
      </c>
      <c r="I54" s="393">
        <v>9.8663607568195957</v>
      </c>
      <c r="J54" s="391">
        <v>178177</v>
      </c>
      <c r="K54" s="393">
        <v>71.01995751007442</v>
      </c>
      <c r="N54" s="381"/>
    </row>
    <row r="55" spans="1:14" ht="12" customHeight="1" x14ac:dyDescent="0.2">
      <c r="A55" s="390">
        <v>39692</v>
      </c>
      <c r="B55" s="391">
        <v>43152</v>
      </c>
      <c r="C55" s="392">
        <v>2423</v>
      </c>
      <c r="D55" s="393">
        <v>5.9490780524933093</v>
      </c>
      <c r="E55" s="392">
        <v>20558</v>
      </c>
      <c r="F55" s="394">
        <v>90.988758077365674</v>
      </c>
      <c r="G55" s="391">
        <v>443301</v>
      </c>
      <c r="H55" s="391">
        <v>14241</v>
      </c>
      <c r="I55" s="393">
        <v>3.3191162075234235</v>
      </c>
      <c r="J55" s="391">
        <v>204409</v>
      </c>
      <c r="K55" s="393">
        <v>85.565443798871456</v>
      </c>
      <c r="N55" s="381"/>
    </row>
    <row r="56" spans="1:14" ht="12" customHeight="1" x14ac:dyDescent="0.2">
      <c r="A56" s="390">
        <v>39722</v>
      </c>
      <c r="B56" s="391">
        <v>48393</v>
      </c>
      <c r="C56" s="392">
        <v>5241</v>
      </c>
      <c r="D56" s="393">
        <v>12.145439377085651</v>
      </c>
      <c r="E56" s="392">
        <v>24914</v>
      </c>
      <c r="F56" s="394">
        <v>106.11184462711358</v>
      </c>
      <c r="G56" s="391">
        <v>479576</v>
      </c>
      <c r="H56" s="391">
        <v>36275</v>
      </c>
      <c r="I56" s="393">
        <v>8.1829276270525</v>
      </c>
      <c r="J56" s="391">
        <v>239191</v>
      </c>
      <c r="K56" s="393">
        <v>99.503296794725131</v>
      </c>
      <c r="N56" s="381"/>
    </row>
    <row r="57" spans="1:14" ht="12" customHeight="1" x14ac:dyDescent="0.2">
      <c r="A57" s="390">
        <v>39753</v>
      </c>
      <c r="B57" s="391">
        <v>52837</v>
      </c>
      <c r="C57" s="392">
        <v>4444</v>
      </c>
      <c r="D57" s="393">
        <v>9.1831463228152828</v>
      </c>
      <c r="E57" s="392">
        <v>27653</v>
      </c>
      <c r="F57" s="394">
        <v>109.80384371029226</v>
      </c>
      <c r="G57" s="391">
        <v>520029</v>
      </c>
      <c r="H57" s="391">
        <v>40453</v>
      </c>
      <c r="I57" s="393">
        <v>8.4351593907952029</v>
      </c>
      <c r="J57" s="391">
        <v>268464</v>
      </c>
      <c r="K57" s="393">
        <v>106.71754814858983</v>
      </c>
      <c r="N57" s="381"/>
    </row>
    <row r="58" spans="1:14" ht="12" customHeight="1" x14ac:dyDescent="0.2">
      <c r="A58" s="390">
        <v>39783</v>
      </c>
      <c r="B58" s="391">
        <v>61080</v>
      </c>
      <c r="C58" s="392">
        <v>8243</v>
      </c>
      <c r="D58" s="393">
        <v>15.600810038420047</v>
      </c>
      <c r="E58" s="392">
        <v>31951</v>
      </c>
      <c r="F58" s="394">
        <v>109.68793985375399</v>
      </c>
      <c r="G58" s="391">
        <v>590730</v>
      </c>
      <c r="H58" s="391">
        <v>70701</v>
      </c>
      <c r="I58" s="393">
        <v>13.595587938364975</v>
      </c>
      <c r="J58" s="391">
        <v>306863</v>
      </c>
      <c r="K58" s="393">
        <v>108.10097686592665</v>
      </c>
      <c r="N58" s="381"/>
    </row>
    <row r="59" spans="1:14" ht="12" customHeight="1" x14ac:dyDescent="0.2">
      <c r="A59" s="375">
        <v>39814</v>
      </c>
      <c r="B59" s="133">
        <v>72156</v>
      </c>
      <c r="C59" s="376">
        <v>3059.6033989757998</v>
      </c>
      <c r="D59" s="184">
        <v>4.4280216472684311</v>
      </c>
      <c r="E59" s="376">
        <v>35576.418352133362</v>
      </c>
      <c r="F59" s="377">
        <v>97.257586745003735</v>
      </c>
      <c r="G59" s="133">
        <v>678141</v>
      </c>
      <c r="H59" s="133">
        <v>20705.313604600262</v>
      </c>
      <c r="I59" s="184">
        <v>3.1494051864029058</v>
      </c>
      <c r="J59" s="133">
        <v>337122.50946146878</v>
      </c>
      <c r="K59" s="184">
        <v>98.857545504083959</v>
      </c>
      <c r="N59" s="381"/>
    </row>
    <row r="60" spans="1:14" ht="12" customHeight="1" x14ac:dyDescent="0.2">
      <c r="A60" s="375">
        <v>39845</v>
      </c>
      <c r="B60" s="133">
        <v>75103</v>
      </c>
      <c r="C60" s="376">
        <v>2947</v>
      </c>
      <c r="D60" s="184">
        <v>4.0842064415987585</v>
      </c>
      <c r="E60" s="376">
        <v>36708.56434852229</v>
      </c>
      <c r="F60" s="377">
        <v>95.609073881802104</v>
      </c>
      <c r="G60" s="133">
        <v>706734</v>
      </c>
      <c r="H60" s="133">
        <v>28593</v>
      </c>
      <c r="I60" s="184">
        <v>4.2163797794264024</v>
      </c>
      <c r="J60" s="133">
        <v>352110.95848223602</v>
      </c>
      <c r="K60" s="184">
        <v>99.291618777850317</v>
      </c>
      <c r="N60" s="381"/>
    </row>
    <row r="61" spans="1:14" ht="12" customHeight="1" x14ac:dyDescent="0.2">
      <c r="A61" s="375">
        <v>39873</v>
      </c>
      <c r="B61" s="133">
        <v>77215</v>
      </c>
      <c r="C61" s="376">
        <v>2112</v>
      </c>
      <c r="D61" s="184">
        <v>2.8121379971505798</v>
      </c>
      <c r="E61" s="376">
        <v>37608.574026269423</v>
      </c>
      <c r="F61" s="377">
        <v>94.955737867420169</v>
      </c>
      <c r="G61" s="133">
        <v>723347</v>
      </c>
      <c r="H61" s="133">
        <v>16613</v>
      </c>
      <c r="I61" s="184">
        <v>2.3506722472670059</v>
      </c>
      <c r="J61" s="133">
        <v>357303.01094558969</v>
      </c>
      <c r="K61" s="184">
        <v>97.612041620625732</v>
      </c>
      <c r="N61" s="381"/>
    </row>
    <row r="62" spans="1:14" ht="12" customHeight="1" x14ac:dyDescent="0.2">
      <c r="A62" s="375">
        <v>39904</v>
      </c>
      <c r="B62" s="133">
        <v>77318</v>
      </c>
      <c r="C62" s="376">
        <v>103</v>
      </c>
      <c r="D62" s="184">
        <v>0.1333937706404196</v>
      </c>
      <c r="E62" s="376">
        <v>35510.296532947024</v>
      </c>
      <c r="F62" s="377">
        <v>84.937209145992213</v>
      </c>
      <c r="G62" s="133">
        <v>728526</v>
      </c>
      <c r="H62" s="133">
        <v>5179</v>
      </c>
      <c r="I62" s="184">
        <v>0.71597725572926962</v>
      </c>
      <c r="J62" s="133">
        <v>345034.66115600883</v>
      </c>
      <c r="K62" s="184">
        <v>89.971956653856282</v>
      </c>
      <c r="N62" s="381"/>
    </row>
    <row r="63" spans="1:14" ht="12" customHeight="1" x14ac:dyDescent="0.2">
      <c r="A63" s="375">
        <v>39934</v>
      </c>
      <c r="B63" s="133">
        <v>76191</v>
      </c>
      <c r="C63" s="376">
        <v>-1127</v>
      </c>
      <c r="D63" s="184">
        <v>-1.4576165963941126</v>
      </c>
      <c r="E63" s="376">
        <v>32844.786337891223</v>
      </c>
      <c r="F63" s="377">
        <v>75.773138096725134</v>
      </c>
      <c r="G63" s="133">
        <v>712621</v>
      </c>
      <c r="H63" s="133">
        <v>-15905</v>
      </c>
      <c r="I63" s="184">
        <v>-2.1831753430900203</v>
      </c>
      <c r="J63" s="133">
        <v>313317.64290627511</v>
      </c>
      <c r="K63" s="184">
        <v>78.466067800359824</v>
      </c>
      <c r="N63" s="381"/>
    </row>
    <row r="64" spans="1:14" ht="12" customHeight="1" x14ac:dyDescent="0.2">
      <c r="A64" s="375">
        <v>39965</v>
      </c>
      <c r="B64" s="133">
        <v>74406</v>
      </c>
      <c r="C64" s="376">
        <v>-1785</v>
      </c>
      <c r="D64" s="184">
        <v>-2.3427963932747962</v>
      </c>
      <c r="E64" s="376">
        <v>29788.364911812365</v>
      </c>
      <c r="F64" s="377">
        <v>66.763657134527804</v>
      </c>
      <c r="G64" s="133">
        <v>696254</v>
      </c>
      <c r="H64" s="133">
        <v>-16367</v>
      </c>
      <c r="I64" s="184">
        <v>-2.2967327653830014</v>
      </c>
      <c r="J64" s="133">
        <v>275085.06703401834</v>
      </c>
      <c r="K64" s="184">
        <v>65.314662479209332</v>
      </c>
      <c r="N64" s="381"/>
    </row>
    <row r="65" spans="1:14" ht="12" customHeight="1" x14ac:dyDescent="0.2">
      <c r="A65" s="375">
        <v>39995</v>
      </c>
      <c r="B65" s="133">
        <v>72069</v>
      </c>
      <c r="C65" s="376">
        <v>-2337</v>
      </c>
      <c r="D65" s="184">
        <v>-3.1408757358277559</v>
      </c>
      <c r="E65" s="376">
        <v>27113.144835640436</v>
      </c>
      <c r="F65" s="377">
        <v>60.310597443901798</v>
      </c>
      <c r="G65" s="133">
        <v>688962</v>
      </c>
      <c r="H65" s="133">
        <v>-7292</v>
      </c>
      <c r="I65" s="184">
        <v>-1.0473189382035866</v>
      </c>
      <c r="J65" s="133">
        <v>246694.10196765582</v>
      </c>
      <c r="K65" s="184">
        <v>55.779337154064585</v>
      </c>
      <c r="N65" s="381"/>
    </row>
    <row r="66" spans="1:14" ht="12" customHeight="1" x14ac:dyDescent="0.2">
      <c r="A66" s="375">
        <v>40026</v>
      </c>
      <c r="B66" s="133">
        <v>72542</v>
      </c>
      <c r="C66" s="376">
        <v>473</v>
      </c>
      <c r="D66" s="184">
        <v>0.65631547544714097</v>
      </c>
      <c r="E66" s="376">
        <v>24993.069176061719</v>
      </c>
      <c r="F66" s="377">
        <v>52.562841567573336</v>
      </c>
      <c r="G66" s="133">
        <v>709362</v>
      </c>
      <c r="H66" s="133">
        <v>20400</v>
      </c>
      <c r="I66" s="184">
        <v>2.9609760770550482</v>
      </c>
      <c r="J66" s="133">
        <v>226365.45511722326</v>
      </c>
      <c r="K66" s="184">
        <v>46.866889114530238</v>
      </c>
      <c r="N66" s="381"/>
    </row>
    <row r="67" spans="1:14" ht="12" customHeight="1" x14ac:dyDescent="0.2">
      <c r="A67" s="375">
        <v>40057</v>
      </c>
      <c r="B67" s="133">
        <v>73615</v>
      </c>
      <c r="C67" s="376">
        <v>1073</v>
      </c>
      <c r="D67" s="184">
        <v>1.4791431170907887</v>
      </c>
      <c r="E67" s="376">
        <v>23321.058768347801</v>
      </c>
      <c r="F67" s="377">
        <v>46.369519264620344</v>
      </c>
      <c r="G67" s="133">
        <v>708078</v>
      </c>
      <c r="H67" s="133">
        <v>-1284</v>
      </c>
      <c r="I67" s="184">
        <v>-0.18100772243227012</v>
      </c>
      <c r="J67" s="133">
        <v>208807.34664183704</v>
      </c>
      <c r="K67" s="184">
        <v>41.822475492474901</v>
      </c>
      <c r="N67" s="381"/>
    </row>
    <row r="68" spans="1:14" ht="12" customHeight="1" x14ac:dyDescent="0.2">
      <c r="A68" s="375">
        <v>40087</v>
      </c>
      <c r="B68" s="133">
        <v>75412</v>
      </c>
      <c r="C68" s="376">
        <v>1797</v>
      </c>
      <c r="D68" s="184">
        <v>2.44107858452761</v>
      </c>
      <c r="E68" s="376">
        <v>19205.289649998638</v>
      </c>
      <c r="F68" s="377">
        <v>34.169033431073544</v>
      </c>
      <c r="G68" s="133">
        <v>716880</v>
      </c>
      <c r="H68" s="133">
        <v>8802</v>
      </c>
      <c r="I68" s="184">
        <v>1.2430833891181481</v>
      </c>
      <c r="J68" s="133">
        <v>177227.11235061497</v>
      </c>
      <c r="K68" s="184">
        <v>32.840945801768825</v>
      </c>
      <c r="N68" s="381"/>
    </row>
    <row r="69" spans="1:14" ht="12" customHeight="1" x14ac:dyDescent="0.2">
      <c r="A69" s="375">
        <v>40118</v>
      </c>
      <c r="B69" s="133">
        <v>77251</v>
      </c>
      <c r="C69" s="376">
        <v>1839</v>
      </c>
      <c r="D69" s="184">
        <v>2.4386039357131493</v>
      </c>
      <c r="E69" s="376">
        <v>16248.447975151066</v>
      </c>
      <c r="F69" s="377">
        <v>26.635685616123702</v>
      </c>
      <c r="G69" s="133">
        <v>726788</v>
      </c>
      <c r="H69" s="133">
        <v>9908</v>
      </c>
      <c r="I69" s="184">
        <v>1.3821002120299073</v>
      </c>
      <c r="J69" s="133">
        <v>143031.41981912544</v>
      </c>
      <c r="K69" s="184">
        <v>24.501894227009441</v>
      </c>
      <c r="N69" s="381"/>
    </row>
    <row r="70" spans="1:14" ht="12" customHeight="1" x14ac:dyDescent="0.2">
      <c r="A70" s="375">
        <v>40148</v>
      </c>
      <c r="B70" s="133">
        <v>82621</v>
      </c>
      <c r="C70" s="376">
        <v>5370</v>
      </c>
      <c r="D70" s="184">
        <v>6.9513663253550115</v>
      </c>
      <c r="E70" s="376">
        <v>13524.6033989758</v>
      </c>
      <c r="F70" s="377">
        <v>19.573529249389725</v>
      </c>
      <c r="G70" s="133">
        <v>781724</v>
      </c>
      <c r="H70" s="133">
        <v>54936</v>
      </c>
      <c r="I70" s="184">
        <v>7.5587378988095564</v>
      </c>
      <c r="J70" s="133">
        <v>124288.31360460026</v>
      </c>
      <c r="K70" s="184">
        <v>18.905014768220216</v>
      </c>
      <c r="N70" s="381"/>
    </row>
    <row r="71" spans="1:14" ht="12" customHeight="1" x14ac:dyDescent="0.2">
      <c r="A71" s="375">
        <v>40179</v>
      </c>
      <c r="B71" s="133">
        <v>82911.999999999651</v>
      </c>
      <c r="C71" s="376">
        <v>290.99999999965075</v>
      </c>
      <c r="D71" s="184">
        <v>0.35221069703786051</v>
      </c>
      <c r="E71" s="376">
        <v>10755.999999999651</v>
      </c>
      <c r="F71" s="377">
        <v>14.906591274460407</v>
      </c>
      <c r="G71" s="133">
        <v>788760</v>
      </c>
      <c r="H71" s="133">
        <v>7036</v>
      </c>
      <c r="I71" s="184">
        <v>0.90006191443527384</v>
      </c>
      <c r="J71" s="133">
        <v>110619</v>
      </c>
      <c r="K71" s="184">
        <v>16.312094387450397</v>
      </c>
      <c r="N71" s="381"/>
    </row>
    <row r="72" spans="1:14" ht="12" customHeight="1" x14ac:dyDescent="0.2">
      <c r="A72" s="375">
        <v>40210</v>
      </c>
      <c r="B72" s="133">
        <v>82938.999999999869</v>
      </c>
      <c r="C72" s="376">
        <v>27.000000000218279</v>
      </c>
      <c r="D72" s="184">
        <v>3.2564646854759738E-2</v>
      </c>
      <c r="E72" s="376">
        <v>7835.999999999869</v>
      </c>
      <c r="F72" s="377">
        <v>10.433671091700557</v>
      </c>
      <c r="G72" s="133">
        <v>798675</v>
      </c>
      <c r="H72" s="133">
        <v>9915</v>
      </c>
      <c r="I72" s="184">
        <v>1.2570363608702266</v>
      </c>
      <c r="J72" s="133">
        <v>91941</v>
      </c>
      <c r="K72" s="184">
        <v>13.009279304519097</v>
      </c>
      <c r="N72" s="381"/>
    </row>
    <row r="73" spans="1:14" ht="12" customHeight="1" x14ac:dyDescent="0.2">
      <c r="A73" s="375">
        <v>40238</v>
      </c>
      <c r="B73" s="133">
        <v>82614.999999999796</v>
      </c>
      <c r="C73" s="376">
        <v>-324.00000000007276</v>
      </c>
      <c r="D73" s="184">
        <v>-0.39064854893364193</v>
      </c>
      <c r="E73" s="376">
        <v>5399.9999999997963</v>
      </c>
      <c r="F73" s="377">
        <v>6.9934598199828999</v>
      </c>
      <c r="G73" s="133">
        <v>797572</v>
      </c>
      <c r="H73" s="133">
        <v>-1103</v>
      </c>
      <c r="I73" s="184">
        <v>-0.13810373430995085</v>
      </c>
      <c r="J73" s="133">
        <v>74225</v>
      </c>
      <c r="K73" s="184">
        <v>10.261326859722926</v>
      </c>
      <c r="N73" s="381"/>
    </row>
    <row r="74" spans="1:14" ht="12" customHeight="1" x14ac:dyDescent="0.2">
      <c r="A74" s="375">
        <v>40269</v>
      </c>
      <c r="B74" s="133">
        <v>81206.999999999884</v>
      </c>
      <c r="C74" s="376">
        <v>-1407.9999999999127</v>
      </c>
      <c r="D74" s="184">
        <v>-1.704290988319211</v>
      </c>
      <c r="E74" s="376">
        <v>3888.9999999998836</v>
      </c>
      <c r="F74" s="377">
        <v>5.0298766134663122</v>
      </c>
      <c r="G74" s="133">
        <v>782037</v>
      </c>
      <c r="H74" s="133">
        <v>-15535</v>
      </c>
      <c r="I74" s="184">
        <v>-1.9477865321249994</v>
      </c>
      <c r="J74" s="133">
        <v>53511</v>
      </c>
      <c r="K74" s="184">
        <v>7.3451050477265056</v>
      </c>
      <c r="N74" s="381"/>
    </row>
    <row r="75" spans="1:14" ht="12" customHeight="1" x14ac:dyDescent="0.2">
      <c r="A75" s="375">
        <v>40299</v>
      </c>
      <c r="B75" s="133">
        <v>78964.000000000218</v>
      </c>
      <c r="C75" s="376">
        <v>-2242.9999999996653</v>
      </c>
      <c r="D75" s="184">
        <v>-2.7620771608354802</v>
      </c>
      <c r="E75" s="376">
        <v>2773.0000000002183</v>
      </c>
      <c r="F75" s="377">
        <v>3.6395374781801242</v>
      </c>
      <c r="G75" s="133">
        <v>761464</v>
      </c>
      <c r="H75" s="133">
        <v>-20573</v>
      </c>
      <c r="I75" s="184">
        <v>-2.6306939441484225</v>
      </c>
      <c r="J75" s="133">
        <v>48843</v>
      </c>
      <c r="K75" s="184">
        <v>6.8539939182258172</v>
      </c>
      <c r="N75" s="381"/>
    </row>
    <row r="76" spans="1:14" ht="12" customHeight="1" x14ac:dyDescent="0.2">
      <c r="A76" s="375">
        <v>40330</v>
      </c>
      <c r="B76" s="133">
        <v>76468.00000000016</v>
      </c>
      <c r="C76" s="376">
        <v>-2496.0000000000582</v>
      </c>
      <c r="D76" s="184">
        <v>-3.1609340965503918</v>
      </c>
      <c r="E76" s="376">
        <v>2062.0000000001601</v>
      </c>
      <c r="F76" s="377">
        <v>2.7712818858696342</v>
      </c>
      <c r="G76" s="133">
        <v>740211</v>
      </c>
      <c r="H76" s="133">
        <v>-21253</v>
      </c>
      <c r="I76" s="184">
        <v>-2.7910708845066869</v>
      </c>
      <c r="J76" s="133">
        <v>43957</v>
      </c>
      <c r="K76" s="184">
        <v>6.3133569071057405</v>
      </c>
      <c r="N76" s="381"/>
    </row>
    <row r="77" spans="1:14" ht="12" customHeight="1" x14ac:dyDescent="0.2">
      <c r="A77" s="375">
        <v>40360</v>
      </c>
      <c r="B77" s="133">
        <v>74026.000000000044</v>
      </c>
      <c r="C77" s="376">
        <v>-2442.0000000001164</v>
      </c>
      <c r="D77" s="184">
        <v>-3.1934927028300875</v>
      </c>
      <c r="E77" s="376">
        <v>1957.0000000000437</v>
      </c>
      <c r="F77" s="377">
        <v>2.7154532461946794</v>
      </c>
      <c r="G77" s="133">
        <v>723689</v>
      </c>
      <c r="H77" s="133">
        <v>-16522</v>
      </c>
      <c r="I77" s="184">
        <v>-2.2320662621874034</v>
      </c>
      <c r="J77" s="133">
        <v>34727</v>
      </c>
      <c r="K77" s="184">
        <v>5.0404811876416984</v>
      </c>
      <c r="N77" s="381"/>
    </row>
    <row r="78" spans="1:14" ht="12" customHeight="1" x14ac:dyDescent="0.2">
      <c r="A78" s="375">
        <v>40391</v>
      </c>
      <c r="B78" s="133">
        <v>73690.000000000058</v>
      </c>
      <c r="C78" s="376">
        <v>-335.99999999998545</v>
      </c>
      <c r="D78" s="184">
        <v>-0.45389457758083007</v>
      </c>
      <c r="E78" s="376">
        <v>1148.0000000000582</v>
      </c>
      <c r="F78" s="377">
        <v>1.5825314989937667</v>
      </c>
      <c r="G78" s="133">
        <v>737295</v>
      </c>
      <c r="H78" s="133">
        <v>13606</v>
      </c>
      <c r="I78" s="184">
        <v>1.8800893754084973</v>
      </c>
      <c r="J78" s="133">
        <v>27933</v>
      </c>
      <c r="K78" s="184">
        <v>3.9377637933805305</v>
      </c>
      <c r="N78" s="381"/>
    </row>
    <row r="79" spans="1:14" ht="12" customHeight="1" x14ac:dyDescent="0.2">
      <c r="A79" s="375">
        <v>40422</v>
      </c>
      <c r="B79" s="133">
        <v>72969.999999999753</v>
      </c>
      <c r="C79" s="376">
        <v>-720.00000000030559</v>
      </c>
      <c r="D79" s="184">
        <v>-0.97706608766495462</v>
      </c>
      <c r="E79" s="376">
        <v>-645.00000000024738</v>
      </c>
      <c r="F79" s="377">
        <v>-0.87618012633328446</v>
      </c>
      <c r="G79" s="133">
        <v>727557</v>
      </c>
      <c r="H79" s="133">
        <v>-9738</v>
      </c>
      <c r="I79" s="184">
        <v>-1.3207739100360101</v>
      </c>
      <c r="J79" s="133">
        <v>19479</v>
      </c>
      <c r="K79" s="184">
        <v>2.7509681136823909</v>
      </c>
      <c r="N79" s="381"/>
    </row>
    <row r="80" spans="1:14" ht="12" customHeight="1" x14ac:dyDescent="0.2">
      <c r="A80" s="375">
        <v>40452</v>
      </c>
      <c r="B80" s="133">
        <v>72059.999999999854</v>
      </c>
      <c r="C80" s="376">
        <v>-909.99999999989814</v>
      </c>
      <c r="D80" s="184">
        <v>-1.247087844319448</v>
      </c>
      <c r="E80" s="376">
        <v>-3352.0000000001455</v>
      </c>
      <c r="F80" s="377">
        <v>-4.4449159284996362</v>
      </c>
      <c r="G80" s="133">
        <v>724860</v>
      </c>
      <c r="H80" s="133">
        <v>-2697</v>
      </c>
      <c r="I80" s="184">
        <v>-0.3706926055278143</v>
      </c>
      <c r="J80" s="133">
        <v>7980</v>
      </c>
      <c r="K80" s="184">
        <v>1.1131570137261466</v>
      </c>
      <c r="N80" s="381"/>
    </row>
    <row r="81" spans="1:14" ht="12" customHeight="1" x14ac:dyDescent="0.2">
      <c r="A81" s="375">
        <v>40483</v>
      </c>
      <c r="B81" s="133">
        <v>71688.000000000058</v>
      </c>
      <c r="C81" s="376">
        <v>-371.99999999979627</v>
      </c>
      <c r="D81" s="184">
        <v>-0.51623646960837777</v>
      </c>
      <c r="E81" s="376">
        <v>-5562.9999999999418</v>
      </c>
      <c r="F81" s="377">
        <v>-7.20120127894777</v>
      </c>
      <c r="G81" s="133">
        <v>724091</v>
      </c>
      <c r="H81" s="133">
        <v>-769</v>
      </c>
      <c r="I81" s="184">
        <v>-0.1060894517562012</v>
      </c>
      <c r="J81" s="133">
        <v>-2697</v>
      </c>
      <c r="K81" s="184">
        <v>-0.37108482803788723</v>
      </c>
      <c r="N81" s="381"/>
    </row>
    <row r="82" spans="1:14" ht="12" customHeight="1" x14ac:dyDescent="0.2">
      <c r="A82" s="375">
        <v>40513</v>
      </c>
      <c r="B82" s="133">
        <v>74153.999999999913</v>
      </c>
      <c r="C82" s="376">
        <v>2465.9999999998545</v>
      </c>
      <c r="D82" s="184">
        <v>3.4399062604617963</v>
      </c>
      <c r="E82" s="376">
        <v>-8467.0000000000873</v>
      </c>
      <c r="F82" s="377">
        <v>-10.247999903172422</v>
      </c>
      <c r="G82" s="133">
        <v>753067</v>
      </c>
      <c r="H82" s="133">
        <v>28976</v>
      </c>
      <c r="I82" s="184">
        <v>4.0017069677706258</v>
      </c>
      <c r="J82" s="133">
        <v>-28657</v>
      </c>
      <c r="K82" s="184">
        <v>-3.6658718422358785</v>
      </c>
      <c r="N82" s="381"/>
    </row>
    <row r="83" spans="1:14" ht="12" customHeight="1" x14ac:dyDescent="0.2">
      <c r="A83" s="375">
        <v>40544</v>
      </c>
      <c r="B83" s="133">
        <v>73306</v>
      </c>
      <c r="C83" s="376">
        <v>-847.99999999991269</v>
      </c>
      <c r="D83" s="184">
        <v>-1.1435660921864144</v>
      </c>
      <c r="E83" s="376">
        <v>-9605.9999999996508</v>
      </c>
      <c r="F83" s="377">
        <v>-11.585777692010435</v>
      </c>
      <c r="G83" s="133">
        <v>758342</v>
      </c>
      <c r="H83" s="133">
        <v>5275</v>
      </c>
      <c r="I83" s="184">
        <v>0.70046888258282458</v>
      </c>
      <c r="J83" s="133">
        <v>-30418</v>
      </c>
      <c r="K83" s="184">
        <v>-3.8564328819919873</v>
      </c>
      <c r="N83" s="381"/>
    </row>
    <row r="84" spans="1:14" ht="12" customHeight="1" x14ac:dyDescent="0.2">
      <c r="A84" s="375">
        <v>40575</v>
      </c>
      <c r="B84" s="133">
        <v>73121.999999999869</v>
      </c>
      <c r="C84" s="376">
        <v>-184.00000000013097</v>
      </c>
      <c r="D84" s="184">
        <v>-0.25100264644112485</v>
      </c>
      <c r="E84" s="376">
        <v>-9817</v>
      </c>
      <c r="F84" s="377">
        <v>-11.836409891607103</v>
      </c>
      <c r="G84" s="133">
        <v>760892</v>
      </c>
      <c r="H84" s="133">
        <v>2550</v>
      </c>
      <c r="I84" s="184">
        <v>0.33625989329352718</v>
      </c>
      <c r="J84" s="133">
        <v>-37783</v>
      </c>
      <c r="K84" s="184">
        <v>-4.7307102388330673</v>
      </c>
      <c r="N84" s="381"/>
    </row>
    <row r="85" spans="1:14" ht="12" customHeight="1" x14ac:dyDescent="0.2">
      <c r="A85" s="375">
        <v>40603</v>
      </c>
      <c r="B85" s="133">
        <v>73684.000000000058</v>
      </c>
      <c r="C85" s="376">
        <v>562.00000000018917</v>
      </c>
      <c r="D85" s="184">
        <v>0.76857853997454961</v>
      </c>
      <c r="E85" s="376">
        <v>-8930.9999999997381</v>
      </c>
      <c r="F85" s="377">
        <v>-10.81038552320978</v>
      </c>
      <c r="G85" s="133">
        <v>762528</v>
      </c>
      <c r="H85" s="133">
        <v>1636</v>
      </c>
      <c r="I85" s="184">
        <v>0.21501080311003401</v>
      </c>
      <c r="J85" s="133">
        <v>-35044</v>
      </c>
      <c r="K85" s="184">
        <v>-4.3938352901054705</v>
      </c>
      <c r="N85" s="381"/>
    </row>
    <row r="86" spans="1:14" ht="12" customHeight="1" x14ac:dyDescent="0.2">
      <c r="A86" s="375">
        <v>40634</v>
      </c>
      <c r="B86" s="133">
        <v>74242.000000000029</v>
      </c>
      <c r="C86" s="376">
        <v>557.9999999999709</v>
      </c>
      <c r="D86" s="184">
        <v>0.75728787796532548</v>
      </c>
      <c r="E86" s="376">
        <v>-6964.9999999998545</v>
      </c>
      <c r="F86" s="377">
        <v>-8.576846823549527</v>
      </c>
      <c r="G86" s="133">
        <v>759915</v>
      </c>
      <c r="H86" s="133">
        <v>-2613</v>
      </c>
      <c r="I86" s="184">
        <v>-0.34267594108019639</v>
      </c>
      <c r="J86" s="133">
        <v>-22122</v>
      </c>
      <c r="K86" s="184">
        <v>-2.8287664138653286</v>
      </c>
      <c r="N86" s="381"/>
    </row>
    <row r="87" spans="1:14" ht="12" customHeight="1" x14ac:dyDescent="0.2">
      <c r="A87" s="375">
        <v>40664</v>
      </c>
      <c r="B87" s="133">
        <v>72795.000000000131</v>
      </c>
      <c r="C87" s="376">
        <v>-1446.9999999998981</v>
      </c>
      <c r="D87" s="184">
        <v>-1.9490315454862444</v>
      </c>
      <c r="E87" s="376">
        <v>-6169.0000000000873</v>
      </c>
      <c r="F87" s="377">
        <v>-7.8124208500076877</v>
      </c>
      <c r="G87" s="133">
        <v>738993</v>
      </c>
      <c r="H87" s="133">
        <v>-20922</v>
      </c>
      <c r="I87" s="184">
        <v>-2.753202660823908</v>
      </c>
      <c r="J87" s="133">
        <v>-22471</v>
      </c>
      <c r="K87" s="184">
        <v>-2.9510259184938485</v>
      </c>
      <c r="N87" s="381"/>
    </row>
    <row r="88" spans="1:14" ht="12" customHeight="1" x14ac:dyDescent="0.2">
      <c r="A88" s="375">
        <v>40695</v>
      </c>
      <c r="B88" s="133">
        <v>70894.000000000029</v>
      </c>
      <c r="C88" s="376">
        <v>-1901.0000000001019</v>
      </c>
      <c r="D88" s="184">
        <v>-2.6114430936192026</v>
      </c>
      <c r="E88" s="376">
        <v>-5574.000000000131</v>
      </c>
      <c r="F88" s="377">
        <v>-7.289323638646386</v>
      </c>
      <c r="G88" s="133">
        <v>727844</v>
      </c>
      <c r="H88" s="133">
        <v>-11149</v>
      </c>
      <c r="I88" s="184">
        <v>-1.5086746423849753</v>
      </c>
      <c r="J88" s="133">
        <v>-12367</v>
      </c>
      <c r="K88" s="184">
        <v>-1.6707398295891307</v>
      </c>
      <c r="N88" s="381"/>
    </row>
    <row r="89" spans="1:14" ht="12" customHeight="1" x14ac:dyDescent="0.2">
      <c r="A89" s="375">
        <v>40725</v>
      </c>
      <c r="B89" s="133">
        <v>69308.000000000058</v>
      </c>
      <c r="C89" s="376">
        <v>-1585.9999999999709</v>
      </c>
      <c r="D89" s="184">
        <v>-2.2371427765395806</v>
      </c>
      <c r="E89" s="376">
        <v>-4717.9999999999854</v>
      </c>
      <c r="F89" s="377">
        <v>-6.3734363601977453</v>
      </c>
      <c r="G89" s="133">
        <v>722230</v>
      </c>
      <c r="H89" s="133">
        <v>-5614</v>
      </c>
      <c r="I89" s="184">
        <v>-0.77131912882430853</v>
      </c>
      <c r="J89" s="133">
        <v>-1459</v>
      </c>
      <c r="K89" s="184">
        <v>-0.20160593846251637</v>
      </c>
      <c r="N89" s="381"/>
    </row>
    <row r="90" spans="1:14" ht="12" customHeight="1" x14ac:dyDescent="0.2">
      <c r="A90" s="375">
        <v>40756</v>
      </c>
      <c r="B90" s="133">
        <v>69206.00000000016</v>
      </c>
      <c r="C90" s="376">
        <v>-101.99999999989814</v>
      </c>
      <c r="D90" s="184">
        <v>-0.14716915796141578</v>
      </c>
      <c r="E90" s="376">
        <v>-4483.9999999998981</v>
      </c>
      <c r="F90" s="377">
        <v>-6.0849504681773574</v>
      </c>
      <c r="G90" s="133">
        <v>732622</v>
      </c>
      <c r="H90" s="133">
        <v>10392</v>
      </c>
      <c r="I90" s="184">
        <v>1.4388768120958697</v>
      </c>
      <c r="J90" s="133">
        <v>-4673</v>
      </c>
      <c r="K90" s="184">
        <v>-0.63380329447507444</v>
      </c>
      <c r="N90" s="381"/>
    </row>
    <row r="91" spans="1:14" ht="12" customHeight="1" x14ac:dyDescent="0.2">
      <c r="A91" s="375">
        <v>40787</v>
      </c>
      <c r="B91" s="133">
        <v>70751.999999999956</v>
      </c>
      <c r="C91" s="376">
        <v>1545.9999999997963</v>
      </c>
      <c r="D91" s="184">
        <v>2.2339103545932328</v>
      </c>
      <c r="E91" s="376">
        <v>-2217.9999999997963</v>
      </c>
      <c r="F91" s="377">
        <v>-3.0396053172533972</v>
      </c>
      <c r="G91" s="133">
        <v>732437</v>
      </c>
      <c r="H91" s="133">
        <v>-185</v>
      </c>
      <c r="I91" s="184">
        <v>-2.5251766941205695E-2</v>
      </c>
      <c r="J91" s="133">
        <v>4880</v>
      </c>
      <c r="K91" s="184">
        <v>0.67073782535251536</v>
      </c>
      <c r="N91" s="381"/>
    </row>
    <row r="92" spans="1:14" ht="12" customHeight="1" x14ac:dyDescent="0.2">
      <c r="A92" s="375">
        <v>40817</v>
      </c>
      <c r="B92" s="133">
        <v>72734.000000000116</v>
      </c>
      <c r="C92" s="376">
        <v>1982.0000000001601</v>
      </c>
      <c r="D92" s="184">
        <v>2.8013342379016302</v>
      </c>
      <c r="E92" s="376">
        <v>674.00000000026193</v>
      </c>
      <c r="F92" s="377">
        <v>0.93533166805476453</v>
      </c>
      <c r="G92" s="133">
        <v>746381</v>
      </c>
      <c r="H92" s="133">
        <v>13944</v>
      </c>
      <c r="I92" s="184">
        <v>1.9037814856431339</v>
      </c>
      <c r="J92" s="133">
        <v>21521</v>
      </c>
      <c r="K92" s="184">
        <v>2.9689871147531939</v>
      </c>
      <c r="N92" s="381"/>
    </row>
    <row r="93" spans="1:14" ht="12" customHeight="1" x14ac:dyDescent="0.2">
      <c r="A93" s="375">
        <v>40848</v>
      </c>
      <c r="B93" s="133">
        <v>73059.00000000016</v>
      </c>
      <c r="C93" s="376">
        <v>325.00000000004366</v>
      </c>
      <c r="D93" s="184">
        <v>0.44683366788577988</v>
      </c>
      <c r="E93" s="376">
        <v>1371.0000000001019</v>
      </c>
      <c r="F93" s="377">
        <v>1.9124539671913023</v>
      </c>
      <c r="G93" s="133">
        <v>752150</v>
      </c>
      <c r="H93" s="133">
        <v>5769</v>
      </c>
      <c r="I93" s="184">
        <v>0.77292964317151691</v>
      </c>
      <c r="J93" s="133">
        <v>28059</v>
      </c>
      <c r="K93" s="184">
        <v>3.8750654268593312</v>
      </c>
      <c r="N93" s="381"/>
    </row>
    <row r="94" spans="1:14" ht="12" customHeight="1" x14ac:dyDescent="0.2">
      <c r="A94" s="375">
        <v>40878</v>
      </c>
      <c r="B94" s="133">
        <v>75221.999999999884</v>
      </c>
      <c r="C94" s="376">
        <v>2162.9999999997235</v>
      </c>
      <c r="D94" s="184">
        <v>2.9606208680651513</v>
      </c>
      <c r="E94" s="376">
        <v>1067.9999999999709</v>
      </c>
      <c r="F94" s="377">
        <v>1.4402459745933762</v>
      </c>
      <c r="G94" s="133">
        <v>775928</v>
      </c>
      <c r="H94" s="133">
        <v>23778</v>
      </c>
      <c r="I94" s="184">
        <v>3.1613374991690488</v>
      </c>
      <c r="J94" s="133">
        <v>22861</v>
      </c>
      <c r="K94" s="184">
        <v>3.0357192653508918</v>
      </c>
      <c r="N94" s="381"/>
    </row>
    <row r="95" spans="1:14" ht="12" customHeight="1" x14ac:dyDescent="0.2">
      <c r="A95" s="375">
        <v>40909</v>
      </c>
      <c r="B95" s="133">
        <v>76259.999999999811</v>
      </c>
      <c r="C95" s="376">
        <v>1037.9999999999272</v>
      </c>
      <c r="D95" s="184">
        <v>1.3799154502671145</v>
      </c>
      <c r="E95" s="376">
        <v>2953.9999999998108</v>
      </c>
      <c r="F95" s="377">
        <v>4.0296837912310188</v>
      </c>
      <c r="G95" s="133">
        <v>792275</v>
      </c>
      <c r="H95" s="133">
        <v>16347</v>
      </c>
      <c r="I95" s="184">
        <v>2.1067676382344755</v>
      </c>
      <c r="J95" s="133">
        <v>33933</v>
      </c>
      <c r="K95" s="184">
        <v>4.4746301800506894</v>
      </c>
      <c r="N95" s="381"/>
    </row>
    <row r="96" spans="1:14" ht="12" customHeight="1" x14ac:dyDescent="0.2">
      <c r="A96" s="375">
        <v>40940</v>
      </c>
      <c r="B96" s="133">
        <v>77772.000000000102</v>
      </c>
      <c r="C96" s="376">
        <v>1512.000000000291</v>
      </c>
      <c r="D96" s="184">
        <v>1.9826907946502685</v>
      </c>
      <c r="E96" s="376">
        <v>4650.0000000002328</v>
      </c>
      <c r="F96" s="377">
        <v>6.3592352506772807</v>
      </c>
      <c r="G96" s="133">
        <v>807931</v>
      </c>
      <c r="H96" s="133">
        <v>15656</v>
      </c>
      <c r="I96" s="184">
        <v>1.9760815373449876</v>
      </c>
      <c r="J96" s="133">
        <v>47039</v>
      </c>
      <c r="K96" s="184">
        <v>6.1820862881985876</v>
      </c>
      <c r="N96" s="381"/>
    </row>
    <row r="97" spans="1:14" ht="12" customHeight="1" x14ac:dyDescent="0.2">
      <c r="A97" s="375">
        <v>40969</v>
      </c>
      <c r="B97" s="133">
        <v>77597.999999999796</v>
      </c>
      <c r="C97" s="376">
        <v>-174.00000000030559</v>
      </c>
      <c r="D97" s="184">
        <v>-0.22373090572481788</v>
      </c>
      <c r="E97" s="376">
        <v>3913.9999999997381</v>
      </c>
      <c r="F97" s="377">
        <v>5.3118723196348396</v>
      </c>
      <c r="G97" s="133">
        <v>810375</v>
      </c>
      <c r="H97" s="133">
        <v>2444</v>
      </c>
      <c r="I97" s="184">
        <v>0.30250107991895347</v>
      </c>
      <c r="J97" s="133">
        <v>47847</v>
      </c>
      <c r="K97" s="184">
        <v>6.2747859750723904</v>
      </c>
      <c r="N97" s="381"/>
    </row>
    <row r="98" spans="1:14" ht="12" customHeight="1" x14ac:dyDescent="0.2">
      <c r="A98" s="375">
        <v>41000</v>
      </c>
      <c r="B98" s="133">
        <v>77064.000000000029</v>
      </c>
      <c r="C98" s="376">
        <v>-533.99999999976717</v>
      </c>
      <c r="D98" s="184">
        <v>-0.68816206603233143</v>
      </c>
      <c r="E98" s="376">
        <v>2822</v>
      </c>
      <c r="F98" s="377">
        <v>3.8010829449637655</v>
      </c>
      <c r="G98" s="133">
        <v>808987</v>
      </c>
      <c r="H98" s="133">
        <v>-1388</v>
      </c>
      <c r="I98" s="184">
        <v>-0.1712787289834953</v>
      </c>
      <c r="J98" s="133">
        <v>49072</v>
      </c>
      <c r="K98" s="184">
        <v>6.4575643328530168</v>
      </c>
      <c r="N98" s="381"/>
    </row>
    <row r="99" spans="1:14" ht="12" customHeight="1" x14ac:dyDescent="0.2">
      <c r="A99" s="375">
        <v>41030</v>
      </c>
      <c r="B99" s="133">
        <v>75515.999999999942</v>
      </c>
      <c r="C99" s="376">
        <v>-1548.0000000000873</v>
      </c>
      <c r="D99" s="184">
        <v>-2.0087200249144694</v>
      </c>
      <c r="E99" s="376">
        <v>2720.9999999998108</v>
      </c>
      <c r="F99" s="377">
        <v>3.7378940861320227</v>
      </c>
      <c r="G99" s="133">
        <v>796569</v>
      </c>
      <c r="H99" s="133">
        <v>-12418</v>
      </c>
      <c r="I99" s="184">
        <v>-1.5350061249439113</v>
      </c>
      <c r="J99" s="133">
        <v>57576</v>
      </c>
      <c r="K99" s="184">
        <v>7.7911428119075552</v>
      </c>
      <c r="N99" s="381"/>
    </row>
    <row r="100" spans="1:14" ht="12" customHeight="1" x14ac:dyDescent="0.2">
      <c r="A100" s="375">
        <v>41061</v>
      </c>
      <c r="B100" s="133">
        <v>73611.000000000015</v>
      </c>
      <c r="C100" s="376">
        <v>-1904.9999999999272</v>
      </c>
      <c r="D100" s="184">
        <v>-2.5226442078498978</v>
      </c>
      <c r="E100" s="376">
        <v>2716.9999999999854</v>
      </c>
      <c r="F100" s="377">
        <v>3.8324822975145771</v>
      </c>
      <c r="G100" s="133">
        <v>779445</v>
      </c>
      <c r="H100" s="133">
        <v>-17124</v>
      </c>
      <c r="I100" s="184">
        <v>-2.1497196099772902</v>
      </c>
      <c r="J100" s="133">
        <v>51601</v>
      </c>
      <c r="K100" s="184">
        <v>7.0895686438302716</v>
      </c>
      <c r="N100" s="381"/>
    </row>
    <row r="101" spans="1:14" ht="12" customHeight="1" x14ac:dyDescent="0.2">
      <c r="A101" s="375">
        <v>41091</v>
      </c>
      <c r="B101" s="133">
        <v>72213.999999999898</v>
      </c>
      <c r="C101" s="376">
        <v>-1397.0000000001164</v>
      </c>
      <c r="D101" s="184">
        <v>-1.8978141853800603</v>
      </c>
      <c r="E101" s="376">
        <v>2905.9999999998399</v>
      </c>
      <c r="F101" s="377">
        <v>4.1928781670223314</v>
      </c>
      <c r="G101" s="133">
        <v>764653</v>
      </c>
      <c r="H101" s="133">
        <v>-14792</v>
      </c>
      <c r="I101" s="184">
        <v>-1.8977605860580284</v>
      </c>
      <c r="J101" s="133">
        <v>42423</v>
      </c>
      <c r="K101" s="184">
        <v>5.873890588870581</v>
      </c>
      <c r="N101" s="381"/>
    </row>
    <row r="102" spans="1:14" ht="12" customHeight="1" x14ac:dyDescent="0.2">
      <c r="A102" s="375">
        <v>41122</v>
      </c>
      <c r="B102" s="133">
        <v>71824.999999999942</v>
      </c>
      <c r="C102" s="376">
        <v>-388.99999999995634</v>
      </c>
      <c r="D102" s="184">
        <v>-0.53867671088702596</v>
      </c>
      <c r="E102" s="376">
        <v>2618.9999999997817</v>
      </c>
      <c r="F102" s="377">
        <v>3.784353957749004</v>
      </c>
      <c r="G102" s="133">
        <v>767135</v>
      </c>
      <c r="H102" s="133">
        <v>2482</v>
      </c>
      <c r="I102" s="184">
        <v>0.32459167753216167</v>
      </c>
      <c r="J102" s="133">
        <v>34513</v>
      </c>
      <c r="K102" s="184">
        <v>4.710887742928823</v>
      </c>
      <c r="N102" s="381"/>
    </row>
    <row r="103" spans="1:14" ht="12" customHeight="1" x14ac:dyDescent="0.2">
      <c r="A103" s="375">
        <v>41153</v>
      </c>
      <c r="B103" s="133">
        <v>72875.000000000175</v>
      </c>
      <c r="C103" s="376">
        <v>1050.0000000002328</v>
      </c>
      <c r="D103" s="184">
        <v>1.4618865297601582</v>
      </c>
      <c r="E103" s="376">
        <v>2123.0000000002183</v>
      </c>
      <c r="F103" s="377">
        <v>3.0006218905475741</v>
      </c>
      <c r="G103" s="133">
        <v>757448</v>
      </c>
      <c r="H103" s="133">
        <v>-9687</v>
      </c>
      <c r="I103" s="184">
        <v>-1.2627503633649879</v>
      </c>
      <c r="J103" s="133">
        <v>25011</v>
      </c>
      <c r="K103" s="184">
        <v>3.4147646828327898</v>
      </c>
      <c r="N103" s="381"/>
    </row>
    <row r="104" spans="1:14" ht="12" customHeight="1" x14ac:dyDescent="0.2">
      <c r="A104" s="375">
        <v>41183</v>
      </c>
      <c r="B104" s="133">
        <v>73797.999999999724</v>
      </c>
      <c r="C104" s="376">
        <v>922.99999999954889</v>
      </c>
      <c r="D104" s="184">
        <v>1.2665523156082974</v>
      </c>
      <c r="E104" s="376">
        <v>1063.9999999996071</v>
      </c>
      <c r="F104" s="377">
        <v>1.4628646850160933</v>
      </c>
      <c r="G104" s="133">
        <v>753778</v>
      </c>
      <c r="H104" s="133">
        <v>-3670</v>
      </c>
      <c r="I104" s="184">
        <v>-0.48452170974113073</v>
      </c>
      <c r="J104" s="133">
        <v>7397</v>
      </c>
      <c r="K104" s="184">
        <v>0.99104880751251712</v>
      </c>
      <c r="N104" s="381"/>
    </row>
    <row r="105" spans="1:14" ht="12" customHeight="1" x14ac:dyDescent="0.2">
      <c r="A105" s="375">
        <v>41214</v>
      </c>
      <c r="B105" s="133">
        <v>74731.000000000276</v>
      </c>
      <c r="C105" s="376">
        <v>933.00000000055297</v>
      </c>
      <c r="D105" s="184">
        <v>1.2642619041173968</v>
      </c>
      <c r="E105" s="376">
        <v>1672.0000000001164</v>
      </c>
      <c r="F105" s="377">
        <v>2.2885612997715721</v>
      </c>
      <c r="G105" s="133">
        <v>751507</v>
      </c>
      <c r="H105" s="133">
        <v>-2271</v>
      </c>
      <c r="I105" s="184">
        <v>-0.30128234042383834</v>
      </c>
      <c r="J105" s="133">
        <v>-643</v>
      </c>
      <c r="K105" s="184">
        <v>-8.5488266968025001E-2</v>
      </c>
      <c r="N105" s="381"/>
    </row>
    <row r="106" spans="1:14" ht="12" customHeight="1" x14ac:dyDescent="0.2">
      <c r="A106" s="375">
        <v>41244</v>
      </c>
      <c r="B106" s="133">
        <v>75692.999999999709</v>
      </c>
      <c r="C106" s="376">
        <v>961.99999999943248</v>
      </c>
      <c r="D106" s="184">
        <v>1.2872837242903601</v>
      </c>
      <c r="E106" s="376">
        <v>470.99999999982538</v>
      </c>
      <c r="F106" s="377">
        <v>0.62614660604587236</v>
      </c>
      <c r="G106" s="133">
        <v>755832</v>
      </c>
      <c r="H106" s="133">
        <v>4325</v>
      </c>
      <c r="I106" s="184">
        <v>0.57551027468806015</v>
      </c>
      <c r="J106" s="133">
        <v>-20096</v>
      </c>
      <c r="K106" s="184">
        <v>-2.5899310245280489</v>
      </c>
      <c r="N106" s="381"/>
    </row>
    <row r="107" spans="1:14" ht="12" customHeight="1" x14ac:dyDescent="0.2">
      <c r="A107" s="375">
        <v>41275</v>
      </c>
      <c r="B107" s="133">
        <v>76602.000000000495</v>
      </c>
      <c r="C107" s="376">
        <v>909.0000000007858</v>
      </c>
      <c r="D107" s="184">
        <v>1.2009036502725341</v>
      </c>
      <c r="E107" s="376">
        <v>342.00000000068394</v>
      </c>
      <c r="F107" s="377">
        <v>0.44846577498122842</v>
      </c>
      <c r="G107" s="133">
        <v>759309</v>
      </c>
      <c r="H107" s="133">
        <v>3477</v>
      </c>
      <c r="I107" s="184">
        <v>0.4600228622233512</v>
      </c>
      <c r="J107" s="133">
        <v>-32966</v>
      </c>
      <c r="K107" s="184">
        <v>-4.1609289703701364</v>
      </c>
      <c r="N107" s="381"/>
    </row>
    <row r="108" spans="1:14" ht="12" customHeight="1" x14ac:dyDescent="0.2">
      <c r="A108" s="375">
        <v>41306</v>
      </c>
      <c r="B108" s="133">
        <v>76942.000000000073</v>
      </c>
      <c r="C108" s="376">
        <v>339.99999999957799</v>
      </c>
      <c r="D108" s="184">
        <v>0.44385264092265975</v>
      </c>
      <c r="E108" s="376">
        <v>-830.0000000000291</v>
      </c>
      <c r="F108" s="377">
        <v>-1.0672221365016048</v>
      </c>
      <c r="G108" s="133">
        <v>760686</v>
      </c>
      <c r="H108" s="133">
        <v>1377</v>
      </c>
      <c r="I108" s="184">
        <v>0.18134909503245714</v>
      </c>
      <c r="J108" s="133">
        <v>-47245</v>
      </c>
      <c r="K108" s="184">
        <v>-5.8476528317393441</v>
      </c>
      <c r="N108" s="381"/>
    </row>
    <row r="109" spans="1:14" ht="12" customHeight="1" x14ac:dyDescent="0.2">
      <c r="A109" s="375">
        <v>41334</v>
      </c>
      <c r="B109" s="133">
        <v>77220.999999999811</v>
      </c>
      <c r="C109" s="376">
        <v>278.99999999973807</v>
      </c>
      <c r="D109" s="184">
        <v>0.36261079774341426</v>
      </c>
      <c r="E109" s="376">
        <v>-376.99999999998545</v>
      </c>
      <c r="F109" s="377">
        <v>-0.48583726384698889</v>
      </c>
      <c r="G109" s="133">
        <v>761458</v>
      </c>
      <c r="H109" s="133">
        <v>772</v>
      </c>
      <c r="I109" s="184">
        <v>0.10148734168894918</v>
      </c>
      <c r="J109" s="133">
        <v>-48917</v>
      </c>
      <c r="K109" s="184">
        <v>-6.0363412000616998</v>
      </c>
      <c r="N109" s="381"/>
    </row>
    <row r="110" spans="1:14" ht="12" customHeight="1" x14ac:dyDescent="0.2">
      <c r="A110" s="375">
        <v>41365</v>
      </c>
      <c r="B110" s="133">
        <v>76166.999999999913</v>
      </c>
      <c r="C110" s="376">
        <v>-1053.9999999998981</v>
      </c>
      <c r="D110" s="184">
        <v>-1.3649136892812845</v>
      </c>
      <c r="E110" s="376">
        <v>-897.00000000011642</v>
      </c>
      <c r="F110" s="377">
        <v>-1.163967611336183</v>
      </c>
      <c r="G110" s="133">
        <v>742759</v>
      </c>
      <c r="H110" s="133">
        <v>-18699</v>
      </c>
      <c r="I110" s="184">
        <v>-2.4556837015304849</v>
      </c>
      <c r="J110" s="133">
        <v>-66228</v>
      </c>
      <c r="K110" s="184">
        <v>-8.1865345178599895</v>
      </c>
      <c r="N110" s="381"/>
    </row>
    <row r="111" spans="1:14" ht="12" customHeight="1" x14ac:dyDescent="0.2">
      <c r="A111" s="375">
        <v>41395</v>
      </c>
      <c r="B111" s="133">
        <v>74106.000000000233</v>
      </c>
      <c r="C111" s="376">
        <v>-2060.9999999996799</v>
      </c>
      <c r="D111" s="184">
        <v>-2.7058962542829339</v>
      </c>
      <c r="E111" s="376">
        <v>-1409.999999999709</v>
      </c>
      <c r="F111" s="377">
        <v>-1.867153980612996</v>
      </c>
      <c r="G111" s="133">
        <v>724122</v>
      </c>
      <c r="H111" s="133">
        <v>-18637</v>
      </c>
      <c r="I111" s="184">
        <v>-2.5091584215068412</v>
      </c>
      <c r="J111" s="133">
        <v>-72447</v>
      </c>
      <c r="K111" s="184">
        <v>-9.0948806694711948</v>
      </c>
      <c r="N111" s="381"/>
    </row>
    <row r="112" spans="1:14" ht="12" customHeight="1" x14ac:dyDescent="0.2">
      <c r="A112" s="375">
        <v>41426</v>
      </c>
      <c r="B112" s="133">
        <v>71408.999999999956</v>
      </c>
      <c r="C112" s="376">
        <v>-2697.0000000002765</v>
      </c>
      <c r="D112" s="184">
        <v>-3.6393814266054947</v>
      </c>
      <c r="E112" s="376">
        <v>-2202.0000000000582</v>
      </c>
      <c r="F112" s="377">
        <v>-2.991400741737047</v>
      </c>
      <c r="G112" s="133">
        <v>705606</v>
      </c>
      <c r="H112" s="133">
        <v>-18516</v>
      </c>
      <c r="I112" s="184">
        <v>-2.5570276831804586</v>
      </c>
      <c r="J112" s="133">
        <v>-73839</v>
      </c>
      <c r="K112" s="184">
        <v>-9.4732790639493487</v>
      </c>
      <c r="N112" s="381"/>
    </row>
    <row r="113" spans="1:14" ht="12" customHeight="1" x14ac:dyDescent="0.2">
      <c r="A113" s="375">
        <v>41456</v>
      </c>
      <c r="B113" s="133">
        <v>68935.999999999636</v>
      </c>
      <c r="C113" s="376">
        <v>-2473.0000000003201</v>
      </c>
      <c r="D113" s="184">
        <v>-3.4631489027998175</v>
      </c>
      <c r="E113" s="376">
        <v>-3278.0000000002619</v>
      </c>
      <c r="F113" s="377">
        <v>-4.5392860110231625</v>
      </c>
      <c r="G113" s="133">
        <v>688296</v>
      </c>
      <c r="H113" s="133">
        <v>-17310</v>
      </c>
      <c r="I113" s="184">
        <v>-2.4532104318840826</v>
      </c>
      <c r="J113" s="133">
        <v>-76357</v>
      </c>
      <c r="K113" s="184">
        <v>-9.9858367128619125</v>
      </c>
      <c r="N113" s="381"/>
    </row>
    <row r="114" spans="1:14" ht="12" customHeight="1" x14ac:dyDescent="0.2">
      <c r="A114" s="375">
        <v>41487</v>
      </c>
      <c r="B114" s="133">
        <v>68144.000000000247</v>
      </c>
      <c r="C114" s="376">
        <v>-791.99999999938882</v>
      </c>
      <c r="D114" s="184">
        <v>-1.1488917256577014</v>
      </c>
      <c r="E114" s="376">
        <v>-3680.9999999996944</v>
      </c>
      <c r="F114" s="377">
        <v>-5.1249564914719077</v>
      </c>
      <c r="G114" s="133">
        <v>685480</v>
      </c>
      <c r="H114" s="133">
        <v>-2816</v>
      </c>
      <c r="I114" s="184">
        <v>-0.40912630612410938</v>
      </c>
      <c r="J114" s="133">
        <v>-81655</v>
      </c>
      <c r="K114" s="184">
        <v>-10.644149986638597</v>
      </c>
      <c r="N114" s="381"/>
    </row>
    <row r="115" spans="1:14" ht="12" customHeight="1" x14ac:dyDescent="0.2">
      <c r="A115" s="375">
        <v>41518</v>
      </c>
      <c r="B115" s="133">
        <v>68291.999999999985</v>
      </c>
      <c r="C115" s="376">
        <v>147.99999999973807</v>
      </c>
      <c r="D115" s="184">
        <v>0.2171871331294575</v>
      </c>
      <c r="E115" s="376">
        <v>-4583.0000000001892</v>
      </c>
      <c r="F115" s="377">
        <v>-6.2888507718698845</v>
      </c>
      <c r="G115" s="133">
        <v>668687</v>
      </c>
      <c r="H115" s="133">
        <v>-16793</v>
      </c>
      <c r="I115" s="184">
        <v>-2.4498161871972925</v>
      </c>
      <c r="J115" s="133">
        <v>-88761</v>
      </c>
      <c r="K115" s="184">
        <v>-11.718428195730928</v>
      </c>
      <c r="N115" s="381"/>
    </row>
    <row r="116" spans="1:14" ht="12" customHeight="1" x14ac:dyDescent="0.2">
      <c r="A116" s="375">
        <v>41548</v>
      </c>
      <c r="B116" s="133">
        <v>68621.000000000175</v>
      </c>
      <c r="C116" s="376">
        <v>329.00000000018917</v>
      </c>
      <c r="D116" s="184">
        <v>0.48175481754845262</v>
      </c>
      <c r="E116" s="376">
        <v>-5176.9999999995489</v>
      </c>
      <c r="F116" s="377">
        <v>-7.0150952600335623</v>
      </c>
      <c r="G116" s="133">
        <v>658320</v>
      </c>
      <c r="H116" s="133">
        <v>-10367</v>
      </c>
      <c r="I116" s="184">
        <v>-1.5503516592965019</v>
      </c>
      <c r="J116" s="133">
        <v>-95458</v>
      </c>
      <c r="K116" s="184">
        <v>-12.663940841998572</v>
      </c>
      <c r="N116" s="381"/>
    </row>
    <row r="117" spans="1:14" ht="12" customHeight="1" x14ac:dyDescent="0.2">
      <c r="A117" s="375">
        <v>41579</v>
      </c>
      <c r="B117" s="133">
        <v>68372.999999999971</v>
      </c>
      <c r="C117" s="376">
        <v>-248.00000000020373</v>
      </c>
      <c r="D117" s="184">
        <v>-0.36140540067938837</v>
      </c>
      <c r="E117" s="376">
        <v>-6358.0000000003056</v>
      </c>
      <c r="F117" s="377">
        <v>-8.5078481486936894</v>
      </c>
      <c r="G117" s="133">
        <v>646388</v>
      </c>
      <c r="H117" s="133">
        <v>-11932</v>
      </c>
      <c r="I117" s="184">
        <v>-1.8124924049094666</v>
      </c>
      <c r="J117" s="133">
        <v>-105119</v>
      </c>
      <c r="K117" s="184">
        <v>-13.987760593048367</v>
      </c>
      <c r="N117" s="381"/>
    </row>
    <row r="118" spans="1:14" ht="12" customHeight="1" x14ac:dyDescent="0.2">
      <c r="A118" s="375">
        <v>41609</v>
      </c>
      <c r="B118" s="133">
        <v>69289.000000000102</v>
      </c>
      <c r="C118" s="376">
        <v>916.00000000013097</v>
      </c>
      <c r="D118" s="184">
        <v>1.3397101194918044</v>
      </c>
      <c r="E118" s="376">
        <v>-6403.9999999996071</v>
      </c>
      <c r="F118" s="377">
        <v>-8.4604917231443206</v>
      </c>
      <c r="G118" s="133">
        <v>652697</v>
      </c>
      <c r="H118" s="133">
        <v>6309</v>
      </c>
      <c r="I118" s="184">
        <v>0.97603915914280592</v>
      </c>
      <c r="J118" s="133">
        <v>-103135</v>
      </c>
      <c r="K118" s="184">
        <v>-13.645228040093565</v>
      </c>
      <c r="N118" s="381"/>
    </row>
    <row r="119" spans="1:14" ht="12" customHeight="1" x14ac:dyDescent="0.2">
      <c r="A119" s="375">
        <v>41640</v>
      </c>
      <c r="B119" s="133">
        <v>68898.000000000189</v>
      </c>
      <c r="C119" s="376">
        <v>-390.99999999991269</v>
      </c>
      <c r="D119" s="184">
        <v>-0.56430313613980876</v>
      </c>
      <c r="E119" s="376">
        <v>-7704.0000000003056</v>
      </c>
      <c r="F119" s="377">
        <v>-10.057178663742794</v>
      </c>
      <c r="G119" s="133">
        <v>649211</v>
      </c>
      <c r="H119" s="133">
        <v>-3486</v>
      </c>
      <c r="I119" s="184">
        <v>-0.53409162291231616</v>
      </c>
      <c r="J119" s="133">
        <v>-110098</v>
      </c>
      <c r="K119" s="184">
        <v>-14.499762283865989</v>
      </c>
      <c r="N119" s="381"/>
    </row>
    <row r="120" spans="1:14" ht="12" customHeight="1" x14ac:dyDescent="0.2">
      <c r="A120" s="375">
        <v>41671</v>
      </c>
      <c r="B120" s="133">
        <v>68561.999999999913</v>
      </c>
      <c r="C120" s="376">
        <v>-336.00000000027649</v>
      </c>
      <c r="D120" s="184">
        <v>-0.48767743621044962</v>
      </c>
      <c r="E120" s="376">
        <v>-8380.0000000001601</v>
      </c>
      <c r="F120" s="377">
        <v>-10.891320735099365</v>
      </c>
      <c r="G120" s="133">
        <v>643061</v>
      </c>
      <c r="H120" s="133">
        <v>-6150</v>
      </c>
      <c r="I120" s="184">
        <v>-0.94730372713955868</v>
      </c>
      <c r="J120" s="133">
        <v>-117625</v>
      </c>
      <c r="K120" s="184">
        <v>-15.463016277412756</v>
      </c>
      <c r="N120" s="381"/>
    </row>
    <row r="121" spans="1:14" ht="12" customHeight="1" x14ac:dyDescent="0.2">
      <c r="A121" s="375">
        <v>41699</v>
      </c>
      <c r="B121" s="133">
        <v>67279.000000000044</v>
      </c>
      <c r="C121" s="376">
        <v>-1282.999999999869</v>
      </c>
      <c r="D121" s="184">
        <v>-1.8712989702748908</v>
      </c>
      <c r="E121" s="376">
        <v>-9941.9999999997672</v>
      </c>
      <c r="F121" s="377">
        <v>-12.874736146902775</v>
      </c>
      <c r="G121" s="133">
        <v>629169</v>
      </c>
      <c r="H121" s="133">
        <v>-13892</v>
      </c>
      <c r="I121" s="184">
        <v>-2.160292724951443</v>
      </c>
      <c r="J121" s="133">
        <v>-132289</v>
      </c>
      <c r="K121" s="184">
        <v>-17.373118412309019</v>
      </c>
      <c r="N121" s="381"/>
    </row>
    <row r="122" spans="1:14" ht="12" customHeight="1" x14ac:dyDescent="0.2">
      <c r="A122" s="375">
        <v>41730</v>
      </c>
      <c r="B122" s="133">
        <v>66328.000000000058</v>
      </c>
      <c r="C122" s="376">
        <v>-950.99999999998545</v>
      </c>
      <c r="D122" s="184">
        <v>-1.4135168477533626</v>
      </c>
      <c r="E122" s="376">
        <v>-9838.9999999998545</v>
      </c>
      <c r="F122" s="377">
        <v>-12.917667756377258</v>
      </c>
      <c r="G122" s="133">
        <v>617966</v>
      </c>
      <c r="H122" s="133">
        <v>-11203</v>
      </c>
      <c r="I122" s="184">
        <v>-1.7806026679636155</v>
      </c>
      <c r="J122" s="133">
        <v>-124793</v>
      </c>
      <c r="K122" s="184">
        <v>-16.801277399533362</v>
      </c>
      <c r="N122" s="381"/>
    </row>
    <row r="123" spans="1:14" ht="12" customHeight="1" x14ac:dyDescent="0.2">
      <c r="A123" s="375">
        <v>41760</v>
      </c>
      <c r="B123" s="133">
        <v>64068.999999999978</v>
      </c>
      <c r="C123" s="376">
        <v>-2259.00000000008</v>
      </c>
      <c r="D123" s="184">
        <v>-3.4058014714752112</v>
      </c>
      <c r="E123" s="376">
        <v>-10037.000000000255</v>
      </c>
      <c r="F123" s="377">
        <v>-13.544112487518181</v>
      </c>
      <c r="G123" s="133">
        <v>593772</v>
      </c>
      <c r="H123" s="133">
        <v>-24194</v>
      </c>
      <c r="I123" s="184">
        <v>-3.9151021253596476</v>
      </c>
      <c r="J123" s="133">
        <v>-130350</v>
      </c>
      <c r="K123" s="184">
        <v>-18.001110310141108</v>
      </c>
      <c r="N123" s="381"/>
    </row>
    <row r="124" spans="1:14" ht="12" customHeight="1" x14ac:dyDescent="0.2">
      <c r="A124" s="375">
        <v>41791</v>
      </c>
      <c r="B124" s="133">
        <v>61242.999999999804</v>
      </c>
      <c r="C124" s="376">
        <v>-2826.0000000001746</v>
      </c>
      <c r="D124" s="184">
        <v>-4.4108695312868553</v>
      </c>
      <c r="E124" s="376">
        <v>-10166.000000000153</v>
      </c>
      <c r="F124" s="377">
        <v>-14.236300746404737</v>
      </c>
      <c r="G124" s="133">
        <v>574631</v>
      </c>
      <c r="H124" s="133">
        <v>-19141</v>
      </c>
      <c r="I124" s="184">
        <v>-3.2236279245232176</v>
      </c>
      <c r="J124" s="133">
        <v>-130975</v>
      </c>
      <c r="K124" s="184">
        <v>-18.562058712652671</v>
      </c>
      <c r="N124" s="381"/>
    </row>
    <row r="125" spans="1:14" ht="12" customHeight="1" x14ac:dyDescent="0.2">
      <c r="A125" s="375">
        <v>41821</v>
      </c>
      <c r="B125" s="133">
        <v>58424.999999999956</v>
      </c>
      <c r="C125" s="376">
        <v>-2817.9999999998472</v>
      </c>
      <c r="D125" s="184">
        <v>-4.6013421942097166</v>
      </c>
      <c r="E125" s="376">
        <v>-10510.99999999968</v>
      </c>
      <c r="F125" s="377">
        <v>-15.247475919693244</v>
      </c>
      <c r="G125" s="133">
        <v>559917</v>
      </c>
      <c r="H125" s="133">
        <v>-14714</v>
      </c>
      <c r="I125" s="184">
        <v>-2.5605997588017355</v>
      </c>
      <c r="J125" s="133">
        <v>-128379</v>
      </c>
      <c r="K125" s="184">
        <v>-18.651713797552215</v>
      </c>
      <c r="N125" s="381"/>
    </row>
    <row r="126" spans="1:14" ht="12" customHeight="1" x14ac:dyDescent="0.2">
      <c r="A126" s="375">
        <v>41852</v>
      </c>
      <c r="B126" s="133">
        <v>57357.999999999978</v>
      </c>
      <c r="C126" s="376">
        <v>-1066.9999999999782</v>
      </c>
      <c r="D126" s="184">
        <v>-1.826272999572065</v>
      </c>
      <c r="E126" s="376">
        <v>-10786.000000000269</v>
      </c>
      <c r="F126" s="377">
        <v>-15.828246067152252</v>
      </c>
      <c r="G126" s="133">
        <v>560079</v>
      </c>
      <c r="H126" s="133">
        <v>162</v>
      </c>
      <c r="I126" s="184">
        <v>2.8932859691704307E-2</v>
      </c>
      <c r="J126" s="133">
        <v>-125401</v>
      </c>
      <c r="K126" s="184">
        <v>-18.293896247884692</v>
      </c>
      <c r="N126" s="381"/>
    </row>
    <row r="127" spans="1:14" ht="12" customHeight="1" x14ac:dyDescent="0.2">
      <c r="A127" s="375">
        <v>41883</v>
      </c>
      <c r="B127" s="133">
        <v>58167.000000000124</v>
      </c>
      <c r="C127" s="376">
        <v>809.00000000014552</v>
      </c>
      <c r="D127" s="184">
        <v>1.4104396945502735</v>
      </c>
      <c r="E127" s="376">
        <v>-10124.999999999862</v>
      </c>
      <c r="F127" s="377">
        <v>-14.826041117553833</v>
      </c>
      <c r="G127" s="133">
        <v>548465</v>
      </c>
      <c r="H127" s="133">
        <v>-11614</v>
      </c>
      <c r="I127" s="184">
        <v>-2.0736360406299825</v>
      </c>
      <c r="J127" s="133">
        <v>-120222</v>
      </c>
      <c r="K127" s="184">
        <v>-17.978815200534779</v>
      </c>
      <c r="N127" s="381"/>
    </row>
    <row r="128" spans="1:14" ht="12" customHeight="1" x14ac:dyDescent="0.2">
      <c r="A128" s="375">
        <v>41913</v>
      </c>
      <c r="B128" s="133">
        <v>57861.999999999913</v>
      </c>
      <c r="C128" s="376">
        <v>-305.000000000211</v>
      </c>
      <c r="D128" s="184">
        <v>-0.52435229597574284</v>
      </c>
      <c r="E128" s="376">
        <v>-10759.000000000262</v>
      </c>
      <c r="F128" s="377">
        <v>-15.678873814138869</v>
      </c>
      <c r="G128" s="133">
        <v>539490</v>
      </c>
      <c r="H128" s="133">
        <v>-8975</v>
      </c>
      <c r="I128" s="184">
        <v>-1.6363851841047286</v>
      </c>
      <c r="J128" s="133">
        <v>-118830</v>
      </c>
      <c r="K128" s="184">
        <v>-18.050492161866568</v>
      </c>
      <c r="N128" s="381"/>
    </row>
    <row r="129" spans="1:14" ht="12" customHeight="1" x14ac:dyDescent="0.2">
      <c r="A129" s="375">
        <v>41944</v>
      </c>
      <c r="B129" s="133">
        <v>57412.00000000008</v>
      </c>
      <c r="C129" s="376">
        <v>-449.99999999983265</v>
      </c>
      <c r="D129" s="184">
        <v>-0.77771248833402462</v>
      </c>
      <c r="E129" s="376">
        <v>-10960.999999999891</v>
      </c>
      <c r="F129" s="377">
        <v>-16.031181899287578</v>
      </c>
      <c r="G129" s="133">
        <v>530425</v>
      </c>
      <c r="H129" s="133">
        <v>-9065</v>
      </c>
      <c r="I129" s="184">
        <v>-1.6802906448683015</v>
      </c>
      <c r="J129" s="133">
        <v>-115963</v>
      </c>
      <c r="K129" s="184">
        <v>-17.940153591960247</v>
      </c>
      <c r="N129" s="381"/>
    </row>
    <row r="130" spans="1:14" ht="12" customHeight="1" x14ac:dyDescent="0.2">
      <c r="A130" s="375">
        <v>41974</v>
      </c>
      <c r="B130" s="133">
        <v>58348.999999999854</v>
      </c>
      <c r="C130" s="376">
        <v>936.99999999977445</v>
      </c>
      <c r="D130" s="184">
        <v>1.6320629833480338</v>
      </c>
      <c r="E130" s="376">
        <v>-10940.000000000247</v>
      </c>
      <c r="F130" s="377">
        <v>-15.788941967700834</v>
      </c>
      <c r="G130" s="133">
        <v>543114</v>
      </c>
      <c r="H130" s="133">
        <v>12689</v>
      </c>
      <c r="I130" s="184">
        <v>2.3922326436348214</v>
      </c>
      <c r="J130" s="133">
        <v>-109583</v>
      </c>
      <c r="K130" s="184">
        <v>-16.789260560413179</v>
      </c>
      <c r="N130" s="381"/>
    </row>
    <row r="131" spans="1:14" ht="12" customHeight="1" x14ac:dyDescent="0.2">
      <c r="A131" s="375">
        <v>42005</v>
      </c>
      <c r="B131" s="133">
        <v>57824.999999999978</v>
      </c>
      <c r="C131" s="376">
        <v>-523.99999999987631</v>
      </c>
      <c r="D131" s="184">
        <v>-0.89804452518445499</v>
      </c>
      <c r="E131" s="376">
        <v>-11073.000000000211</v>
      </c>
      <c r="F131" s="377">
        <v>-16.071584080815381</v>
      </c>
      <c r="G131" s="133">
        <v>535257</v>
      </c>
      <c r="H131" s="133">
        <v>-7857</v>
      </c>
      <c r="I131" s="184">
        <v>-1.4466576077950486</v>
      </c>
      <c r="J131" s="133">
        <v>-113954</v>
      </c>
      <c r="K131" s="184">
        <v>-17.552690881701018</v>
      </c>
      <c r="N131" s="381"/>
    </row>
    <row r="132" spans="1:14" ht="12" customHeight="1" x14ac:dyDescent="0.2">
      <c r="A132" s="375">
        <v>42036</v>
      </c>
      <c r="B132" s="133">
        <v>56941.999999999884</v>
      </c>
      <c r="C132" s="376">
        <v>-883.00000000009459</v>
      </c>
      <c r="D132" s="184">
        <v>-1.5270211846088975</v>
      </c>
      <c r="E132" s="376">
        <v>-11620.000000000029</v>
      </c>
      <c r="F132" s="377">
        <v>-16.948163705842948</v>
      </c>
      <c r="G132" s="133">
        <v>525166</v>
      </c>
      <c r="H132" s="133">
        <v>-10091</v>
      </c>
      <c r="I132" s="184">
        <v>-1.8852625934831306</v>
      </c>
      <c r="J132" s="133">
        <v>-117895</v>
      </c>
      <c r="K132" s="184">
        <v>-18.333408494684019</v>
      </c>
      <c r="N132" s="381"/>
    </row>
    <row r="133" spans="1:14" ht="12" customHeight="1" x14ac:dyDescent="0.2">
      <c r="A133" s="375">
        <v>42064</v>
      </c>
      <c r="B133" s="133">
        <v>55915.999999999898</v>
      </c>
      <c r="C133" s="376">
        <v>-1025.9999999999854</v>
      </c>
      <c r="D133" s="184">
        <v>-1.8018334445575981</v>
      </c>
      <c r="E133" s="376">
        <v>-11363.000000000146</v>
      </c>
      <c r="F133" s="377">
        <v>-16.889371126206004</v>
      </c>
      <c r="G133" s="133">
        <v>516319</v>
      </c>
      <c r="H133" s="133">
        <v>-8847</v>
      </c>
      <c r="I133" s="184">
        <v>-1.6846101994417004</v>
      </c>
      <c r="J133" s="133">
        <v>-112850</v>
      </c>
      <c r="K133" s="184">
        <v>-17.936357322118539</v>
      </c>
      <c r="N133" s="381"/>
    </row>
    <row r="134" spans="1:14" ht="12" customHeight="1" x14ac:dyDescent="0.2">
      <c r="A134" s="375">
        <v>42095</v>
      </c>
      <c r="B134" s="133">
        <v>54321.99999999976</v>
      </c>
      <c r="C134" s="376">
        <v>-1594.0000000001382</v>
      </c>
      <c r="D134" s="184">
        <v>-2.8507046283713806</v>
      </c>
      <c r="E134" s="376">
        <v>-12006.000000000298</v>
      </c>
      <c r="F134" s="377">
        <v>-18.100952840429816</v>
      </c>
      <c r="G134" s="133">
        <v>496870</v>
      </c>
      <c r="H134" s="133">
        <v>-19449</v>
      </c>
      <c r="I134" s="184">
        <v>-3.7668573110809405</v>
      </c>
      <c r="J134" s="133">
        <v>-121096</v>
      </c>
      <c r="K134" s="184">
        <v>-19.595900098063648</v>
      </c>
      <c r="N134" s="381"/>
    </row>
    <row r="135" spans="1:14" ht="12" customHeight="1" x14ac:dyDescent="0.2">
      <c r="A135" s="375">
        <v>42125</v>
      </c>
      <c r="B135" s="133">
        <v>52305.000000000036</v>
      </c>
      <c r="C135" s="376">
        <v>-2016.9999999997235</v>
      </c>
      <c r="D135" s="184">
        <v>-3.713044438716786</v>
      </c>
      <c r="E135" s="376">
        <v>-11763.999999999942</v>
      </c>
      <c r="F135" s="377">
        <v>-18.361454057344339</v>
      </c>
      <c r="G135" s="133">
        <v>479350</v>
      </c>
      <c r="H135" s="133">
        <v>-17520</v>
      </c>
      <c r="I135" s="184">
        <v>-3.5260732183468515</v>
      </c>
      <c r="J135" s="133">
        <v>-114422</v>
      </c>
      <c r="K135" s="184">
        <v>-19.270359666673404</v>
      </c>
      <c r="N135" s="381"/>
    </row>
    <row r="136" spans="1:14" ht="12" customHeight="1" x14ac:dyDescent="0.2">
      <c r="A136" s="375">
        <v>42156</v>
      </c>
      <c r="B136" s="133">
        <v>50165.000000000087</v>
      </c>
      <c r="C136" s="376">
        <v>-2139.9999999999491</v>
      </c>
      <c r="D136" s="184">
        <v>-4.0913870566866413</v>
      </c>
      <c r="E136" s="376">
        <v>-11077.999999999716</v>
      </c>
      <c r="F136" s="377">
        <v>-18.088597880573701</v>
      </c>
      <c r="G136" s="133">
        <v>467644</v>
      </c>
      <c r="H136" s="133">
        <v>-11706</v>
      </c>
      <c r="I136" s="184">
        <v>-2.442056952122666</v>
      </c>
      <c r="J136" s="133">
        <v>-106987</v>
      </c>
      <c r="K136" s="184">
        <v>-18.618382927478677</v>
      </c>
      <c r="N136" s="381"/>
    </row>
    <row r="137" spans="1:14" ht="12" customHeight="1" x14ac:dyDescent="0.2">
      <c r="A137" s="375">
        <v>42186</v>
      </c>
      <c r="B137" s="133">
        <v>47583.000000000116</v>
      </c>
      <c r="C137" s="376">
        <v>-2581.9999999999709</v>
      </c>
      <c r="D137" s="184">
        <v>-5.1470148509916607</v>
      </c>
      <c r="E137" s="376">
        <v>-10841.99999999984</v>
      </c>
      <c r="F137" s="377">
        <v>-18.557124518613346</v>
      </c>
      <c r="G137" s="133">
        <v>457133</v>
      </c>
      <c r="H137" s="133">
        <v>-10511</v>
      </c>
      <c r="I137" s="184">
        <v>-2.247649921735337</v>
      </c>
      <c r="J137" s="133">
        <v>-102784</v>
      </c>
      <c r="K137" s="184">
        <v>-18.357006484889723</v>
      </c>
      <c r="N137" s="381"/>
    </row>
    <row r="138" spans="1:14" ht="12" customHeight="1" x14ac:dyDescent="0.2">
      <c r="A138" s="375">
        <v>42217</v>
      </c>
      <c r="B138" s="133">
        <v>47207.000000000044</v>
      </c>
      <c r="C138" s="376">
        <v>-376.00000000007276</v>
      </c>
      <c r="D138" s="184">
        <v>-0.79019818002242781</v>
      </c>
      <c r="E138" s="376">
        <v>-10150.999999999935</v>
      </c>
      <c r="F138" s="377">
        <v>-17.697618466473621</v>
      </c>
      <c r="G138" s="133">
        <v>461776</v>
      </c>
      <c r="H138" s="133">
        <v>4643</v>
      </c>
      <c r="I138" s="184">
        <v>1.0156781505601216</v>
      </c>
      <c r="J138" s="133">
        <v>-98303</v>
      </c>
      <c r="K138" s="184">
        <v>-17.551631109182811</v>
      </c>
      <c r="N138" s="381"/>
    </row>
    <row r="139" spans="1:14" ht="12" customHeight="1" x14ac:dyDescent="0.2">
      <c r="A139" s="375">
        <v>42248</v>
      </c>
      <c r="B139" s="133">
        <v>47988.000000000022</v>
      </c>
      <c r="C139" s="376">
        <v>780.99999999997817</v>
      </c>
      <c r="D139" s="184">
        <v>1.6544156586946372</v>
      </c>
      <c r="E139" s="376">
        <v>-10179.000000000102</v>
      </c>
      <c r="F139" s="377">
        <v>-17.499613182732617</v>
      </c>
      <c r="G139" s="133">
        <v>451874</v>
      </c>
      <c r="H139" s="133">
        <v>-9902</v>
      </c>
      <c r="I139" s="184">
        <v>-2.144329718304979</v>
      </c>
      <c r="J139" s="133">
        <v>-96591</v>
      </c>
      <c r="K139" s="184">
        <v>-17.611151121767115</v>
      </c>
      <c r="N139" s="381"/>
    </row>
    <row r="140" spans="1:14" ht="12" customHeight="1" x14ac:dyDescent="0.2">
      <c r="A140" s="375">
        <v>42278</v>
      </c>
      <c r="B140" s="133">
        <v>48439.99999999984</v>
      </c>
      <c r="C140" s="376">
        <v>451.9999999998181</v>
      </c>
      <c r="D140" s="184">
        <v>0.94190214220183777</v>
      </c>
      <c r="E140" s="376">
        <v>-9422.0000000000728</v>
      </c>
      <c r="F140" s="377">
        <v>-16.28357125574658</v>
      </c>
      <c r="G140" s="133">
        <v>448039</v>
      </c>
      <c r="H140" s="133">
        <v>-3835</v>
      </c>
      <c r="I140" s="184">
        <v>-0.84868790857628451</v>
      </c>
      <c r="J140" s="133">
        <v>-91451</v>
      </c>
      <c r="K140" s="184">
        <v>-16.951380007043689</v>
      </c>
      <c r="N140" s="381"/>
    </row>
    <row r="141" spans="1:14" ht="12" customHeight="1" x14ac:dyDescent="0.2">
      <c r="A141" s="375">
        <v>42309</v>
      </c>
      <c r="B141" s="376">
        <v>48243.999999999956</v>
      </c>
      <c r="C141" s="376">
        <v>-195.99999999988358</v>
      </c>
      <c r="D141" s="184">
        <v>-0.40462427745640839</v>
      </c>
      <c r="E141" s="376">
        <v>-9168.0000000001237</v>
      </c>
      <c r="F141" s="377">
        <v>-15.968787013168171</v>
      </c>
      <c r="G141" s="133">
        <v>437821</v>
      </c>
      <c r="H141" s="376">
        <v>-10218</v>
      </c>
      <c r="I141" s="184">
        <v>-2.2806050366151163</v>
      </c>
      <c r="J141" s="133">
        <v>-92604</v>
      </c>
      <c r="K141" s="184">
        <v>-17.458453127209314</v>
      </c>
      <c r="N141" s="381"/>
    </row>
    <row r="142" spans="1:14" ht="12" customHeight="1" x14ac:dyDescent="0.2">
      <c r="A142" s="375">
        <v>42339</v>
      </c>
      <c r="B142" s="133">
        <v>49759.000000000087</v>
      </c>
      <c r="C142" s="376">
        <v>1515.000000000131</v>
      </c>
      <c r="D142" s="184">
        <v>3.140286875052094</v>
      </c>
      <c r="E142" s="376">
        <v>-8589.9999999997672</v>
      </c>
      <c r="F142" s="377">
        <v>-14.721760441481068</v>
      </c>
      <c r="G142" s="133">
        <v>453291</v>
      </c>
      <c r="H142" s="133">
        <v>15470</v>
      </c>
      <c r="I142" s="184">
        <v>3.5334074884484754</v>
      </c>
      <c r="J142" s="133">
        <v>-89823</v>
      </c>
      <c r="K142" s="184">
        <v>-16.5385167754836</v>
      </c>
      <c r="M142" s="85"/>
      <c r="N142" s="381"/>
    </row>
    <row r="143" spans="1:14" ht="12" customHeight="1" x14ac:dyDescent="0.2">
      <c r="A143" s="375">
        <v>42370</v>
      </c>
      <c r="B143" s="376">
        <v>49439.99999999992</v>
      </c>
      <c r="C143" s="376">
        <v>-319.00000000016735</v>
      </c>
      <c r="D143" s="184">
        <v>-0.64109005406090713</v>
      </c>
      <c r="E143" s="376">
        <v>-8385.0000000000582</v>
      </c>
      <c r="F143" s="377">
        <v>-14.500648508430716</v>
      </c>
      <c r="G143" s="133">
        <v>448470</v>
      </c>
      <c r="H143" s="376">
        <v>-4821</v>
      </c>
      <c r="I143" s="184">
        <v>-1.0635551996399664</v>
      </c>
      <c r="J143" s="133">
        <v>-86787</v>
      </c>
      <c r="K143" s="184">
        <v>-16.21408033897735</v>
      </c>
      <c r="M143" s="85"/>
      <c r="N143" s="381"/>
    </row>
    <row r="144" spans="1:14" ht="12" customHeight="1" x14ac:dyDescent="0.2">
      <c r="A144" s="375">
        <v>42401</v>
      </c>
      <c r="B144" s="133">
        <v>48672.000000000102</v>
      </c>
      <c r="C144" s="376">
        <v>-767.9999999998181</v>
      </c>
      <c r="D144" s="184">
        <v>-1.5533980582520617</v>
      </c>
      <c r="E144" s="376">
        <v>-8269.9999999997817</v>
      </c>
      <c r="F144" s="377">
        <v>-14.523550279231143</v>
      </c>
      <c r="G144" s="133">
        <v>441746</v>
      </c>
      <c r="H144" s="133">
        <v>-6724</v>
      </c>
      <c r="I144" s="184">
        <v>-1.4993199099159364</v>
      </c>
      <c r="J144" s="133">
        <v>-83420</v>
      </c>
      <c r="K144" s="184">
        <v>-15.884501281499563</v>
      </c>
      <c r="N144" s="381"/>
    </row>
    <row r="145" spans="1:14" s="85" customFormat="1" ht="12" customHeight="1" x14ac:dyDescent="0.2">
      <c r="A145" s="375">
        <v>42430</v>
      </c>
      <c r="B145" s="376">
        <v>47976.000000000109</v>
      </c>
      <c r="C145" s="376">
        <v>-695.99999999999272</v>
      </c>
      <c r="D145" s="184">
        <v>-1.4299802761341043</v>
      </c>
      <c r="E145" s="376">
        <v>-7939.999999999789</v>
      </c>
      <c r="F145" s="377">
        <v>-14.199871235424215</v>
      </c>
      <c r="G145" s="133">
        <v>439096</v>
      </c>
      <c r="H145" s="376">
        <v>-2650</v>
      </c>
      <c r="I145" s="184">
        <v>-0.59989224577019373</v>
      </c>
      <c r="J145" s="133">
        <v>-77223</v>
      </c>
      <c r="K145" s="184">
        <v>-14.956451341128256</v>
      </c>
      <c r="M145" s="27"/>
      <c r="N145" s="381"/>
    </row>
    <row r="146" spans="1:14" s="85" customFormat="1" ht="12" customHeight="1" x14ac:dyDescent="0.2">
      <c r="A146" s="375">
        <v>42461</v>
      </c>
      <c r="B146" s="133">
        <v>46838.00000000008</v>
      </c>
      <c r="C146" s="376">
        <v>-1138.0000000000291</v>
      </c>
      <c r="D146" s="184">
        <v>-2.372019343004891</v>
      </c>
      <c r="E146" s="376">
        <v>-7483.9999999996799</v>
      </c>
      <c r="F146" s="377">
        <v>-13.777106881189413</v>
      </c>
      <c r="G146" s="133">
        <v>424906</v>
      </c>
      <c r="H146" s="133">
        <v>-14190</v>
      </c>
      <c r="I146" s="184">
        <v>-3.2316395503488988</v>
      </c>
      <c r="J146" s="133">
        <v>-71964</v>
      </c>
      <c r="K146" s="184">
        <v>-14.483466500291827</v>
      </c>
      <c r="M146" s="27"/>
      <c r="N146" s="381"/>
    </row>
    <row r="147" spans="1:14" ht="12" customHeight="1" x14ac:dyDescent="0.2">
      <c r="A147" s="375">
        <v>42491</v>
      </c>
      <c r="B147" s="376">
        <v>44921.000000000087</v>
      </c>
      <c r="C147" s="376">
        <v>-1916.9999999999927</v>
      </c>
      <c r="D147" s="184">
        <v>-4.0928306076262642</v>
      </c>
      <c r="E147" s="376">
        <v>-7383.9999999999491</v>
      </c>
      <c r="F147" s="377">
        <v>-14.11719720867975</v>
      </c>
      <c r="G147" s="133">
        <v>409757</v>
      </c>
      <c r="H147" s="376">
        <v>-15149</v>
      </c>
      <c r="I147" s="184">
        <v>-3.5652591396685382</v>
      </c>
      <c r="J147" s="133">
        <v>-69593</v>
      </c>
      <c r="K147" s="184">
        <v>-14.518201731511422</v>
      </c>
      <c r="N147" s="381"/>
    </row>
    <row r="148" spans="1:14" ht="12" customHeight="1" x14ac:dyDescent="0.2">
      <c r="A148" s="375">
        <v>42522</v>
      </c>
      <c r="B148" s="133">
        <v>42637.000000000109</v>
      </c>
      <c r="C148" s="376">
        <v>-2283.9999999999782</v>
      </c>
      <c r="D148" s="184">
        <v>-5.0844816455554724</v>
      </c>
      <c r="E148" s="376">
        <v>-7527.9999999999782</v>
      </c>
      <c r="F148" s="377">
        <v>-15.006478620552107</v>
      </c>
      <c r="G148" s="133">
        <v>395212</v>
      </c>
      <c r="H148" s="133">
        <v>-14545</v>
      </c>
      <c r="I148" s="184">
        <v>-3.5496648013334733</v>
      </c>
      <c r="J148" s="133">
        <v>-72432</v>
      </c>
      <c r="K148" s="184">
        <v>-15.488705083354004</v>
      </c>
      <c r="N148" s="381"/>
    </row>
    <row r="149" spans="1:14" ht="12" customHeight="1" x14ac:dyDescent="0.2">
      <c r="A149" s="375">
        <v>42552</v>
      </c>
      <c r="B149" s="376">
        <v>40541.000000000029</v>
      </c>
      <c r="C149" s="376">
        <v>-2096.00000000008</v>
      </c>
      <c r="D149" s="184">
        <v>-4.9159180993035969</v>
      </c>
      <c r="E149" s="376">
        <v>-7042.0000000000873</v>
      </c>
      <c r="F149" s="377">
        <v>-14.799403148183321</v>
      </c>
      <c r="G149" s="133">
        <v>384992</v>
      </c>
      <c r="H149" s="376">
        <v>-10220</v>
      </c>
      <c r="I149" s="184">
        <v>-2.5859538677975364</v>
      </c>
      <c r="J149" s="133">
        <v>-72141</v>
      </c>
      <c r="K149" s="184">
        <v>-15.781184031780684</v>
      </c>
      <c r="N149" s="381"/>
    </row>
    <row r="150" spans="1:14" ht="12" customHeight="1" x14ac:dyDescent="0.2">
      <c r="A150" s="375">
        <v>42583</v>
      </c>
      <c r="B150" s="133">
        <v>39999.000000000015</v>
      </c>
      <c r="C150" s="376">
        <v>-542.00000000001455</v>
      </c>
      <c r="D150" s="184">
        <v>-1.3369181815939768</v>
      </c>
      <c r="E150" s="376">
        <v>-7208.0000000000291</v>
      </c>
      <c r="F150" s="377">
        <v>-15.268921981909511</v>
      </c>
      <c r="G150" s="133">
        <v>388540</v>
      </c>
      <c r="H150" s="133">
        <v>3548</v>
      </c>
      <c r="I150" s="184">
        <v>0.9215775912226748</v>
      </c>
      <c r="J150" s="133">
        <v>-73236</v>
      </c>
      <c r="K150" s="184">
        <v>-15.859637573195663</v>
      </c>
      <c r="N150" s="381"/>
    </row>
    <row r="151" spans="1:14" ht="12" customHeight="1" x14ac:dyDescent="0.2">
      <c r="A151" s="375">
        <v>42614</v>
      </c>
      <c r="B151" s="376">
        <v>40238.000000000044</v>
      </c>
      <c r="C151" s="376">
        <v>239.0000000000291</v>
      </c>
      <c r="D151" s="184">
        <v>0.59751493787351939</v>
      </c>
      <c r="E151" s="376">
        <v>-7749.9999999999782</v>
      </c>
      <c r="F151" s="377">
        <v>-16.14987080103354</v>
      </c>
      <c r="G151" s="133">
        <v>378556</v>
      </c>
      <c r="H151" s="376">
        <v>-9984</v>
      </c>
      <c r="I151" s="184">
        <v>-2.5696196015854222</v>
      </c>
      <c r="J151" s="133">
        <v>-73318</v>
      </c>
      <c r="K151" s="184">
        <v>-16.225319447456592</v>
      </c>
      <c r="N151" s="381"/>
    </row>
    <row r="152" spans="1:14" ht="12" customHeight="1" x14ac:dyDescent="0.2">
      <c r="A152" s="375">
        <v>42644</v>
      </c>
      <c r="B152" s="133">
        <v>40139</v>
      </c>
      <c r="C152" s="376">
        <v>-99.000000000043656</v>
      </c>
      <c r="D152" s="184">
        <v>-0.24603608529261781</v>
      </c>
      <c r="E152" s="376">
        <v>-8300.9999999998399</v>
      </c>
      <c r="F152" s="377">
        <v>-17.136663914120287</v>
      </c>
      <c r="G152" s="133">
        <v>372201</v>
      </c>
      <c r="H152" s="133">
        <v>-6355</v>
      </c>
      <c r="I152" s="184">
        <v>-1.6787476621688733</v>
      </c>
      <c r="J152" s="133">
        <v>-75838</v>
      </c>
      <c r="K152" s="184">
        <v>-16.926651474536815</v>
      </c>
      <c r="N152" s="381"/>
    </row>
    <row r="153" spans="1:14" ht="12" customHeight="1" x14ac:dyDescent="0.2">
      <c r="A153" s="375">
        <v>42675</v>
      </c>
      <c r="B153" s="376">
        <v>39884.999999999942</v>
      </c>
      <c r="C153" s="376">
        <v>-254.00000000005821</v>
      </c>
      <c r="D153" s="184">
        <v>-0.63280101646791953</v>
      </c>
      <c r="E153" s="376">
        <v>-8359.0000000000146</v>
      </c>
      <c r="F153" s="377">
        <v>-17.326506923140744</v>
      </c>
      <c r="G153" s="133">
        <v>367677</v>
      </c>
      <c r="H153" s="376">
        <v>-4524</v>
      </c>
      <c r="I153" s="184">
        <v>-1.2154722851362569</v>
      </c>
      <c r="J153" s="133">
        <v>-70144</v>
      </c>
      <c r="K153" s="184">
        <v>-16.021159332238518</v>
      </c>
      <c r="N153" s="381"/>
    </row>
    <row r="154" spans="1:14" ht="12" customHeight="1" x14ac:dyDescent="0.2">
      <c r="A154" s="375">
        <v>42705</v>
      </c>
      <c r="B154" s="133">
        <v>40569.000000000124</v>
      </c>
      <c r="C154" s="376">
        <v>684.0000000001819</v>
      </c>
      <c r="D154" s="184">
        <v>1.7149304249722526</v>
      </c>
      <c r="E154" s="376">
        <v>-9189.9999999999636</v>
      </c>
      <c r="F154" s="377">
        <v>-18.469020679675932</v>
      </c>
      <c r="G154" s="133">
        <v>376042</v>
      </c>
      <c r="H154" s="133">
        <v>8365</v>
      </c>
      <c r="I154" s="184">
        <v>2.2750947162863056</v>
      </c>
      <c r="J154" s="133">
        <v>-77249</v>
      </c>
      <c r="K154" s="184">
        <v>-17.041811992737557</v>
      </c>
      <c r="N154" s="381"/>
    </row>
    <row r="155" spans="1:14" ht="12" customHeight="1" x14ac:dyDescent="0.2">
      <c r="A155" s="375">
        <v>42736</v>
      </c>
      <c r="B155" s="376">
        <v>40203.999999999993</v>
      </c>
      <c r="C155" s="376">
        <v>-365.00000000013097</v>
      </c>
      <c r="D155" s="184">
        <v>-0.89970174271027104</v>
      </c>
      <c r="E155" s="376">
        <v>-9235.9999999999272</v>
      </c>
      <c r="F155" s="377">
        <v>-18.681229773462668</v>
      </c>
      <c r="G155" s="133">
        <v>368209</v>
      </c>
      <c r="H155" s="376">
        <v>-7833</v>
      </c>
      <c r="I155" s="184">
        <v>-2.0830120039782791</v>
      </c>
      <c r="J155" s="133">
        <v>-80261</v>
      </c>
      <c r="K155" s="184">
        <v>-17.896626307222334</v>
      </c>
      <c r="N155" s="381"/>
    </row>
    <row r="156" spans="1:14" ht="12" customHeight="1" x14ac:dyDescent="0.2">
      <c r="A156" s="375">
        <v>42767</v>
      </c>
      <c r="B156" s="133">
        <v>39379.99999999992</v>
      </c>
      <c r="C156" s="376">
        <v>-824.00000000007276</v>
      </c>
      <c r="D156" s="184">
        <v>-2.0495473087256815</v>
      </c>
      <c r="E156" s="376">
        <v>-9292.0000000001819</v>
      </c>
      <c r="F156" s="377">
        <v>-19.091058514135771</v>
      </c>
      <c r="G156" s="133">
        <v>361533</v>
      </c>
      <c r="H156" s="133">
        <v>-6676</v>
      </c>
      <c r="I156" s="184">
        <v>-1.8131007118239912</v>
      </c>
      <c r="J156" s="133">
        <v>-80213</v>
      </c>
      <c r="K156" s="184">
        <v>-18.158172343382848</v>
      </c>
      <c r="N156" s="381"/>
    </row>
    <row r="157" spans="1:14" ht="12" customHeight="1" x14ac:dyDescent="0.2">
      <c r="A157" s="375">
        <v>42795</v>
      </c>
      <c r="B157" s="376">
        <v>38406.999999999985</v>
      </c>
      <c r="C157" s="376">
        <v>-972.99999999993452</v>
      </c>
      <c r="D157" s="184">
        <v>-2.470797359065354</v>
      </c>
      <c r="E157" s="376">
        <v>-9569.0000000001237</v>
      </c>
      <c r="F157" s="377">
        <v>-19.945389361347551</v>
      </c>
      <c r="G157" s="133">
        <v>352703</v>
      </c>
      <c r="H157" s="376">
        <v>-8830</v>
      </c>
      <c r="I157" s="184">
        <v>-2.4423773210191047</v>
      </c>
      <c r="J157" s="133">
        <v>-86393</v>
      </c>
      <c r="K157" s="184">
        <v>-19.675196312423708</v>
      </c>
      <c r="N157" s="381"/>
    </row>
    <row r="158" spans="1:14" ht="12" customHeight="1" x14ac:dyDescent="0.2">
      <c r="A158" s="375">
        <v>42826</v>
      </c>
      <c r="B158" s="133">
        <v>37529.000000000036</v>
      </c>
      <c r="C158" s="376">
        <v>-877.99999999994907</v>
      </c>
      <c r="D158" s="184">
        <v>-2.2860416069985923</v>
      </c>
      <c r="E158" s="376">
        <v>-9309.0000000000437</v>
      </c>
      <c r="F158" s="377">
        <v>-19.87488791152489</v>
      </c>
      <c r="G158" s="133">
        <v>343759</v>
      </c>
      <c r="H158" s="133">
        <v>-8944</v>
      </c>
      <c r="I158" s="184">
        <v>-2.5358446058014819</v>
      </c>
      <c r="J158" s="133">
        <v>-81147</v>
      </c>
      <c r="K158" s="184">
        <v>-19.097635712369325</v>
      </c>
      <c r="N158" s="381"/>
    </row>
    <row r="159" spans="1:14" ht="12" customHeight="1" x14ac:dyDescent="0.2">
      <c r="A159" s="375">
        <v>42856</v>
      </c>
      <c r="B159" s="376">
        <v>36144.999999999971</v>
      </c>
      <c r="C159" s="376">
        <v>-1384.0000000000655</v>
      </c>
      <c r="D159" s="184">
        <v>-3.6878147565884092</v>
      </c>
      <c r="E159" s="376">
        <v>-8776.0000000001164</v>
      </c>
      <c r="F159" s="377">
        <v>-19.536519667861576</v>
      </c>
      <c r="G159" s="133">
        <v>328852</v>
      </c>
      <c r="H159" s="376">
        <v>-14907</v>
      </c>
      <c r="I159" s="184">
        <v>-4.3364682815577194</v>
      </c>
      <c r="J159" s="133">
        <v>-80905</v>
      </c>
      <c r="K159" s="184">
        <v>-19.744629133852502</v>
      </c>
      <c r="N159" s="381"/>
    </row>
    <row r="160" spans="1:14" ht="12" customHeight="1" x14ac:dyDescent="0.2">
      <c r="A160" s="375">
        <v>42887</v>
      </c>
      <c r="B160" s="133">
        <v>34754.000000000029</v>
      </c>
      <c r="C160" s="376">
        <v>-1390.9999999999418</v>
      </c>
      <c r="D160" s="184">
        <v>-3.8483884354680948</v>
      </c>
      <c r="E160" s="376">
        <v>-7883.00000000008</v>
      </c>
      <c r="F160" s="377">
        <v>-18.488636630157046</v>
      </c>
      <c r="G160" s="133">
        <v>318684</v>
      </c>
      <c r="H160" s="133">
        <v>-10168</v>
      </c>
      <c r="I160" s="184">
        <v>-3.0919684234853371</v>
      </c>
      <c r="J160" s="133">
        <v>-76528</v>
      </c>
      <c r="K160" s="184">
        <v>-19.363784500470633</v>
      </c>
      <c r="N160" s="381"/>
    </row>
    <row r="161" spans="1:14" ht="12" customHeight="1" x14ac:dyDescent="0.2">
      <c r="A161" s="375">
        <v>42917</v>
      </c>
      <c r="B161" s="376">
        <v>33538.000000000051</v>
      </c>
      <c r="C161" s="376">
        <v>-1215.9999999999782</v>
      </c>
      <c r="D161" s="184">
        <v>-3.4988778270126524</v>
      </c>
      <c r="E161" s="376">
        <v>-7002.9999999999782</v>
      </c>
      <c r="F161" s="377">
        <v>-17.273870896129775</v>
      </c>
      <c r="G161" s="133">
        <v>314541</v>
      </c>
      <c r="H161" s="376">
        <v>-4143</v>
      </c>
      <c r="I161" s="184">
        <v>-1.3000338893700343</v>
      </c>
      <c r="J161" s="133">
        <v>-70451</v>
      </c>
      <c r="K161" s="184">
        <v>-18.299341285013714</v>
      </c>
      <c r="N161" s="381"/>
    </row>
    <row r="162" spans="1:14" ht="12" customHeight="1" x14ac:dyDescent="0.2">
      <c r="A162" s="375">
        <v>42948</v>
      </c>
      <c r="B162" s="133">
        <v>33327.000000000036</v>
      </c>
      <c r="C162" s="376">
        <v>-211.00000000001455</v>
      </c>
      <c r="D162" s="184">
        <v>-0.62913709821699038</v>
      </c>
      <c r="E162" s="376">
        <v>-6671.9999999999782</v>
      </c>
      <c r="F162" s="377">
        <v>-16.680417010425199</v>
      </c>
      <c r="G162" s="133">
        <v>322352</v>
      </c>
      <c r="H162" s="133">
        <v>7811</v>
      </c>
      <c r="I162" s="184">
        <v>2.483301064090214</v>
      </c>
      <c r="J162" s="133">
        <v>-66188</v>
      </c>
      <c r="K162" s="184">
        <v>-17.035054305862975</v>
      </c>
      <c r="N162" s="381"/>
    </row>
    <row r="163" spans="1:14" ht="12" customHeight="1" x14ac:dyDescent="0.2">
      <c r="A163" s="375">
        <v>42979</v>
      </c>
      <c r="B163" s="376">
        <v>33200.999999999949</v>
      </c>
      <c r="C163" s="376">
        <v>-126.00000000008731</v>
      </c>
      <c r="D163" s="184">
        <v>-0.37807183364865476</v>
      </c>
      <c r="E163" s="376">
        <v>-7037.0000000000946</v>
      </c>
      <c r="F163" s="377">
        <v>-17.488443759630417</v>
      </c>
      <c r="G163" s="133">
        <v>312685</v>
      </c>
      <c r="H163" s="376">
        <v>-9667</v>
      </c>
      <c r="I163" s="184">
        <v>-2.9988956172134809</v>
      </c>
      <c r="J163" s="133">
        <v>-65871</v>
      </c>
      <c r="K163" s="184">
        <v>-17.400595948816026</v>
      </c>
      <c r="N163" s="381"/>
    </row>
    <row r="164" spans="1:14" ht="12" customHeight="1" x14ac:dyDescent="0.2">
      <c r="A164" s="375">
        <v>43009</v>
      </c>
      <c r="B164" s="133">
        <v>32949.999999999949</v>
      </c>
      <c r="C164" s="376">
        <v>-251</v>
      </c>
      <c r="D164" s="184">
        <v>-0.75600132526128849</v>
      </c>
      <c r="E164" s="376">
        <v>-7189.0000000000509</v>
      </c>
      <c r="F164" s="377">
        <v>-17.910261840105761</v>
      </c>
      <c r="G164" s="133">
        <v>307495</v>
      </c>
      <c r="H164" s="133">
        <v>-5190</v>
      </c>
      <c r="I164" s="184">
        <v>-1.659817388106241</v>
      </c>
      <c r="J164" s="133">
        <v>-64706</v>
      </c>
      <c r="K164" s="184">
        <v>-17.384692679493071</v>
      </c>
      <c r="N164" s="381"/>
    </row>
    <row r="165" spans="1:14" ht="12" customHeight="1" x14ac:dyDescent="0.2">
      <c r="A165" s="375">
        <v>43040</v>
      </c>
      <c r="B165" s="376">
        <v>32787.000000000116</v>
      </c>
      <c r="C165" s="376">
        <v>-162.99999999983265</v>
      </c>
      <c r="D165" s="184">
        <v>-0.49468892260950803</v>
      </c>
      <c r="E165" s="376">
        <v>-7097.9999999998254</v>
      </c>
      <c r="F165" s="377">
        <v>-17.796163971417414</v>
      </c>
      <c r="G165" s="133">
        <v>303768</v>
      </c>
      <c r="H165" s="376">
        <v>-3727</v>
      </c>
      <c r="I165" s="184">
        <v>-1.2120522284915203</v>
      </c>
      <c r="J165" s="133">
        <v>-63909</v>
      </c>
      <c r="K165" s="184">
        <v>-17.381832423567424</v>
      </c>
      <c r="N165" s="381"/>
    </row>
    <row r="166" spans="1:14" ht="12" customHeight="1" x14ac:dyDescent="0.2">
      <c r="A166" s="375">
        <v>43070</v>
      </c>
      <c r="B166" s="133">
        <v>33698.999999999942</v>
      </c>
      <c r="C166" s="376">
        <v>911.99999999982538</v>
      </c>
      <c r="D166" s="184">
        <v>2.781590264433532</v>
      </c>
      <c r="E166" s="376">
        <v>-6870.0000000001819</v>
      </c>
      <c r="F166" s="377">
        <v>-16.934112253198652</v>
      </c>
      <c r="G166" s="133">
        <v>314300</v>
      </c>
      <c r="H166" s="133">
        <v>10532</v>
      </c>
      <c r="I166" s="184">
        <v>3.4671196439387955</v>
      </c>
      <c r="J166" s="133">
        <v>-61742</v>
      </c>
      <c r="K166" s="184">
        <v>-16.418910653597205</v>
      </c>
      <c r="N166" s="381"/>
    </row>
    <row r="167" spans="1:14" ht="12" customHeight="1" x14ac:dyDescent="0.2">
      <c r="A167" s="375">
        <v>43101</v>
      </c>
      <c r="B167" s="376">
        <v>33673.999999999927</v>
      </c>
      <c r="C167" s="376">
        <v>-25.000000000014552</v>
      </c>
      <c r="D167" s="184">
        <v>-7.4186177631427028E-2</v>
      </c>
      <c r="E167" s="376">
        <v>-6530.0000000000655</v>
      </c>
      <c r="F167" s="377">
        <v>-16.242164958710742</v>
      </c>
      <c r="G167" s="133">
        <v>309146</v>
      </c>
      <c r="H167" s="376">
        <v>-5154</v>
      </c>
      <c r="I167" s="184">
        <v>-1.6398345529748648</v>
      </c>
      <c r="J167" s="133">
        <v>-59063</v>
      </c>
      <c r="K167" s="184">
        <v>-16.040618235838885</v>
      </c>
      <c r="N167" s="381"/>
    </row>
    <row r="168" spans="1:14" ht="12" customHeight="1" x14ac:dyDescent="0.2">
      <c r="A168" s="375">
        <v>43132</v>
      </c>
      <c r="B168" s="133">
        <v>33207.999999999956</v>
      </c>
      <c r="C168" s="376">
        <v>-465.9999999999709</v>
      </c>
      <c r="D168" s="184">
        <v>-1.3838569816474784</v>
      </c>
      <c r="E168" s="376">
        <v>-6171.9999999999636</v>
      </c>
      <c r="F168" s="377">
        <v>-15.672930421533714</v>
      </c>
      <c r="G168" s="133">
        <v>305346</v>
      </c>
      <c r="H168" s="133">
        <v>-3800</v>
      </c>
      <c r="I168" s="184">
        <v>-1.2291926791871801</v>
      </c>
      <c r="J168" s="133">
        <v>-56187</v>
      </c>
      <c r="K168" s="184">
        <v>-15.541319879513074</v>
      </c>
      <c r="N168" s="381"/>
    </row>
    <row r="169" spans="1:14" ht="12" customHeight="1" x14ac:dyDescent="0.2">
      <c r="A169" s="375">
        <v>43160</v>
      </c>
      <c r="B169" s="376">
        <v>32985.999999999935</v>
      </c>
      <c r="C169" s="376">
        <v>-222.00000000002183</v>
      </c>
      <c r="D169" s="184">
        <v>-0.66851361117809605</v>
      </c>
      <c r="E169" s="376">
        <v>-5421.0000000000509</v>
      </c>
      <c r="F169" s="377">
        <v>-14.114614523394312</v>
      </c>
      <c r="G169" s="133">
        <v>306938</v>
      </c>
      <c r="H169" s="376">
        <v>1592</v>
      </c>
      <c r="I169" s="184">
        <v>0.5213757507876311</v>
      </c>
      <c r="J169" s="133">
        <v>-45765</v>
      </c>
      <c r="K169" s="184">
        <v>-12.975506304170931</v>
      </c>
      <c r="N169" s="381"/>
    </row>
    <row r="170" spans="1:14" ht="12" customHeight="1" x14ac:dyDescent="0.2">
      <c r="A170" s="375">
        <v>43191</v>
      </c>
      <c r="B170" s="133">
        <v>31649.000000000018</v>
      </c>
      <c r="C170" s="376">
        <v>-1336.9999999999163</v>
      </c>
      <c r="D170" s="184">
        <v>-4.0532347056324465</v>
      </c>
      <c r="E170" s="376">
        <v>-5880.0000000000182</v>
      </c>
      <c r="F170" s="377">
        <v>-15.667883503424052</v>
      </c>
      <c r="G170" s="133">
        <v>293023</v>
      </c>
      <c r="H170" s="133">
        <v>-13915</v>
      </c>
      <c r="I170" s="184">
        <v>-4.533488847910653</v>
      </c>
      <c r="J170" s="133">
        <v>-50736</v>
      </c>
      <c r="K170" s="184">
        <v>-14.759177214269299</v>
      </c>
      <c r="N170" s="381"/>
    </row>
    <row r="171" spans="1:14" ht="12" customHeight="1" x14ac:dyDescent="0.2">
      <c r="A171" s="375">
        <v>43221</v>
      </c>
      <c r="B171" s="376">
        <v>30401.999999999971</v>
      </c>
      <c r="C171" s="376">
        <v>-1247.0000000000473</v>
      </c>
      <c r="D171" s="184">
        <v>-3.9400928939304452</v>
      </c>
      <c r="E171" s="376">
        <v>-5743</v>
      </c>
      <c r="F171" s="377">
        <v>-15.888781297551541</v>
      </c>
      <c r="G171" s="133">
        <v>281769</v>
      </c>
      <c r="H171" s="376">
        <v>-11254</v>
      </c>
      <c r="I171" s="184">
        <v>-3.8406541466028266</v>
      </c>
      <c r="J171" s="133">
        <v>-47083</v>
      </c>
      <c r="K171" s="184">
        <v>-14.317382895649107</v>
      </c>
      <c r="N171" s="381"/>
    </row>
    <row r="172" spans="1:14" ht="12" customHeight="1" x14ac:dyDescent="0.2">
      <c r="A172" s="375">
        <v>43252</v>
      </c>
      <c r="B172" s="133">
        <v>29233.999999999978</v>
      </c>
      <c r="C172" s="376">
        <v>-1167.9999999999927</v>
      </c>
      <c r="D172" s="184">
        <v>-3.8418525097032887</v>
      </c>
      <c r="E172" s="376">
        <v>-5520.0000000000509</v>
      </c>
      <c r="F172" s="377">
        <v>-15.883063819992078</v>
      </c>
      <c r="G172" s="133">
        <v>272362</v>
      </c>
      <c r="H172" s="133">
        <v>-9407</v>
      </c>
      <c r="I172" s="184">
        <v>-3.3385503728231281</v>
      </c>
      <c r="J172" s="133">
        <v>-46322</v>
      </c>
      <c r="K172" s="184">
        <v>-14.535401840067276</v>
      </c>
      <c r="N172" s="381"/>
    </row>
    <row r="173" spans="1:14" ht="12" customHeight="1" x14ac:dyDescent="0.2">
      <c r="A173" s="375">
        <v>43282</v>
      </c>
      <c r="B173" s="376">
        <v>28429.999999999982</v>
      </c>
      <c r="C173" s="376">
        <v>-803.99999999999636</v>
      </c>
      <c r="D173" s="184">
        <v>-2.7502223438461959</v>
      </c>
      <c r="E173" s="376">
        <v>-5108.0000000000691</v>
      </c>
      <c r="F173" s="377">
        <v>-15.230484823185824</v>
      </c>
      <c r="G173" s="133">
        <v>269712</v>
      </c>
      <c r="H173" s="376">
        <v>-2650</v>
      </c>
      <c r="I173" s="184">
        <v>-0.97296979754885038</v>
      </c>
      <c r="J173" s="133">
        <v>-44829</v>
      </c>
      <c r="K173" s="184">
        <v>-14.252196057111792</v>
      </c>
      <c r="N173" s="381"/>
    </row>
    <row r="174" spans="1:14" ht="12" customHeight="1" x14ac:dyDescent="0.2">
      <c r="A174" s="375">
        <v>43313</v>
      </c>
      <c r="B174" s="133">
        <v>28427.000000000055</v>
      </c>
      <c r="C174" s="376">
        <v>-2.9999999999272404</v>
      </c>
      <c r="D174" s="184">
        <v>-1.055223355584679E-2</v>
      </c>
      <c r="E174" s="376">
        <v>-4899.9999999999818</v>
      </c>
      <c r="F174" s="377">
        <v>-14.702793530770776</v>
      </c>
      <c r="G174" s="133">
        <v>278958</v>
      </c>
      <c r="H174" s="133">
        <v>9246</v>
      </c>
      <c r="I174" s="184">
        <v>3.4281010856024206</v>
      </c>
      <c r="J174" s="133">
        <v>-43394</v>
      </c>
      <c r="K174" s="184">
        <v>-13.461681639946393</v>
      </c>
      <c r="N174" s="381"/>
    </row>
    <row r="175" spans="1:14" ht="12" customHeight="1" x14ac:dyDescent="0.2">
      <c r="A175" s="375">
        <v>43344</v>
      </c>
      <c r="B175" s="376">
        <v>28244.000000000036</v>
      </c>
      <c r="C175" s="376">
        <v>-183.00000000001819</v>
      </c>
      <c r="D175" s="184">
        <v>-0.64375417736665086</v>
      </c>
      <c r="E175" s="376">
        <v>-4956.9999999999127</v>
      </c>
      <c r="F175" s="377">
        <v>-14.930273184542393</v>
      </c>
      <c r="G175" s="133">
        <v>271531</v>
      </c>
      <c r="H175" s="376">
        <v>-7427</v>
      </c>
      <c r="I175" s="184">
        <v>-2.6624079610550693</v>
      </c>
      <c r="J175" s="133">
        <v>-41154</v>
      </c>
      <c r="K175" s="184">
        <v>-13.161488398867871</v>
      </c>
      <c r="N175" s="381"/>
    </row>
    <row r="176" spans="1:14" ht="12" customHeight="1" x14ac:dyDescent="0.2">
      <c r="A176" s="375">
        <v>43374</v>
      </c>
      <c r="B176" s="133">
        <v>28144.000000000142</v>
      </c>
      <c r="C176" s="376">
        <v>-99.999999999894499</v>
      </c>
      <c r="D176" s="184">
        <v>-0.35405749893745353</v>
      </c>
      <c r="E176" s="376">
        <v>-4805.9999999998072</v>
      </c>
      <c r="F176" s="377">
        <v>-14.585735963580621</v>
      </c>
      <c r="G176" s="133">
        <v>267836</v>
      </c>
      <c r="H176" s="133">
        <v>-3695</v>
      </c>
      <c r="I176" s="184">
        <v>-1.360802265671323</v>
      </c>
      <c r="J176" s="133">
        <v>-39659</v>
      </c>
      <c r="K176" s="184">
        <v>-12.897445486918487</v>
      </c>
      <c r="N176" s="381"/>
    </row>
    <row r="177" spans="1:15" ht="12" customHeight="1" x14ac:dyDescent="0.2">
      <c r="A177" s="375">
        <v>43405</v>
      </c>
      <c r="B177" s="376">
        <v>28197.000000000047</v>
      </c>
      <c r="C177" s="376">
        <v>52.999999999905413</v>
      </c>
      <c r="D177" s="184">
        <v>0.18831722569608139</v>
      </c>
      <c r="E177" s="376">
        <v>-4590.0000000000691</v>
      </c>
      <c r="F177" s="377">
        <v>-13.999451001921654</v>
      </c>
      <c r="G177" s="133">
        <v>267681</v>
      </c>
      <c r="H177" s="376">
        <v>-155</v>
      </c>
      <c r="I177" s="184">
        <v>-5.7871234636120608E-2</v>
      </c>
      <c r="J177" s="133">
        <v>-36087</v>
      </c>
      <c r="K177" s="184">
        <v>-11.879789839614443</v>
      </c>
      <c r="N177" s="381"/>
    </row>
    <row r="178" spans="1:15" ht="12" customHeight="1" x14ac:dyDescent="0.2">
      <c r="A178" s="375">
        <v>43435</v>
      </c>
      <c r="B178" s="133">
        <v>29010.999999999971</v>
      </c>
      <c r="C178" s="376">
        <v>813.9999999999236</v>
      </c>
      <c r="D178" s="184">
        <v>2.8868319324748102</v>
      </c>
      <c r="E178" s="376">
        <v>-4687.9999999999709</v>
      </c>
      <c r="F178" s="377">
        <v>-13.911392029437012</v>
      </c>
      <c r="G178" s="133">
        <v>277679</v>
      </c>
      <c r="H178" s="133">
        <v>9998</v>
      </c>
      <c r="I178" s="184">
        <v>3.7350428308322221</v>
      </c>
      <c r="J178" s="133">
        <v>-36621</v>
      </c>
      <c r="K178" s="184">
        <v>-11.651606745147948</v>
      </c>
      <c r="N178" s="381"/>
    </row>
    <row r="179" spans="1:15" ht="12" customHeight="1" x14ac:dyDescent="0.2">
      <c r="A179" s="375">
        <v>43466</v>
      </c>
      <c r="B179" s="376">
        <v>28733.999999999913</v>
      </c>
      <c r="C179" s="376">
        <v>-277.00000000005821</v>
      </c>
      <c r="D179" s="184">
        <v>-0.95481024439026052</v>
      </c>
      <c r="E179" s="376">
        <v>-4940.0000000000146</v>
      </c>
      <c r="F179" s="377">
        <v>-14.670071865534315</v>
      </c>
      <c r="G179" s="133">
        <v>270783</v>
      </c>
      <c r="H179" s="376">
        <v>-6896</v>
      </c>
      <c r="I179" s="184">
        <v>-2.4834431123707592</v>
      </c>
      <c r="J179" s="133">
        <v>-38363</v>
      </c>
      <c r="K179" s="184">
        <v>-12.409347039909946</v>
      </c>
      <c r="N179" s="381"/>
    </row>
    <row r="180" spans="1:15" ht="12" customHeight="1" x14ac:dyDescent="0.2">
      <c r="A180" s="375">
        <v>43497</v>
      </c>
      <c r="B180" s="133">
        <v>28284.000000000007</v>
      </c>
      <c r="C180" s="376">
        <v>-449.99999999990541</v>
      </c>
      <c r="D180" s="184">
        <v>-1.5660889538522544</v>
      </c>
      <c r="E180" s="376">
        <v>-4923.9999999999491</v>
      </c>
      <c r="F180" s="377">
        <v>-14.827752348831472</v>
      </c>
      <c r="G180" s="133">
        <v>266136</v>
      </c>
      <c r="H180" s="133">
        <v>-4647</v>
      </c>
      <c r="I180" s="184">
        <v>-1.7161343215785334</v>
      </c>
      <c r="J180" s="133">
        <v>-39210</v>
      </c>
      <c r="K180" s="184">
        <v>-12.841170344461693</v>
      </c>
      <c r="N180" s="381"/>
    </row>
    <row r="181" spans="1:15" ht="12" customHeight="1" x14ac:dyDescent="0.2">
      <c r="A181" s="375">
        <v>43525</v>
      </c>
      <c r="B181" s="376">
        <v>27960.000000000087</v>
      </c>
      <c r="C181" s="376">
        <v>-323.99999999991996</v>
      </c>
      <c r="D181" s="184">
        <v>-1.1455239711494833</v>
      </c>
      <c r="E181" s="376">
        <v>-5025.9999999998472</v>
      </c>
      <c r="F181" s="377">
        <v>-15.23676711332037</v>
      </c>
      <c r="G181" s="133">
        <v>261581</v>
      </c>
      <c r="H181" s="376">
        <v>-4555</v>
      </c>
      <c r="I181" s="184">
        <v>-1.7115309465837016</v>
      </c>
      <c r="J181" s="133">
        <v>-45357</v>
      </c>
      <c r="K181" s="184">
        <v>-14.777251431885267</v>
      </c>
      <c r="N181" s="381"/>
    </row>
    <row r="182" spans="1:15" ht="12" customHeight="1" x14ac:dyDescent="0.2">
      <c r="A182" s="375">
        <v>43556</v>
      </c>
      <c r="B182" s="133">
        <v>27914.999999999854</v>
      </c>
      <c r="C182" s="376">
        <v>-45.000000000232831</v>
      </c>
      <c r="D182" s="184">
        <v>-0.16094420600941592</v>
      </c>
      <c r="E182" s="376">
        <v>-3734.0000000001637</v>
      </c>
      <c r="F182" s="377">
        <v>-11.79816107933951</v>
      </c>
      <c r="G182" s="133">
        <v>261610</v>
      </c>
      <c r="H182" s="133">
        <v>29</v>
      </c>
      <c r="I182" s="184">
        <v>1.1086432118540719E-2</v>
      </c>
      <c r="J182" s="133">
        <v>-31413</v>
      </c>
      <c r="K182" s="184">
        <v>-10.720318882818072</v>
      </c>
      <c r="N182" s="381"/>
    </row>
    <row r="183" spans="1:15" ht="12" customHeight="1" x14ac:dyDescent="0.2">
      <c r="A183" s="375">
        <v>43586</v>
      </c>
      <c r="B183" s="376">
        <v>27214.000000000015</v>
      </c>
      <c r="C183" s="376">
        <v>-700.99999999983993</v>
      </c>
      <c r="D183" s="184">
        <v>-2.5111946981903763</v>
      </c>
      <c r="E183" s="376">
        <v>-3187.9999999999563</v>
      </c>
      <c r="F183" s="377">
        <v>-10.486152226827048</v>
      </c>
      <c r="G183" s="133">
        <v>252570</v>
      </c>
      <c r="H183" s="376">
        <v>-9040</v>
      </c>
      <c r="I183" s="184">
        <v>-3.4555254004051834</v>
      </c>
      <c r="J183" s="133">
        <v>-29199</v>
      </c>
      <c r="K183" s="184">
        <v>-10.362743949831245</v>
      </c>
      <c r="N183" s="381"/>
    </row>
    <row r="184" spans="1:15" ht="12" customHeight="1" x14ac:dyDescent="0.2">
      <c r="A184" s="375">
        <v>43617</v>
      </c>
      <c r="B184" s="133">
        <v>26339.000000000036</v>
      </c>
      <c r="C184" s="376">
        <v>-874.99999999997817</v>
      </c>
      <c r="D184" s="184">
        <v>-3.215256853090239</v>
      </c>
      <c r="E184" s="376">
        <v>-2894.9999999999418</v>
      </c>
      <c r="F184" s="377">
        <v>-9.9028528425803657</v>
      </c>
      <c r="G184" s="133">
        <v>248504</v>
      </c>
      <c r="H184" s="133">
        <v>-4066</v>
      </c>
      <c r="I184" s="184">
        <v>-1.6098507344498554</v>
      </c>
      <c r="J184" s="133">
        <v>-23858</v>
      </c>
      <c r="K184" s="184">
        <v>-8.7596654452530096</v>
      </c>
      <c r="N184" s="381"/>
    </row>
    <row r="185" spans="1:15" ht="12" customHeight="1" x14ac:dyDescent="0.2">
      <c r="A185" s="375">
        <v>43647</v>
      </c>
      <c r="B185" s="376">
        <v>25975.999999999978</v>
      </c>
      <c r="C185" s="376">
        <v>-363.00000000005821</v>
      </c>
      <c r="D185" s="184">
        <v>-1.3781844413229725</v>
      </c>
      <c r="E185" s="376">
        <v>-2454.0000000000036</v>
      </c>
      <c r="F185" s="377">
        <v>-8.6317270488920332</v>
      </c>
      <c r="G185" s="133">
        <v>250201</v>
      </c>
      <c r="H185" s="376">
        <v>1697</v>
      </c>
      <c r="I185" s="184">
        <v>0.68288639217074976</v>
      </c>
      <c r="J185" s="133">
        <v>-19511</v>
      </c>
      <c r="K185" s="184">
        <v>-7.2340125763777658</v>
      </c>
      <c r="N185" s="381"/>
    </row>
    <row r="186" spans="1:15" ht="12" customHeight="1" x14ac:dyDescent="0.2">
      <c r="A186" s="375">
        <v>43678</v>
      </c>
      <c r="B186" s="133">
        <v>26379.999999999956</v>
      </c>
      <c r="C186" s="376">
        <v>403.99999999997817</v>
      </c>
      <c r="D186" s="184">
        <v>1.555281798583225</v>
      </c>
      <c r="E186" s="376">
        <v>-2047.0000000000982</v>
      </c>
      <c r="F186" s="377">
        <v>-7.2009005522921674</v>
      </c>
      <c r="G186" s="133">
        <v>261566</v>
      </c>
      <c r="H186" s="133">
        <v>11365</v>
      </c>
      <c r="I186" s="184">
        <v>4.5423479522463941</v>
      </c>
      <c r="J186" s="133">
        <v>-17392</v>
      </c>
      <c r="K186" s="184">
        <v>-6.2346303027695926</v>
      </c>
      <c r="N186" s="381"/>
    </row>
    <row r="187" spans="1:15" ht="12" customHeight="1" x14ac:dyDescent="0.2">
      <c r="A187" s="375">
        <v>43709</v>
      </c>
      <c r="B187" s="376">
        <v>26222.000000000033</v>
      </c>
      <c r="C187" s="376">
        <v>-157.9999999999236</v>
      </c>
      <c r="D187" s="184">
        <v>-0.59893858984049986</v>
      </c>
      <c r="E187" s="376">
        <v>-2022.0000000000036</v>
      </c>
      <c r="F187" s="377">
        <v>-7.159042628522875</v>
      </c>
      <c r="G187" s="133">
        <v>253967</v>
      </c>
      <c r="H187" s="376">
        <v>-7599</v>
      </c>
      <c r="I187" s="184">
        <v>-2.9051941001506312</v>
      </c>
      <c r="J187" s="133">
        <v>-17564</v>
      </c>
      <c r="K187" s="184">
        <v>-6.4685063583900178</v>
      </c>
      <c r="N187" s="381"/>
    </row>
    <row r="188" spans="1:15" ht="12" customHeight="1" x14ac:dyDescent="0.2">
      <c r="A188" s="375">
        <v>43739</v>
      </c>
      <c r="B188" s="133">
        <v>26288.999999999985</v>
      </c>
      <c r="C188" s="376">
        <v>66.999999999952706</v>
      </c>
      <c r="D188" s="184">
        <v>0.25551063992049661</v>
      </c>
      <c r="E188" s="376">
        <v>-1855.0000000001564</v>
      </c>
      <c r="F188" s="377">
        <v>-6.5911028993751675</v>
      </c>
      <c r="G188" s="133">
        <v>254002</v>
      </c>
      <c r="H188" s="133">
        <v>35</v>
      </c>
      <c r="I188" s="184">
        <v>1.3781318045257849E-2</v>
      </c>
      <c r="J188" s="133">
        <v>-13834</v>
      </c>
      <c r="K188" s="184">
        <v>-5.1651010319747908</v>
      </c>
      <c r="N188" s="381"/>
    </row>
    <row r="189" spans="1:15" ht="12" customHeight="1" x14ac:dyDescent="0.2">
      <c r="A189" s="375">
        <v>43770</v>
      </c>
      <c r="B189" s="376">
        <v>26724.999999999876</v>
      </c>
      <c r="C189" s="376">
        <v>435.99999999989086</v>
      </c>
      <c r="D189" s="184">
        <v>1.6584883411308573</v>
      </c>
      <c r="E189" s="376">
        <v>-1472.000000000171</v>
      </c>
      <c r="F189" s="377">
        <v>-5.2204135191693037</v>
      </c>
      <c r="G189" s="133">
        <v>255740</v>
      </c>
      <c r="H189" s="376">
        <v>1738</v>
      </c>
      <c r="I189" s="184">
        <v>0.68424658073558475</v>
      </c>
      <c r="J189" s="133">
        <v>-11941</v>
      </c>
      <c r="K189" s="184">
        <v>-4.4609068256618887</v>
      </c>
      <c r="N189" s="381"/>
    </row>
    <row r="190" spans="1:15" ht="12" customHeight="1" x14ac:dyDescent="0.2">
      <c r="A190" s="375">
        <v>43800</v>
      </c>
      <c r="B190" s="133">
        <v>28759.999999999989</v>
      </c>
      <c r="C190" s="376">
        <v>2035.0000000001128</v>
      </c>
      <c r="D190" s="184">
        <v>7.6145930776431143</v>
      </c>
      <c r="E190" s="376">
        <v>-250.99999999998181</v>
      </c>
      <c r="F190" s="377">
        <v>-0.86518906621620095</v>
      </c>
      <c r="G190" s="133">
        <v>274022</v>
      </c>
      <c r="H190" s="133">
        <v>18282</v>
      </c>
      <c r="I190" s="184">
        <v>7.1486666145303825</v>
      </c>
      <c r="J190" s="133">
        <v>-3657</v>
      </c>
      <c r="K190" s="184">
        <v>-1.3169883210469644</v>
      </c>
      <c r="N190" s="381"/>
    </row>
    <row r="191" spans="1:15" ht="12" customHeight="1" x14ac:dyDescent="0.2">
      <c r="A191" s="375">
        <v>43831</v>
      </c>
      <c r="B191" s="376">
        <v>27914.000000000095</v>
      </c>
      <c r="C191" s="376">
        <v>-845.9999999998945</v>
      </c>
      <c r="D191" s="184">
        <v>-2.9415855354655593</v>
      </c>
      <c r="E191" s="376">
        <v>-819.9999999998181</v>
      </c>
      <c r="F191" s="377">
        <v>-2.8537620936862971</v>
      </c>
      <c r="G191" s="133">
        <v>264654</v>
      </c>
      <c r="H191" s="376">
        <v>-9368</v>
      </c>
      <c r="I191" s="184">
        <v>-3.4187036077395248</v>
      </c>
      <c r="J191" s="133">
        <v>-6129</v>
      </c>
      <c r="K191" s="184">
        <v>-2.2634360354970586</v>
      </c>
      <c r="N191" s="381"/>
      <c r="O191" s="397"/>
    </row>
    <row r="192" spans="1:15" ht="12" customHeight="1" x14ac:dyDescent="0.2">
      <c r="A192" s="375">
        <v>43862</v>
      </c>
      <c r="B192" s="133">
        <v>27405.000000000036</v>
      </c>
      <c r="C192" s="376">
        <v>-509.00000000005821</v>
      </c>
      <c r="D192" s="184">
        <v>-1.8234577631298148</v>
      </c>
      <c r="E192" s="376">
        <v>-878.9999999999709</v>
      </c>
      <c r="F192" s="377">
        <v>-3.1077641069154671</v>
      </c>
      <c r="G192" s="133">
        <v>259835</v>
      </c>
      <c r="H192" s="133">
        <v>-4819</v>
      </c>
      <c r="I192" s="184">
        <v>-1.8208680012393541</v>
      </c>
      <c r="J192" s="133">
        <v>-6301</v>
      </c>
      <c r="K192" s="184">
        <v>-2.3675864971292873</v>
      </c>
      <c r="N192" s="381"/>
      <c r="O192" s="397"/>
    </row>
    <row r="193" spans="1:15" ht="12" customHeight="1" x14ac:dyDescent="0.2">
      <c r="A193" s="375">
        <v>43891</v>
      </c>
      <c r="B193" s="376">
        <v>28872.999999999891</v>
      </c>
      <c r="C193" s="376">
        <v>1467.9999999998545</v>
      </c>
      <c r="D193" s="184">
        <v>5.3566867359965427</v>
      </c>
      <c r="E193" s="376">
        <v>912.99999999980355</v>
      </c>
      <c r="F193" s="377">
        <v>3.2653791130178851</v>
      </c>
      <c r="G193" s="133">
        <v>319386</v>
      </c>
      <c r="H193" s="376">
        <v>59551</v>
      </c>
      <c r="I193" s="184">
        <v>22.918775376681356</v>
      </c>
      <c r="J193" s="133">
        <v>57805</v>
      </c>
      <c r="K193" s="184">
        <v>22.098317538353321</v>
      </c>
      <c r="N193" s="381"/>
      <c r="O193" s="397"/>
    </row>
    <row r="194" spans="1:15" ht="12" customHeight="1" x14ac:dyDescent="0.2">
      <c r="A194" s="375">
        <v>43922</v>
      </c>
      <c r="B194" s="376">
        <v>34065</v>
      </c>
      <c r="C194" s="376">
        <v>5192.0000000001091</v>
      </c>
      <c r="D194" s="184">
        <v>17.982197901153775</v>
      </c>
      <c r="E194" s="376">
        <v>6150.0000000001455</v>
      </c>
      <c r="F194" s="377">
        <v>22.031166039764205</v>
      </c>
      <c r="G194" s="133">
        <v>344441</v>
      </c>
      <c r="H194" s="133">
        <v>25055</v>
      </c>
      <c r="I194" s="184">
        <v>7.8447395940961719</v>
      </c>
      <c r="J194" s="133">
        <v>82831</v>
      </c>
      <c r="K194" s="184">
        <v>31.662015977982492</v>
      </c>
      <c r="N194" s="381"/>
      <c r="O194" s="397"/>
    </row>
    <row r="195" spans="1:15" ht="12" customHeight="1" x14ac:dyDescent="0.2">
      <c r="A195" s="375">
        <v>43952</v>
      </c>
      <c r="B195" s="376">
        <v>33034</v>
      </c>
      <c r="C195" s="376">
        <v>-1031</v>
      </c>
      <c r="D195" s="184">
        <v>-3.0265668574783504</v>
      </c>
      <c r="E195" s="376">
        <v>5819.9999999999854</v>
      </c>
      <c r="F195" s="377">
        <v>21.386051297126418</v>
      </c>
      <c r="G195" s="133">
        <v>320724</v>
      </c>
      <c r="H195" s="376">
        <v>-23717</v>
      </c>
      <c r="I195" s="184">
        <v>-6.8856495016563066</v>
      </c>
      <c r="J195" s="133">
        <v>68154</v>
      </c>
      <c r="K195" s="184">
        <v>26.984202399334837</v>
      </c>
      <c r="N195" s="381"/>
      <c r="O195" s="397"/>
    </row>
    <row r="196" spans="1:15" ht="12" customHeight="1" x14ac:dyDescent="0.2">
      <c r="A196" s="375">
        <v>43983</v>
      </c>
      <c r="B196" s="376">
        <v>31370</v>
      </c>
      <c r="C196" s="376">
        <v>-1664</v>
      </c>
      <c r="D196" s="184">
        <v>-5.0372343645940543</v>
      </c>
      <c r="E196" s="376">
        <v>5030.9999999999636</v>
      </c>
      <c r="F196" s="377">
        <v>19.100952959489568</v>
      </c>
      <c r="G196" s="133">
        <v>304797</v>
      </c>
      <c r="H196" s="376">
        <v>-15927</v>
      </c>
      <c r="I196" s="184">
        <v>-4.965952033524152</v>
      </c>
      <c r="J196" s="133">
        <v>56293</v>
      </c>
      <c r="K196" s="184">
        <v>22.652754080417218</v>
      </c>
      <c r="N196" s="381"/>
      <c r="O196" s="397"/>
    </row>
    <row r="197" spans="1:15" ht="12" customHeight="1" x14ac:dyDescent="0.2">
      <c r="A197" s="375">
        <v>44013</v>
      </c>
      <c r="B197" s="376">
        <v>31177</v>
      </c>
      <c r="C197" s="376">
        <v>-193</v>
      </c>
      <c r="D197" s="184">
        <v>-0.61523748804590372</v>
      </c>
      <c r="E197" s="376">
        <v>5201.0000000000218</v>
      </c>
      <c r="F197" s="377">
        <v>20.022328303049072</v>
      </c>
      <c r="G197" s="133">
        <v>298241</v>
      </c>
      <c r="H197" s="376">
        <v>-6556</v>
      </c>
      <c r="I197" s="184">
        <v>-2.1509398058379841</v>
      </c>
      <c r="J197" s="133">
        <v>48040</v>
      </c>
      <c r="K197" s="184">
        <v>19.200562747550968</v>
      </c>
      <c r="N197" s="381"/>
      <c r="O197" s="397"/>
    </row>
    <row r="198" spans="1:15" ht="12" customHeight="1" x14ac:dyDescent="0.2">
      <c r="A198" s="378">
        <v>44044</v>
      </c>
      <c r="B198" s="376">
        <v>31370</v>
      </c>
      <c r="C198" s="376">
        <v>193</v>
      </c>
      <c r="D198" s="377">
        <v>0.61904609167014146</v>
      </c>
      <c r="E198" s="376">
        <v>4990.0000000000437</v>
      </c>
      <c r="F198" s="377">
        <v>18.915845337376997</v>
      </c>
      <c r="G198" s="376">
        <v>306224</v>
      </c>
      <c r="H198" s="376">
        <v>7983</v>
      </c>
      <c r="I198" s="377">
        <v>2.67669435121261</v>
      </c>
      <c r="J198" s="376">
        <v>44658</v>
      </c>
      <c r="K198" s="377">
        <v>17.073319926901814</v>
      </c>
      <c r="N198" s="381"/>
      <c r="O198" s="398"/>
    </row>
    <row r="199" spans="1:15" ht="12" customHeight="1" x14ac:dyDescent="0.2">
      <c r="A199" s="378">
        <v>44075</v>
      </c>
      <c r="B199" s="376">
        <v>30957</v>
      </c>
      <c r="C199" s="376">
        <v>-413</v>
      </c>
      <c r="D199" s="377">
        <v>-1.3165444692381256</v>
      </c>
      <c r="E199" s="376">
        <v>4734.9999999999673</v>
      </c>
      <c r="F199" s="377">
        <v>18.057356418274583</v>
      </c>
      <c r="G199" s="376">
        <v>298542</v>
      </c>
      <c r="H199" s="376">
        <v>-7682</v>
      </c>
      <c r="I199" s="377">
        <v>-2.5086211400804639</v>
      </c>
      <c r="J199" s="376">
        <v>44575</v>
      </c>
      <c r="K199" s="377">
        <v>17.551492910496247</v>
      </c>
      <c r="N199" s="381"/>
      <c r="O199" s="398"/>
    </row>
    <row r="200" spans="1:15" ht="12" customHeight="1" x14ac:dyDescent="0.2">
      <c r="A200" s="379">
        <v>44105</v>
      </c>
      <c r="B200" s="140">
        <v>31204</v>
      </c>
      <c r="C200" s="140">
        <v>247</v>
      </c>
      <c r="D200" s="380">
        <v>0.79788093161482054</v>
      </c>
      <c r="E200" s="140">
        <v>4915.0000000000146</v>
      </c>
      <c r="F200" s="380">
        <v>18.696032561147312</v>
      </c>
      <c r="G200" s="140">
        <v>298177</v>
      </c>
      <c r="H200" s="140">
        <v>-365</v>
      </c>
      <c r="I200" s="380">
        <v>-0.12226085441914371</v>
      </c>
      <c r="J200" s="140">
        <v>44175</v>
      </c>
      <c r="K200" s="380">
        <v>17.391595341768962</v>
      </c>
      <c r="N200" s="381"/>
      <c r="O200" s="398"/>
    </row>
    <row r="201" spans="1:15" ht="12" customHeight="1" x14ac:dyDescent="0.2">
      <c r="A201" s="379">
        <v>44136</v>
      </c>
      <c r="B201" s="140">
        <v>31679</v>
      </c>
      <c r="C201" s="140">
        <v>475</v>
      </c>
      <c r="D201" s="380">
        <v>1.5222407383668761</v>
      </c>
      <c r="E201" s="140">
        <v>4954.0000000001237</v>
      </c>
      <c r="F201" s="380">
        <v>18.53695042095471</v>
      </c>
      <c r="G201" s="140">
        <v>299659</v>
      </c>
      <c r="H201" s="140">
        <v>1482</v>
      </c>
      <c r="I201" s="380">
        <v>0.49702022624146058</v>
      </c>
      <c r="J201" s="140">
        <v>43919</v>
      </c>
      <c r="K201" s="380">
        <v>17.1733010088371</v>
      </c>
      <c r="N201" s="381"/>
      <c r="O201" s="398"/>
    </row>
    <row r="202" spans="1:15" ht="12" customHeight="1" x14ac:dyDescent="0.2">
      <c r="A202" s="379">
        <v>44166</v>
      </c>
      <c r="B202" s="140">
        <v>33387</v>
      </c>
      <c r="C202" s="140">
        <v>1708</v>
      </c>
      <c r="D202" s="380">
        <v>5.3915843303134565</v>
      </c>
      <c r="E202" s="140">
        <v>4627.0000000000109</v>
      </c>
      <c r="F202" s="380">
        <v>16.088317107093228</v>
      </c>
      <c r="G202" s="140">
        <v>318155</v>
      </c>
      <c r="H202" s="140">
        <v>18496</v>
      </c>
      <c r="I202" s="380">
        <v>6.172349236966018</v>
      </c>
      <c r="J202" s="140">
        <v>44133</v>
      </c>
      <c r="K202" s="380">
        <v>16.105641152900134</v>
      </c>
      <c r="N202" s="381"/>
      <c r="O202" s="398"/>
    </row>
    <row r="203" spans="1:15" ht="12" customHeight="1" x14ac:dyDescent="0.2">
      <c r="A203" s="379">
        <v>44197</v>
      </c>
      <c r="B203" s="140">
        <v>33867</v>
      </c>
      <c r="C203" s="140">
        <v>480</v>
      </c>
      <c r="D203" s="380">
        <v>1.4376853266241352</v>
      </c>
      <c r="E203" s="140">
        <v>5952.9999999999054</v>
      </c>
      <c r="F203" s="380">
        <v>21.326216235580301</v>
      </c>
      <c r="G203" s="140">
        <v>317284</v>
      </c>
      <c r="H203" s="140">
        <v>-871</v>
      </c>
      <c r="I203" s="380">
        <v>-0.27376593169995755</v>
      </c>
      <c r="J203" s="140">
        <v>52630</v>
      </c>
      <c r="K203" s="380">
        <v>19.886342167509277</v>
      </c>
      <c r="N203" s="381"/>
      <c r="O203" s="398"/>
    </row>
    <row r="204" spans="1:15" ht="12" customHeight="1" x14ac:dyDescent="0.2">
      <c r="A204" s="379">
        <v>44228</v>
      </c>
      <c r="B204" s="140">
        <v>33189</v>
      </c>
      <c r="C204" s="140">
        <v>-678</v>
      </c>
      <c r="D204" s="380">
        <v>-2.0019487997165384</v>
      </c>
      <c r="E204" s="140">
        <v>5783.9999999999636</v>
      </c>
      <c r="F204" s="380">
        <v>21.105637657361637</v>
      </c>
      <c r="G204" s="140">
        <v>312168</v>
      </c>
      <c r="H204" s="140">
        <v>-5116</v>
      </c>
      <c r="I204" s="380">
        <v>-1.6124355467026386</v>
      </c>
      <c r="J204" s="140">
        <v>52333</v>
      </c>
      <c r="K204" s="380">
        <v>20.140858621817692</v>
      </c>
      <c r="N204" s="381"/>
      <c r="O204" s="398"/>
    </row>
    <row r="205" spans="1:15" ht="12" customHeight="1" x14ac:dyDescent="0.2">
      <c r="A205" s="379">
        <v>44256</v>
      </c>
      <c r="B205" s="140">
        <v>32200</v>
      </c>
      <c r="C205" s="140">
        <v>-989</v>
      </c>
      <c r="D205" s="380">
        <v>-2.9799029799029797</v>
      </c>
      <c r="E205" s="140">
        <v>3327.0000000001091</v>
      </c>
      <c r="F205" s="380">
        <v>11.522876043362734</v>
      </c>
      <c r="G205" s="140">
        <v>304483</v>
      </c>
      <c r="H205" s="140">
        <v>-7685</v>
      </c>
      <c r="I205" s="380">
        <v>-2.4618154327157171</v>
      </c>
      <c r="J205" s="140">
        <v>-14903</v>
      </c>
      <c r="K205" s="380">
        <v>-4.66614065738636</v>
      </c>
      <c r="N205" s="381"/>
      <c r="O205" s="398"/>
    </row>
    <row r="206" spans="1:15" ht="12" customHeight="1" x14ac:dyDescent="0.2">
      <c r="A206" s="379">
        <v>44287</v>
      </c>
      <c r="B206" s="140">
        <v>31917</v>
      </c>
      <c r="C206" s="140">
        <v>-283</v>
      </c>
      <c r="D206" s="380">
        <v>-0.8788819875776398</v>
      </c>
      <c r="E206" s="140">
        <v>-2148</v>
      </c>
      <c r="F206" s="380">
        <v>-6.3055922501100836</v>
      </c>
      <c r="G206" s="140">
        <v>300536</v>
      </c>
      <c r="H206" s="140">
        <v>-3947</v>
      </c>
      <c r="I206" s="380">
        <v>-1.2962956881008134</v>
      </c>
      <c r="J206" s="140">
        <v>-43905</v>
      </c>
      <c r="K206" s="380">
        <v>-12.746740370629512</v>
      </c>
      <c r="N206" s="381"/>
      <c r="O206" s="398"/>
    </row>
    <row r="207" spans="1:15" ht="12" customHeight="1" x14ac:dyDescent="0.2">
      <c r="A207" s="379">
        <v>44317</v>
      </c>
      <c r="B207" s="140">
        <v>31297</v>
      </c>
      <c r="C207" s="140">
        <v>-620</v>
      </c>
      <c r="D207" s="380">
        <v>-1.9425384591283641</v>
      </c>
      <c r="E207" s="140">
        <v>-1737</v>
      </c>
      <c r="F207" s="380">
        <v>-5.2582188048677123</v>
      </c>
      <c r="G207" s="140">
        <v>292387</v>
      </c>
      <c r="H207" s="140">
        <v>-8149</v>
      </c>
      <c r="I207" s="380">
        <v>-2.7114888066654244</v>
      </c>
      <c r="J207" s="140">
        <v>-28337</v>
      </c>
      <c r="K207" s="380">
        <v>-8.8353225826567385</v>
      </c>
      <c r="N207" s="381"/>
      <c r="O207" s="398"/>
    </row>
    <row r="208" spans="1:15" ht="12" customHeight="1" x14ac:dyDescent="0.2">
      <c r="A208" s="379">
        <v>44348</v>
      </c>
      <c r="B208" s="140">
        <v>30806</v>
      </c>
      <c r="C208" s="140">
        <v>-491</v>
      </c>
      <c r="D208" s="380">
        <v>-1.5688404639422309</v>
      </c>
      <c r="E208" s="140">
        <v>-564</v>
      </c>
      <c r="F208" s="380">
        <v>-1.7978960790564233</v>
      </c>
      <c r="G208" s="140">
        <v>280624</v>
      </c>
      <c r="H208" s="140">
        <v>-11763</v>
      </c>
      <c r="I208" s="380">
        <v>-4.0230926819591843</v>
      </c>
      <c r="J208" s="140">
        <v>-24173</v>
      </c>
      <c r="K208" s="380">
        <v>-7.9308523377854767</v>
      </c>
      <c r="N208" s="381"/>
      <c r="O208" s="398"/>
    </row>
    <row r="209" spans="1:15" ht="12" customHeight="1" x14ac:dyDescent="0.2">
      <c r="A209" s="379">
        <v>44378</v>
      </c>
      <c r="B209" s="140">
        <v>30464</v>
      </c>
      <c r="C209" s="140">
        <v>-342</v>
      </c>
      <c r="D209" s="380">
        <v>-1.110173342855288</v>
      </c>
      <c r="E209" s="140">
        <v>-713</v>
      </c>
      <c r="F209" s="380">
        <v>-2.2869422972062741</v>
      </c>
      <c r="G209" s="140">
        <v>270470</v>
      </c>
      <c r="H209" s="140">
        <v>-10154</v>
      </c>
      <c r="I209" s="380">
        <v>-3.6183647870460116</v>
      </c>
      <c r="J209" s="140">
        <v>-27771</v>
      </c>
      <c r="K209" s="380">
        <v>-9.311596997059425</v>
      </c>
      <c r="N209" s="381"/>
      <c r="O209" s="398"/>
    </row>
    <row r="210" spans="1:15" ht="12" customHeight="1" x14ac:dyDescent="0.2">
      <c r="A210" s="379">
        <v>44409</v>
      </c>
      <c r="B210" s="140">
        <v>30674</v>
      </c>
      <c r="C210" s="140">
        <v>210</v>
      </c>
      <c r="D210" s="380">
        <v>0.68933823529411764</v>
      </c>
      <c r="E210" s="140">
        <v>-696</v>
      </c>
      <c r="F210" s="380">
        <v>-2.2186802677717563</v>
      </c>
      <c r="G210" s="140">
        <v>271609</v>
      </c>
      <c r="H210" s="140">
        <v>1139</v>
      </c>
      <c r="I210" s="380">
        <v>0.42111879321181644</v>
      </c>
      <c r="J210" s="140">
        <v>-34615</v>
      </c>
      <c r="K210" s="380">
        <v>-11.303816813835624</v>
      </c>
      <c r="N210" s="381"/>
      <c r="O210" s="398"/>
    </row>
    <row r="211" spans="1:15" ht="12" customHeight="1" x14ac:dyDescent="0.2">
      <c r="A211" s="379">
        <v>44440</v>
      </c>
      <c r="B211" s="140">
        <v>30059</v>
      </c>
      <c r="C211" s="140">
        <v>-615</v>
      </c>
      <c r="D211" s="380">
        <v>-2.0049553367672948</v>
      </c>
      <c r="E211" s="140">
        <v>-898</v>
      </c>
      <c r="F211" s="380">
        <v>-2.9007978809316146</v>
      </c>
      <c r="G211" s="140">
        <v>259300</v>
      </c>
      <c r="H211" s="140">
        <v>-12309</v>
      </c>
      <c r="I211" s="380">
        <v>-4.5318822277612307</v>
      </c>
      <c r="J211" s="140">
        <v>-39242</v>
      </c>
      <c r="K211" s="380">
        <v>-13.144549175660377</v>
      </c>
      <c r="N211" s="381"/>
      <c r="O211" s="398"/>
    </row>
    <row r="212" spans="1:15" ht="12" customHeight="1" x14ac:dyDescent="0.2">
      <c r="A212" s="379">
        <v>44470</v>
      </c>
      <c r="B212" s="140">
        <v>29238</v>
      </c>
      <c r="C212" s="140">
        <v>-821</v>
      </c>
      <c r="D212" s="380">
        <v>-2.7312951195981237</v>
      </c>
      <c r="E212" s="140">
        <v>-1966</v>
      </c>
      <c r="F212" s="380">
        <v>-6.3004742981669013</v>
      </c>
      <c r="G212" s="140">
        <v>254777</v>
      </c>
      <c r="H212" s="140">
        <v>-4523</v>
      </c>
      <c r="I212" s="380">
        <v>-1.7443116081758581</v>
      </c>
      <c r="J212" s="140">
        <v>-43400</v>
      </c>
      <c r="K212" s="380">
        <v>-14.55511323811025</v>
      </c>
      <c r="N212" s="381"/>
      <c r="O212" s="398"/>
    </row>
    <row r="213" spans="1:15" ht="12" customHeight="1" x14ac:dyDescent="0.2">
      <c r="A213" s="379">
        <v>44501</v>
      </c>
      <c r="B213" s="140">
        <v>29063</v>
      </c>
      <c r="C213" s="140">
        <v>-175</v>
      </c>
      <c r="D213" s="380">
        <v>-0.59853615158355566</v>
      </c>
      <c r="E213" s="140">
        <v>-2616</v>
      </c>
      <c r="F213" s="380">
        <v>-8.2578364216042175</v>
      </c>
      <c r="G213" s="140">
        <v>250441</v>
      </c>
      <c r="H213" s="140">
        <v>-4336</v>
      </c>
      <c r="I213" s="380">
        <v>-1.7018804680171287</v>
      </c>
      <c r="J213" s="140">
        <v>-49218</v>
      </c>
      <c r="K213" s="380">
        <v>-16.42466937418866</v>
      </c>
      <c r="N213" s="381"/>
      <c r="O213" s="398"/>
    </row>
    <row r="214" spans="1:15" ht="12" customHeight="1" x14ac:dyDescent="0.2">
      <c r="A214" s="379">
        <v>44531</v>
      </c>
      <c r="B214" s="140">
        <v>28542</v>
      </c>
      <c r="C214" s="140">
        <v>-521</v>
      </c>
      <c r="D214" s="380">
        <v>-1.7926573306265698</v>
      </c>
      <c r="E214" s="140">
        <v>-4845</v>
      </c>
      <c r="F214" s="380">
        <v>-14.511636265612363</v>
      </c>
      <c r="G214" s="140">
        <v>257946</v>
      </c>
      <c r="H214" s="140">
        <v>7505</v>
      </c>
      <c r="I214" s="380">
        <v>2.996713796862335</v>
      </c>
      <c r="J214" s="140">
        <v>-60209</v>
      </c>
      <c r="K214" s="380">
        <v>-18.924423629991672</v>
      </c>
      <c r="N214" s="381"/>
      <c r="O214" s="398"/>
    </row>
    <row r="215" spans="1:15" ht="12" customHeight="1" x14ac:dyDescent="0.2">
      <c r="A215" s="379">
        <v>44562</v>
      </c>
      <c r="B215" s="140">
        <v>26999</v>
      </c>
      <c r="C215" s="140">
        <v>-1543</v>
      </c>
      <c r="D215" s="380">
        <v>-5.4060682502978068</v>
      </c>
      <c r="E215" s="140">
        <v>-6868</v>
      </c>
      <c r="F215" s="380">
        <v>-20.27932795937048</v>
      </c>
      <c r="G215" s="140">
        <v>250642</v>
      </c>
      <c r="H215" s="140">
        <v>-7304</v>
      </c>
      <c r="I215" s="380">
        <v>-2.8316004124894358</v>
      </c>
      <c r="J215" s="140">
        <v>-66642</v>
      </c>
      <c r="K215" s="380">
        <v>-21.003895563596021</v>
      </c>
      <c r="N215" s="381"/>
      <c r="O215" s="398"/>
    </row>
    <row r="216" spans="1:15" ht="12" customHeight="1" x14ac:dyDescent="0.2">
      <c r="A216" s="379">
        <v>44593</v>
      </c>
      <c r="B216" s="140">
        <v>25002</v>
      </c>
      <c r="C216" s="140">
        <v>-1997</v>
      </c>
      <c r="D216" s="380">
        <v>-7.3965702433423459</v>
      </c>
      <c r="E216" s="140">
        <v>-8187</v>
      </c>
      <c r="F216" s="380">
        <v>-24.667811624333364</v>
      </c>
      <c r="G216" s="140">
        <v>243443</v>
      </c>
      <c r="H216" s="140">
        <v>-7199</v>
      </c>
      <c r="I216" s="380">
        <v>-2.8722241284381709</v>
      </c>
      <c r="J216" s="140">
        <v>-68725</v>
      </c>
      <c r="K216" s="380">
        <v>-22.015389149432355</v>
      </c>
      <c r="N216" s="381"/>
      <c r="O216" s="398"/>
    </row>
    <row r="217" spans="1:15" ht="12" customHeight="1" x14ac:dyDescent="0.2">
      <c r="A217" s="379">
        <v>44621</v>
      </c>
      <c r="B217" s="140">
        <v>25408</v>
      </c>
      <c r="C217" s="140">
        <v>406</v>
      </c>
      <c r="D217" s="380">
        <v>1.6238700903927685</v>
      </c>
      <c r="E217" s="140">
        <v>-6792</v>
      </c>
      <c r="F217" s="380">
        <v>-21.093167701863354</v>
      </c>
      <c r="G217" s="140">
        <v>249107</v>
      </c>
      <c r="H217" s="140">
        <v>5664</v>
      </c>
      <c r="I217" s="380">
        <v>2.3266226591029522</v>
      </c>
      <c r="J217" s="140">
        <v>-55376</v>
      </c>
      <c r="K217" s="380">
        <v>-18.186893849574524</v>
      </c>
      <c r="N217" s="381"/>
      <c r="O217" s="398"/>
    </row>
    <row r="218" spans="1:15" ht="12" customHeight="1" x14ac:dyDescent="0.2">
      <c r="A218" s="379">
        <v>44652</v>
      </c>
      <c r="B218" s="140">
        <v>24420</v>
      </c>
      <c r="C218" s="140">
        <v>-988</v>
      </c>
      <c r="D218" s="380">
        <v>-3.8885390428211588</v>
      </c>
      <c r="E218" s="140">
        <v>-7497</v>
      </c>
      <c r="F218" s="380">
        <v>-23.489049722718299</v>
      </c>
      <c r="G218" s="140">
        <v>242135</v>
      </c>
      <c r="H218" s="140">
        <v>-6972</v>
      </c>
      <c r="I218" s="380">
        <v>-2.79879730396978</v>
      </c>
      <c r="J218" s="140">
        <v>-58401</v>
      </c>
      <c r="K218" s="380">
        <v>-19.432280991295553</v>
      </c>
      <c r="N218" s="381"/>
      <c r="O218" s="398"/>
    </row>
    <row r="219" spans="1:15" ht="12" customHeight="1" x14ac:dyDescent="0.2">
      <c r="A219" s="379">
        <v>44682</v>
      </c>
      <c r="B219" s="140">
        <v>23433</v>
      </c>
      <c r="C219" s="140">
        <v>-987</v>
      </c>
      <c r="D219" s="380">
        <v>-4.0417690417690419</v>
      </c>
      <c r="E219" s="140">
        <v>-7864</v>
      </c>
      <c r="F219" s="380">
        <v>-25.127008978496342</v>
      </c>
      <c r="G219" s="140">
        <v>232127</v>
      </c>
      <c r="H219" s="140">
        <v>-10008</v>
      </c>
      <c r="I219" s="380">
        <v>-4.1332314617878456</v>
      </c>
      <c r="J219" s="140">
        <v>-60260</v>
      </c>
      <c r="K219" s="380">
        <v>-20.609671428620288</v>
      </c>
      <c r="N219" s="381"/>
      <c r="O219" s="398"/>
    </row>
    <row r="220" spans="1:15" ht="12" customHeight="1" x14ac:dyDescent="0.2">
      <c r="A220" s="379">
        <v>44713</v>
      </c>
      <c r="B220" s="140">
        <v>22685</v>
      </c>
      <c r="C220" s="140">
        <v>-748</v>
      </c>
      <c r="D220" s="380">
        <v>-3.1920795459394871</v>
      </c>
      <c r="E220" s="140">
        <v>-8121</v>
      </c>
      <c r="F220" s="380">
        <v>-26.361747711484774</v>
      </c>
      <c r="G220" s="140">
        <v>227146</v>
      </c>
      <c r="H220" s="140">
        <v>-4981</v>
      </c>
      <c r="I220" s="380">
        <v>-2.1458081136619178</v>
      </c>
      <c r="J220" s="140">
        <v>-53478</v>
      </c>
      <c r="K220" s="380">
        <v>-19.056816238097952</v>
      </c>
      <c r="N220" s="381"/>
      <c r="O220" s="398"/>
    </row>
    <row r="221" spans="1:15" ht="12" customHeight="1" x14ac:dyDescent="0.2">
      <c r="A221" s="379">
        <v>44743</v>
      </c>
      <c r="B221" s="140">
        <v>22684</v>
      </c>
      <c r="C221" s="140">
        <v>-1</v>
      </c>
      <c r="D221" s="380">
        <v>-4.4081992506061277E-3</v>
      </c>
      <c r="E221" s="140">
        <v>-7780</v>
      </c>
      <c r="F221" s="380">
        <v>-25.538340336134453</v>
      </c>
      <c r="G221" s="140">
        <v>228122</v>
      </c>
      <c r="H221" s="140">
        <v>976</v>
      </c>
      <c r="I221" s="380">
        <v>0.42967958933901546</v>
      </c>
      <c r="J221" s="140">
        <v>-42348</v>
      </c>
      <c r="K221" s="380">
        <v>-15.657189337079897</v>
      </c>
      <c r="N221" s="381"/>
      <c r="O221" s="398"/>
    </row>
    <row r="222" spans="1:15" ht="12" customHeight="1" x14ac:dyDescent="0.2">
      <c r="A222" s="379">
        <v>44774</v>
      </c>
      <c r="B222" s="140">
        <v>22766</v>
      </c>
      <c r="C222" s="140">
        <v>82</v>
      </c>
      <c r="D222" s="380">
        <v>0.36148827367307351</v>
      </c>
      <c r="E222" s="140">
        <v>-7908</v>
      </c>
      <c r="F222" s="380">
        <v>-25.780791549846775</v>
      </c>
      <c r="G222" s="140">
        <v>233217</v>
      </c>
      <c r="H222" s="140">
        <v>5095</v>
      </c>
      <c r="I222" s="380">
        <v>2.2334540289844909</v>
      </c>
      <c r="J222" s="140">
        <v>-38392</v>
      </c>
      <c r="K222" s="380">
        <v>-14.135024980762788</v>
      </c>
      <c r="N222" s="381"/>
      <c r="O222" s="398"/>
    </row>
    <row r="223" spans="1:15" ht="12" customHeight="1" x14ac:dyDescent="0.2">
      <c r="A223" s="379">
        <v>44805</v>
      </c>
      <c r="B223" s="140">
        <v>22598</v>
      </c>
      <c r="C223" s="140">
        <v>-168</v>
      </c>
      <c r="D223" s="380">
        <v>-0.73794254590178332</v>
      </c>
      <c r="E223" s="140">
        <v>-7461</v>
      </c>
      <c r="F223" s="380">
        <v>-24.821185002827772</v>
      </c>
      <c r="G223" s="140">
        <v>228452</v>
      </c>
      <c r="H223" s="140">
        <v>-4765</v>
      </c>
      <c r="I223" s="380">
        <v>-2.043161519100237</v>
      </c>
      <c r="J223" s="140">
        <v>-30848</v>
      </c>
      <c r="K223" s="380">
        <v>-11.896644812957964</v>
      </c>
      <c r="N223" s="381"/>
      <c r="O223" s="398"/>
    </row>
    <row r="224" spans="1:15" ht="12" customHeight="1" x14ac:dyDescent="0.2">
      <c r="A224" s="379">
        <v>44835</v>
      </c>
      <c r="B224" s="140">
        <v>22523</v>
      </c>
      <c r="C224" s="140">
        <v>-75</v>
      </c>
      <c r="D224" s="380">
        <v>-0.33188777767944067</v>
      </c>
      <c r="E224" s="140">
        <v>-6715</v>
      </c>
      <c r="F224" s="380">
        <v>-22.96668718790615</v>
      </c>
      <c r="G224" s="140">
        <v>223886</v>
      </c>
      <c r="H224" s="140">
        <v>-4566</v>
      </c>
      <c r="I224" s="380">
        <v>-1.9986693047117119</v>
      </c>
      <c r="J224" s="140">
        <v>-30891</v>
      </c>
      <c r="K224" s="380">
        <v>-12.124720834298229</v>
      </c>
      <c r="N224" s="381"/>
      <c r="O224" s="398"/>
    </row>
    <row r="225" spans="1:15" ht="12" customHeight="1" x14ac:dyDescent="0.2">
      <c r="A225" s="379">
        <v>44866</v>
      </c>
      <c r="B225" s="140">
        <v>22346</v>
      </c>
      <c r="C225" s="140">
        <v>-177</v>
      </c>
      <c r="D225" s="380">
        <v>-0.78586333969719846</v>
      </c>
      <c r="E225" s="140">
        <v>-6717</v>
      </c>
      <c r="F225" s="380">
        <v>-23.111860441110689</v>
      </c>
      <c r="G225" s="140">
        <v>221962</v>
      </c>
      <c r="H225" s="140">
        <v>-1924</v>
      </c>
      <c r="I225" s="380">
        <v>-0.85936592730228778</v>
      </c>
      <c r="J225" s="140">
        <v>-28479</v>
      </c>
      <c r="K225" s="380">
        <v>-11.371540602377406</v>
      </c>
      <c r="N225" s="381"/>
      <c r="O225" s="398"/>
    </row>
    <row r="226" spans="1:15" ht="12" customHeight="1" x14ac:dyDescent="0.2">
      <c r="A226" s="379">
        <v>44896</v>
      </c>
      <c r="B226" s="140">
        <v>23075</v>
      </c>
      <c r="C226" s="140">
        <v>729</v>
      </c>
      <c r="D226" s="380">
        <v>3.2623288284256691</v>
      </c>
      <c r="E226" s="140">
        <v>-5467</v>
      </c>
      <c r="F226" s="380">
        <v>-19.154228855721392</v>
      </c>
      <c r="G226" s="140">
        <v>227117</v>
      </c>
      <c r="H226" s="140">
        <v>5155</v>
      </c>
      <c r="I226" s="380">
        <v>2.3224696119155532</v>
      </c>
      <c r="J226" s="140">
        <v>-30829</v>
      </c>
      <c r="K226" s="380">
        <v>-11.951726330317198</v>
      </c>
      <c r="N226" s="381"/>
      <c r="O226" s="398"/>
    </row>
    <row r="227" spans="1:15" ht="12" customHeight="1" x14ac:dyDescent="0.2">
      <c r="A227" s="379">
        <v>44927</v>
      </c>
      <c r="B227" s="140">
        <v>22877</v>
      </c>
      <c r="C227" s="140">
        <v>-198</v>
      </c>
      <c r="D227" s="380">
        <v>-0.85807150595882986</v>
      </c>
      <c r="E227" s="140">
        <v>-4122</v>
      </c>
      <c r="F227" s="380">
        <v>-15.267232119708137</v>
      </c>
      <c r="G227" s="140">
        <v>224006</v>
      </c>
      <c r="H227" s="140">
        <v>-3111</v>
      </c>
      <c r="I227" s="380">
        <v>-1.3697785722777247</v>
      </c>
      <c r="J227" s="140">
        <v>-26636</v>
      </c>
      <c r="K227" s="380">
        <v>-10.627109582591904</v>
      </c>
      <c r="N227" s="381"/>
      <c r="O227" s="398"/>
    </row>
    <row r="228" spans="1:15" ht="12" customHeight="1" x14ac:dyDescent="0.2">
      <c r="A228" s="382">
        <v>44958</v>
      </c>
      <c r="B228" s="383">
        <v>22776</v>
      </c>
      <c r="C228" s="383">
        <f>B228-B227</f>
        <v>-101</v>
      </c>
      <c r="D228" s="384">
        <f>100*C228/B227</f>
        <v>-0.44149145429907766</v>
      </c>
      <c r="E228" s="383">
        <f>B228-B216</f>
        <v>-2226</v>
      </c>
      <c r="F228" s="384">
        <f>100*E228/B216</f>
        <v>-8.9032877369810421</v>
      </c>
      <c r="G228" s="383">
        <v>221614</v>
      </c>
      <c r="H228" s="383">
        <f>G228-G227</f>
        <v>-2392</v>
      </c>
      <c r="I228" s="384">
        <f>100*H228/G227</f>
        <v>-1.0678285403069561</v>
      </c>
      <c r="J228" s="383">
        <f>G228-G216</f>
        <v>-21829</v>
      </c>
      <c r="K228" s="384">
        <f>100*J228/G216</f>
        <v>-8.966780724851402</v>
      </c>
      <c r="N228" s="381"/>
      <c r="O228" s="398"/>
    </row>
    <row r="229" spans="1:15" x14ac:dyDescent="0.2">
      <c r="A229" s="66" t="s">
        <v>135</v>
      </c>
    </row>
    <row r="230" spans="1:15" ht="15.75" customHeight="1" x14ac:dyDescent="0.2">
      <c r="A230" s="66"/>
    </row>
    <row r="231" spans="1:15" x14ac:dyDescent="0.2">
      <c r="A231" s="395"/>
      <c r="B231" s="396" t="s">
        <v>624</v>
      </c>
      <c r="C231" s="396"/>
      <c r="D231" s="396"/>
      <c r="E231" s="396"/>
      <c r="F231" s="396"/>
      <c r="G231" s="396"/>
      <c r="H231" s="396"/>
      <c r="I231" s="396"/>
      <c r="J231" s="396"/>
      <c r="K231" s="396"/>
    </row>
    <row r="232" spans="1:15" ht="21" customHeight="1" x14ac:dyDescent="0.2">
      <c r="B232" s="396"/>
      <c r="C232" s="396"/>
      <c r="D232" s="396"/>
      <c r="E232" s="396"/>
      <c r="F232" s="396"/>
      <c r="G232" s="396"/>
      <c r="H232" s="396"/>
      <c r="I232" s="396"/>
      <c r="J232" s="396"/>
      <c r="K232" s="396"/>
    </row>
    <row r="234" spans="1:15" x14ac:dyDescent="0.2">
      <c r="A234" s="385" t="s">
        <v>621</v>
      </c>
    </row>
    <row r="237" spans="1:15" x14ac:dyDescent="0.2">
      <c r="F237" s="105" t="s">
        <v>60</v>
      </c>
    </row>
  </sheetData>
  <mergeCells count="12">
    <mergeCell ref="J8:K8"/>
    <mergeCell ref="B231:K232"/>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45"/>
  <sheetViews>
    <sheetView topLeftCell="A200"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54</v>
      </c>
      <c r="B5" s="374"/>
      <c r="C5" s="374"/>
      <c r="D5" s="374"/>
      <c r="E5" s="374"/>
      <c r="F5" s="374"/>
      <c r="G5" s="374"/>
      <c r="H5" s="374"/>
      <c r="I5" s="374"/>
      <c r="J5" s="374"/>
      <c r="K5" s="374"/>
    </row>
    <row r="6" spans="1:11" s="32" customFormat="1" ht="16.5" customHeight="1" x14ac:dyDescent="0.2">
      <c r="A6" s="232"/>
      <c r="B6" s="267" t="s">
        <v>626</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22967</v>
      </c>
      <c r="C11" s="392">
        <v>462.22999999999956</v>
      </c>
      <c r="D11" s="393">
        <v>2.0539201244891618</v>
      </c>
      <c r="E11" s="392">
        <v>-3234.66</v>
      </c>
      <c r="F11" s="394">
        <v>-12.34524835449357</v>
      </c>
      <c r="G11" s="391">
        <v>311643</v>
      </c>
      <c r="H11" s="391">
        <v>8061</v>
      </c>
      <c r="I11" s="393">
        <v>2.6552957685238257</v>
      </c>
      <c r="J11" s="391">
        <v>-9429</v>
      </c>
      <c r="K11" s="393">
        <v>-2.9367244730153983</v>
      </c>
    </row>
    <row r="12" spans="1:11" ht="12" customHeight="1" x14ac:dyDescent="0.2">
      <c r="A12" s="390">
        <v>38384</v>
      </c>
      <c r="B12" s="391">
        <v>22747</v>
      </c>
      <c r="C12" s="392">
        <v>-220</v>
      </c>
      <c r="D12" s="393">
        <v>-0.9578961118126007</v>
      </c>
      <c r="E12" s="392">
        <v>-3179.9700000000012</v>
      </c>
      <c r="F12" s="394">
        <v>-12.265104638143219</v>
      </c>
      <c r="G12" s="391">
        <v>309165</v>
      </c>
      <c r="H12" s="391">
        <v>-2478</v>
      </c>
      <c r="I12" s="393">
        <v>-0.7951405935637893</v>
      </c>
      <c r="J12" s="391">
        <v>-7323</v>
      </c>
      <c r="K12" s="393">
        <v>-2.3138318040494426</v>
      </c>
    </row>
    <row r="13" spans="1:11" ht="12" customHeight="1" x14ac:dyDescent="0.2">
      <c r="A13" s="390">
        <v>38412</v>
      </c>
      <c r="B13" s="391">
        <v>22926</v>
      </c>
      <c r="C13" s="392">
        <v>179</v>
      </c>
      <c r="D13" s="393">
        <v>0.78691695608212076</v>
      </c>
      <c r="E13" s="392">
        <v>-2567.5600000000013</v>
      </c>
      <c r="F13" s="394">
        <v>-10.07140626887732</v>
      </c>
      <c r="G13" s="391">
        <v>310497</v>
      </c>
      <c r="H13" s="391">
        <v>1332</v>
      </c>
      <c r="I13" s="393">
        <v>0.43083790209111639</v>
      </c>
      <c r="J13" s="391">
        <v>-1108</v>
      </c>
      <c r="K13" s="393">
        <v>-0.35557837647021068</v>
      </c>
    </row>
    <row r="14" spans="1:11" ht="12" customHeight="1" x14ac:dyDescent="0.2">
      <c r="A14" s="390">
        <v>38443</v>
      </c>
      <c r="B14" s="391">
        <v>22778</v>
      </c>
      <c r="C14" s="392">
        <v>-148</v>
      </c>
      <c r="D14" s="393">
        <v>-0.64555526476489578</v>
      </c>
      <c r="E14" s="392">
        <v>-2790.9199999999983</v>
      </c>
      <c r="F14" s="394">
        <v>-10.915283085871435</v>
      </c>
      <c r="G14" s="391">
        <v>304003</v>
      </c>
      <c r="H14" s="391">
        <v>-6494</v>
      </c>
      <c r="I14" s="393">
        <v>-2.0914855860121033</v>
      </c>
      <c r="J14" s="391">
        <v>-7160</v>
      </c>
      <c r="K14" s="393">
        <v>-2.3010447900296631</v>
      </c>
    </row>
    <row r="15" spans="1:11" ht="12" customHeight="1" x14ac:dyDescent="0.2">
      <c r="A15" s="390">
        <v>38473</v>
      </c>
      <c r="B15" s="391">
        <v>21995</v>
      </c>
      <c r="C15" s="392">
        <v>-783</v>
      </c>
      <c r="D15" s="393">
        <v>-3.4375274387566952</v>
      </c>
      <c r="E15" s="392">
        <v>-2846.4799999999996</v>
      </c>
      <c r="F15" s="394">
        <v>-11.458576542138388</v>
      </c>
      <c r="G15" s="391">
        <v>295928</v>
      </c>
      <c r="H15" s="391">
        <v>-8075</v>
      </c>
      <c r="I15" s="393">
        <v>-2.6562237872652572</v>
      </c>
      <c r="J15" s="391">
        <v>-6856</v>
      </c>
      <c r="K15" s="393">
        <v>-2.2643204396533503</v>
      </c>
    </row>
    <row r="16" spans="1:11" ht="12" customHeight="1" x14ac:dyDescent="0.2">
      <c r="A16" s="390">
        <v>38504</v>
      </c>
      <c r="B16" s="391">
        <v>21624</v>
      </c>
      <c r="C16" s="392">
        <v>-371</v>
      </c>
      <c r="D16" s="393">
        <v>-1.6867469879518073</v>
      </c>
      <c r="E16" s="392">
        <v>-2118.0699999999997</v>
      </c>
      <c r="F16" s="394">
        <v>-8.9211682047942737</v>
      </c>
      <c r="G16" s="391">
        <v>287583</v>
      </c>
      <c r="H16" s="391">
        <v>-8345</v>
      </c>
      <c r="I16" s="393">
        <v>-2.8199426887621315</v>
      </c>
      <c r="J16" s="391">
        <v>-7322</v>
      </c>
      <c r="K16" s="393">
        <v>-2.4828334548413897</v>
      </c>
    </row>
    <row r="17" spans="1:11" ht="12" customHeight="1" x14ac:dyDescent="0.2">
      <c r="A17" s="390">
        <v>38534</v>
      </c>
      <c r="B17" s="391">
        <v>21232</v>
      </c>
      <c r="C17" s="392">
        <v>-392</v>
      </c>
      <c r="D17" s="393">
        <v>-1.8128005919348871</v>
      </c>
      <c r="E17" s="392">
        <v>-1882.9000000000015</v>
      </c>
      <c r="F17" s="394">
        <v>-8.1458280156955087</v>
      </c>
      <c r="G17" s="391">
        <v>287705</v>
      </c>
      <c r="H17" s="391">
        <v>122</v>
      </c>
      <c r="I17" s="393">
        <v>4.2422535407169407E-2</v>
      </c>
      <c r="J17" s="391">
        <v>-2224</v>
      </c>
      <c r="K17" s="393">
        <v>-0.76708435513522277</v>
      </c>
    </row>
    <row r="18" spans="1:11" ht="12" customHeight="1" x14ac:dyDescent="0.2">
      <c r="A18" s="390">
        <v>38565</v>
      </c>
      <c r="B18" s="391">
        <v>21751</v>
      </c>
      <c r="C18" s="392">
        <v>519</v>
      </c>
      <c r="D18" s="393">
        <v>2.4444235116804824</v>
      </c>
      <c r="E18" s="392">
        <v>-2059.5200000000004</v>
      </c>
      <c r="F18" s="394">
        <v>-8.6496220998113458</v>
      </c>
      <c r="G18" s="391">
        <v>297670</v>
      </c>
      <c r="H18" s="391">
        <v>9965</v>
      </c>
      <c r="I18" s="393">
        <v>3.4636172468326931</v>
      </c>
      <c r="J18" s="391">
        <v>-4375</v>
      </c>
      <c r="K18" s="393">
        <v>-1.4484596666059693</v>
      </c>
    </row>
    <row r="19" spans="1:11" ht="12" customHeight="1" x14ac:dyDescent="0.2">
      <c r="A19" s="390">
        <v>38596</v>
      </c>
      <c r="B19" s="391">
        <v>21009</v>
      </c>
      <c r="C19" s="392">
        <v>-742</v>
      </c>
      <c r="D19" s="393">
        <v>-3.4113374097742635</v>
      </c>
      <c r="E19" s="392">
        <v>-2588.369999999999</v>
      </c>
      <c r="F19" s="394">
        <v>-10.968891872272202</v>
      </c>
      <c r="G19" s="391">
        <v>290639</v>
      </c>
      <c r="H19" s="391">
        <v>-7031</v>
      </c>
      <c r="I19" s="393">
        <v>-2.3620116236100381</v>
      </c>
      <c r="J19" s="391">
        <v>-5789</v>
      </c>
      <c r="K19" s="393">
        <v>-1.9529194273145587</v>
      </c>
    </row>
    <row r="20" spans="1:11" ht="12" customHeight="1" x14ac:dyDescent="0.2">
      <c r="A20" s="390">
        <v>38626</v>
      </c>
      <c r="B20" s="391">
        <v>20879</v>
      </c>
      <c r="C20" s="392">
        <v>-130</v>
      </c>
      <c r="D20" s="393">
        <v>-0.61878242657908511</v>
      </c>
      <c r="E20" s="392">
        <v>-2391.2999999999993</v>
      </c>
      <c r="F20" s="394">
        <v>-10.276188961895633</v>
      </c>
      <c r="G20" s="391">
        <v>293124</v>
      </c>
      <c r="H20" s="391">
        <v>2485</v>
      </c>
      <c r="I20" s="393">
        <v>0.85501257573828704</v>
      </c>
      <c r="J20" s="391">
        <v>-2194</v>
      </c>
      <c r="K20" s="393">
        <v>-0.7429279623998537</v>
      </c>
    </row>
    <row r="21" spans="1:11" ht="12" customHeight="1" x14ac:dyDescent="0.2">
      <c r="A21" s="390">
        <v>38657</v>
      </c>
      <c r="B21" s="391">
        <v>20599</v>
      </c>
      <c r="C21" s="392">
        <v>-280</v>
      </c>
      <c r="D21" s="393">
        <v>-1.3410603956128166</v>
      </c>
      <c r="E21" s="392">
        <v>-2350.619999999999</v>
      </c>
      <c r="F21" s="394">
        <v>-10.242522534142173</v>
      </c>
      <c r="G21" s="391">
        <v>293531</v>
      </c>
      <c r="H21" s="391">
        <v>407</v>
      </c>
      <c r="I21" s="393">
        <v>0.13884908775808191</v>
      </c>
      <c r="J21" s="391">
        <v>-1480</v>
      </c>
      <c r="K21" s="393">
        <v>-0.50167620868374396</v>
      </c>
    </row>
    <row r="22" spans="1:11" ht="12" customHeight="1" x14ac:dyDescent="0.2">
      <c r="A22" s="390">
        <v>38687</v>
      </c>
      <c r="B22" s="391">
        <v>20554</v>
      </c>
      <c r="C22" s="392">
        <v>-45</v>
      </c>
      <c r="D22" s="393">
        <v>-0.21845720666051749</v>
      </c>
      <c r="E22" s="392">
        <v>-1950.7700000000004</v>
      </c>
      <c r="F22" s="394">
        <v>-8.6682512196303296</v>
      </c>
      <c r="G22" s="391">
        <v>301319</v>
      </c>
      <c r="H22" s="391">
        <v>7788</v>
      </c>
      <c r="I22" s="393">
        <v>2.6532120968483737</v>
      </c>
      <c r="J22" s="391">
        <v>-2263</v>
      </c>
      <c r="K22" s="393">
        <v>-0.74543286492611549</v>
      </c>
    </row>
    <row r="23" spans="1:11" ht="12" customHeight="1" x14ac:dyDescent="0.2">
      <c r="A23" s="390">
        <v>38718</v>
      </c>
      <c r="B23" s="391">
        <v>20992</v>
      </c>
      <c r="C23" s="392">
        <v>438</v>
      </c>
      <c r="D23" s="393">
        <v>2.1309720735623237</v>
      </c>
      <c r="E23" s="392">
        <v>-1975</v>
      </c>
      <c r="F23" s="394">
        <v>-8.599294640135847</v>
      </c>
      <c r="G23" s="391">
        <v>305207</v>
      </c>
      <c r="H23" s="391">
        <v>3888</v>
      </c>
      <c r="I23" s="393">
        <v>1.2903268628928146</v>
      </c>
      <c r="J23" s="391">
        <v>-6436</v>
      </c>
      <c r="K23" s="393">
        <v>-2.0651835593932799</v>
      </c>
    </row>
    <row r="24" spans="1:11" ht="12" customHeight="1" x14ac:dyDescent="0.2">
      <c r="A24" s="390">
        <v>38749</v>
      </c>
      <c r="B24" s="391">
        <v>20992</v>
      </c>
      <c r="C24" s="392">
        <v>0</v>
      </c>
      <c r="D24" s="393">
        <v>0</v>
      </c>
      <c r="E24" s="392">
        <v>-1755</v>
      </c>
      <c r="F24" s="394">
        <v>-7.7153031168945354</v>
      </c>
      <c r="G24" s="391">
        <v>303153</v>
      </c>
      <c r="H24" s="391">
        <v>-2054</v>
      </c>
      <c r="I24" s="393">
        <v>-0.67298587516013719</v>
      </c>
      <c r="J24" s="391">
        <v>-6012</v>
      </c>
      <c r="K24" s="393">
        <v>-1.9445926932220658</v>
      </c>
    </row>
    <row r="25" spans="1:11" ht="12" customHeight="1" x14ac:dyDescent="0.2">
      <c r="A25" s="390">
        <v>38777</v>
      </c>
      <c r="B25" s="391">
        <v>20692</v>
      </c>
      <c r="C25" s="392">
        <v>-300</v>
      </c>
      <c r="D25" s="393">
        <v>-1.4291158536585367</v>
      </c>
      <c r="E25" s="392">
        <v>-2234</v>
      </c>
      <c r="F25" s="394">
        <v>-9.744395010032278</v>
      </c>
      <c r="G25" s="391">
        <v>299694</v>
      </c>
      <c r="H25" s="391">
        <v>-3459</v>
      </c>
      <c r="I25" s="393">
        <v>-1.141008005858428</v>
      </c>
      <c r="J25" s="391">
        <v>-10803</v>
      </c>
      <c r="K25" s="393">
        <v>-3.4792606691852095</v>
      </c>
    </row>
    <row r="26" spans="1:11" ht="12" customHeight="1" x14ac:dyDescent="0.2">
      <c r="A26" s="390">
        <v>38808</v>
      </c>
      <c r="B26" s="391">
        <v>20325</v>
      </c>
      <c r="C26" s="392">
        <v>-367</v>
      </c>
      <c r="D26" s="393">
        <v>-1.7736323216702108</v>
      </c>
      <c r="E26" s="392">
        <v>-2453</v>
      </c>
      <c r="F26" s="394">
        <v>-10.769163227675827</v>
      </c>
      <c r="G26" s="391">
        <v>295033</v>
      </c>
      <c r="H26" s="391">
        <v>-4661</v>
      </c>
      <c r="I26" s="393">
        <v>-1.5552530247519136</v>
      </c>
      <c r="J26" s="391">
        <v>-8970</v>
      </c>
      <c r="K26" s="393">
        <v>-2.9506287766897037</v>
      </c>
    </row>
    <row r="27" spans="1:11" ht="12" customHeight="1" x14ac:dyDescent="0.2">
      <c r="A27" s="390">
        <v>38838</v>
      </c>
      <c r="B27" s="391">
        <v>20018</v>
      </c>
      <c r="C27" s="392">
        <v>-307</v>
      </c>
      <c r="D27" s="393">
        <v>-1.5104551045510455</v>
      </c>
      <c r="E27" s="392">
        <v>-1977</v>
      </c>
      <c r="F27" s="394">
        <v>-8.988406456012731</v>
      </c>
      <c r="G27" s="391">
        <v>285714</v>
      </c>
      <c r="H27" s="391">
        <v>-9319</v>
      </c>
      <c r="I27" s="393">
        <v>-3.1586297126084202</v>
      </c>
      <c r="J27" s="391">
        <v>-10214</v>
      </c>
      <c r="K27" s="393">
        <v>-3.4515152334351598</v>
      </c>
    </row>
    <row r="28" spans="1:11" ht="12" customHeight="1" x14ac:dyDescent="0.2">
      <c r="A28" s="390">
        <v>38869</v>
      </c>
      <c r="B28" s="391">
        <v>19080</v>
      </c>
      <c r="C28" s="392">
        <v>-938</v>
      </c>
      <c r="D28" s="393">
        <v>-4.6857827954840641</v>
      </c>
      <c r="E28" s="392">
        <v>-2544</v>
      </c>
      <c r="F28" s="394">
        <v>-11.764705882352942</v>
      </c>
      <c r="G28" s="391">
        <v>278270</v>
      </c>
      <c r="H28" s="391">
        <v>-7444</v>
      </c>
      <c r="I28" s="393">
        <v>-2.6054026054026056</v>
      </c>
      <c r="J28" s="391">
        <v>-9313</v>
      </c>
      <c r="K28" s="393">
        <v>-3.2383694446472844</v>
      </c>
    </row>
    <row r="29" spans="1:11" ht="12" customHeight="1" x14ac:dyDescent="0.2">
      <c r="A29" s="390">
        <v>38899</v>
      </c>
      <c r="B29" s="391">
        <v>19409</v>
      </c>
      <c r="C29" s="392">
        <v>329</v>
      </c>
      <c r="D29" s="393">
        <v>1.7243186582809225</v>
      </c>
      <c r="E29" s="392">
        <v>-1823</v>
      </c>
      <c r="F29" s="394">
        <v>-8.5860964581763373</v>
      </c>
      <c r="G29" s="391">
        <v>276777</v>
      </c>
      <c r="H29" s="391">
        <v>-1493</v>
      </c>
      <c r="I29" s="393">
        <v>-0.53652927013332374</v>
      </c>
      <c r="J29" s="391">
        <v>-10928</v>
      </c>
      <c r="K29" s="393">
        <v>-3.7983351001894303</v>
      </c>
    </row>
    <row r="30" spans="1:11" ht="12" customHeight="1" x14ac:dyDescent="0.2">
      <c r="A30" s="390">
        <v>38930</v>
      </c>
      <c r="B30" s="391">
        <v>19964</v>
      </c>
      <c r="C30" s="392">
        <v>555</v>
      </c>
      <c r="D30" s="393">
        <v>2.8594981709516203</v>
      </c>
      <c r="E30" s="392">
        <v>-1787</v>
      </c>
      <c r="F30" s="394">
        <v>-8.2157142200358599</v>
      </c>
      <c r="G30" s="391">
        <v>285012</v>
      </c>
      <c r="H30" s="391">
        <v>8235</v>
      </c>
      <c r="I30" s="393">
        <v>2.9753194810262413</v>
      </c>
      <c r="J30" s="391">
        <v>-12658</v>
      </c>
      <c r="K30" s="393">
        <v>-4.25235999596869</v>
      </c>
    </row>
    <row r="31" spans="1:11" ht="12" customHeight="1" x14ac:dyDescent="0.2">
      <c r="A31" s="390">
        <v>38961</v>
      </c>
      <c r="B31" s="391">
        <v>19729</v>
      </c>
      <c r="C31" s="392">
        <v>-235</v>
      </c>
      <c r="D31" s="393">
        <v>-1.1771188138649569</v>
      </c>
      <c r="E31" s="392">
        <v>-1280</v>
      </c>
      <c r="F31" s="394">
        <v>-6.0926269693940691</v>
      </c>
      <c r="G31" s="391">
        <v>277276</v>
      </c>
      <c r="H31" s="391">
        <v>-7736</v>
      </c>
      <c r="I31" s="393">
        <v>-2.7142716797889213</v>
      </c>
      <c r="J31" s="391">
        <v>-13363</v>
      </c>
      <c r="K31" s="393">
        <v>-4.5978000199560283</v>
      </c>
    </row>
    <row r="32" spans="1:11" ht="12" customHeight="1" x14ac:dyDescent="0.2">
      <c r="A32" s="390">
        <v>38991</v>
      </c>
      <c r="B32" s="391">
        <v>19563</v>
      </c>
      <c r="C32" s="392">
        <v>-166</v>
      </c>
      <c r="D32" s="393">
        <v>-0.84140098332404079</v>
      </c>
      <c r="E32" s="392">
        <v>-1316</v>
      </c>
      <c r="F32" s="394">
        <v>-6.3029838593802383</v>
      </c>
      <c r="G32" s="391">
        <v>276553</v>
      </c>
      <c r="H32" s="391">
        <v>-723</v>
      </c>
      <c r="I32" s="393">
        <v>-0.26075102064369077</v>
      </c>
      <c r="J32" s="391">
        <v>-16571</v>
      </c>
      <c r="K32" s="393">
        <v>-5.6532389023075558</v>
      </c>
    </row>
    <row r="33" spans="1:11" ht="12" customHeight="1" x14ac:dyDescent="0.2">
      <c r="A33" s="390">
        <v>39022</v>
      </c>
      <c r="B33" s="391">
        <v>19585</v>
      </c>
      <c r="C33" s="392">
        <v>22</v>
      </c>
      <c r="D33" s="393">
        <v>0.11245718959259828</v>
      </c>
      <c r="E33" s="392">
        <v>-1014</v>
      </c>
      <c r="F33" s="394">
        <v>-4.9225690567503273</v>
      </c>
      <c r="G33" s="391">
        <v>275517</v>
      </c>
      <c r="H33" s="391">
        <v>-1036</v>
      </c>
      <c r="I33" s="393">
        <v>-0.37461173807552262</v>
      </c>
      <c r="J33" s="391">
        <v>-18014</v>
      </c>
      <c r="K33" s="393">
        <v>-6.1370008619191836</v>
      </c>
    </row>
    <row r="34" spans="1:11" ht="12" customHeight="1" x14ac:dyDescent="0.2">
      <c r="A34" s="390">
        <v>39052</v>
      </c>
      <c r="B34" s="391">
        <v>19645</v>
      </c>
      <c r="C34" s="392">
        <v>60</v>
      </c>
      <c r="D34" s="393">
        <v>0.30635690579525149</v>
      </c>
      <c r="E34" s="392">
        <v>-909</v>
      </c>
      <c r="F34" s="394">
        <v>-4.422496837598521</v>
      </c>
      <c r="G34" s="391">
        <v>282148</v>
      </c>
      <c r="H34" s="391">
        <v>6631</v>
      </c>
      <c r="I34" s="393">
        <v>2.4067480409557307</v>
      </c>
      <c r="J34" s="391">
        <v>-19171</v>
      </c>
      <c r="K34" s="393">
        <v>-6.3623601565118699</v>
      </c>
    </row>
    <row r="35" spans="1:11" ht="12" customHeight="1" x14ac:dyDescent="0.2">
      <c r="A35" s="390">
        <v>39083</v>
      </c>
      <c r="B35" s="391">
        <v>19951</v>
      </c>
      <c r="C35" s="392">
        <v>306</v>
      </c>
      <c r="D35" s="393">
        <v>1.5576482565538305</v>
      </c>
      <c r="E35" s="392">
        <v>-1041</v>
      </c>
      <c r="F35" s="394">
        <v>-4.9590320121951219</v>
      </c>
      <c r="G35" s="391">
        <v>283787</v>
      </c>
      <c r="H35" s="391">
        <v>1639</v>
      </c>
      <c r="I35" s="393">
        <v>0.58090080383344911</v>
      </c>
      <c r="J35" s="391">
        <v>-21420</v>
      </c>
      <c r="K35" s="393">
        <v>-7.0181876562464165</v>
      </c>
    </row>
    <row r="36" spans="1:11" ht="12" customHeight="1" x14ac:dyDescent="0.2">
      <c r="A36" s="390">
        <v>39114</v>
      </c>
      <c r="B36" s="391">
        <v>19767</v>
      </c>
      <c r="C36" s="392">
        <v>-184</v>
      </c>
      <c r="D36" s="393">
        <v>-0.92225953586286402</v>
      </c>
      <c r="E36" s="392">
        <v>-1225</v>
      </c>
      <c r="F36" s="394">
        <v>-5.8355564024390247</v>
      </c>
      <c r="G36" s="391">
        <v>280838</v>
      </c>
      <c r="H36" s="391">
        <v>-2949</v>
      </c>
      <c r="I36" s="393">
        <v>-1.0391596514287125</v>
      </c>
      <c r="J36" s="391">
        <v>-22315</v>
      </c>
      <c r="K36" s="393">
        <v>-7.3609695434318647</v>
      </c>
    </row>
    <row r="37" spans="1:11" ht="12" customHeight="1" x14ac:dyDescent="0.2">
      <c r="A37" s="390">
        <v>39142</v>
      </c>
      <c r="B37" s="391">
        <v>19982</v>
      </c>
      <c r="C37" s="392">
        <v>215</v>
      </c>
      <c r="D37" s="393">
        <v>1.0876713714777153</v>
      </c>
      <c r="E37" s="392">
        <v>-710</v>
      </c>
      <c r="F37" s="394">
        <v>-3.4312777885173014</v>
      </c>
      <c r="G37" s="391">
        <v>279615</v>
      </c>
      <c r="H37" s="391">
        <v>-1223</v>
      </c>
      <c r="I37" s="393">
        <v>-0.43548237774090404</v>
      </c>
      <c r="J37" s="391">
        <v>-20079</v>
      </c>
      <c r="K37" s="393">
        <v>-6.6998338305071172</v>
      </c>
    </row>
    <row r="38" spans="1:11" ht="12" customHeight="1" x14ac:dyDescent="0.2">
      <c r="A38" s="390">
        <v>39173</v>
      </c>
      <c r="B38" s="391">
        <v>19899</v>
      </c>
      <c r="C38" s="392">
        <v>-83</v>
      </c>
      <c r="D38" s="393">
        <v>-0.41537383645280751</v>
      </c>
      <c r="E38" s="392">
        <v>-426</v>
      </c>
      <c r="F38" s="394">
        <v>-2.0959409594095941</v>
      </c>
      <c r="G38" s="391">
        <v>277313</v>
      </c>
      <c r="H38" s="391">
        <v>-2302</v>
      </c>
      <c r="I38" s="393">
        <v>-0.82327486007546091</v>
      </c>
      <c r="J38" s="391">
        <v>-17720</v>
      </c>
      <c r="K38" s="393">
        <v>-6.006107791331817</v>
      </c>
    </row>
    <row r="39" spans="1:11" ht="12" customHeight="1" x14ac:dyDescent="0.2">
      <c r="A39" s="390">
        <v>39203</v>
      </c>
      <c r="B39" s="391">
        <v>19417</v>
      </c>
      <c r="C39" s="392">
        <v>-482</v>
      </c>
      <c r="D39" s="393">
        <v>-2.4222322729785417</v>
      </c>
      <c r="E39" s="392">
        <v>-601</v>
      </c>
      <c r="F39" s="394">
        <v>-3.002297931861325</v>
      </c>
      <c r="G39" s="391">
        <v>270156</v>
      </c>
      <c r="H39" s="391">
        <v>-7157</v>
      </c>
      <c r="I39" s="393">
        <v>-2.5808382585742464</v>
      </c>
      <c r="J39" s="391">
        <v>-15558</v>
      </c>
      <c r="K39" s="393">
        <v>-5.4453054453054452</v>
      </c>
    </row>
    <row r="40" spans="1:11" ht="12" customHeight="1" x14ac:dyDescent="0.2">
      <c r="A40" s="390">
        <v>39234</v>
      </c>
      <c r="B40" s="391">
        <v>18928</v>
      </c>
      <c r="C40" s="392">
        <v>-489</v>
      </c>
      <c r="D40" s="393">
        <v>-2.5184117010866767</v>
      </c>
      <c r="E40" s="392">
        <v>-152</v>
      </c>
      <c r="F40" s="394">
        <v>-0.79664570230607967</v>
      </c>
      <c r="G40" s="391">
        <v>265509</v>
      </c>
      <c r="H40" s="391">
        <v>-4647</v>
      </c>
      <c r="I40" s="393">
        <v>-1.7201172655798871</v>
      </c>
      <c r="J40" s="391">
        <v>-12761</v>
      </c>
      <c r="K40" s="393">
        <v>-4.5858339023250796</v>
      </c>
    </row>
    <row r="41" spans="1:11" ht="12" customHeight="1" x14ac:dyDescent="0.2">
      <c r="A41" s="390">
        <v>39264</v>
      </c>
      <c r="B41" s="391">
        <v>18720</v>
      </c>
      <c r="C41" s="392">
        <v>-208</v>
      </c>
      <c r="D41" s="393">
        <v>-1.098901098901099</v>
      </c>
      <c r="E41" s="392">
        <v>-689</v>
      </c>
      <c r="F41" s="394">
        <v>-3.549899531145345</v>
      </c>
      <c r="G41" s="391">
        <v>266067</v>
      </c>
      <c r="H41" s="391">
        <v>558</v>
      </c>
      <c r="I41" s="393">
        <v>0.21016236737737704</v>
      </c>
      <c r="J41" s="391">
        <v>-10710</v>
      </c>
      <c r="K41" s="393">
        <v>-3.8695411829740189</v>
      </c>
    </row>
    <row r="42" spans="1:11" ht="12" customHeight="1" x14ac:dyDescent="0.2">
      <c r="A42" s="390">
        <v>39295</v>
      </c>
      <c r="B42" s="391">
        <v>19184</v>
      </c>
      <c r="C42" s="392">
        <v>464</v>
      </c>
      <c r="D42" s="393">
        <v>2.4786324786324787</v>
      </c>
      <c r="E42" s="392">
        <v>-780</v>
      </c>
      <c r="F42" s="394">
        <v>-3.9070326587858144</v>
      </c>
      <c r="G42" s="391">
        <v>276997</v>
      </c>
      <c r="H42" s="391">
        <v>10930</v>
      </c>
      <c r="I42" s="393">
        <v>4.1079878376499153</v>
      </c>
      <c r="J42" s="391">
        <v>-8015</v>
      </c>
      <c r="K42" s="393">
        <v>-2.8121622949209155</v>
      </c>
    </row>
    <row r="43" spans="1:11" ht="12" customHeight="1" x14ac:dyDescent="0.2">
      <c r="A43" s="390">
        <v>39326</v>
      </c>
      <c r="B43" s="391">
        <v>18865</v>
      </c>
      <c r="C43" s="392">
        <v>-319</v>
      </c>
      <c r="D43" s="393">
        <v>-1.6628440366972477</v>
      </c>
      <c r="E43" s="392">
        <v>-864</v>
      </c>
      <c r="F43" s="394">
        <v>-4.3793400577829589</v>
      </c>
      <c r="G43" s="391">
        <v>269917</v>
      </c>
      <c r="H43" s="391">
        <v>-7080</v>
      </c>
      <c r="I43" s="393">
        <v>-2.5559843608414532</v>
      </c>
      <c r="J43" s="391">
        <v>-7359</v>
      </c>
      <c r="K43" s="393">
        <v>-2.6540342474646201</v>
      </c>
    </row>
    <row r="44" spans="1:11" ht="12" customHeight="1" x14ac:dyDescent="0.2">
      <c r="A44" s="390">
        <v>39356</v>
      </c>
      <c r="B44" s="391">
        <v>18748</v>
      </c>
      <c r="C44" s="392">
        <v>-117</v>
      </c>
      <c r="D44" s="393">
        <v>-0.62019613040021204</v>
      </c>
      <c r="E44" s="392">
        <v>-815</v>
      </c>
      <c r="F44" s="394">
        <v>-4.166027705362163</v>
      </c>
      <c r="G44" s="391">
        <v>270556</v>
      </c>
      <c r="H44" s="391">
        <v>639</v>
      </c>
      <c r="I44" s="393">
        <v>0.23673944212480133</v>
      </c>
      <c r="J44" s="391">
        <v>-5997</v>
      </c>
      <c r="K44" s="393">
        <v>-2.1684812676051246</v>
      </c>
    </row>
    <row r="45" spans="1:11" ht="12" customHeight="1" x14ac:dyDescent="0.2">
      <c r="A45" s="390">
        <v>39387</v>
      </c>
      <c r="B45" s="391">
        <v>18579</v>
      </c>
      <c r="C45" s="392">
        <v>-169</v>
      </c>
      <c r="D45" s="393">
        <v>-0.90142948581181992</v>
      </c>
      <c r="E45" s="392">
        <v>-1006</v>
      </c>
      <c r="F45" s="394">
        <v>-5.136584120500383</v>
      </c>
      <c r="G45" s="391">
        <v>271538</v>
      </c>
      <c r="H45" s="391">
        <v>982</v>
      </c>
      <c r="I45" s="393">
        <v>0.36295628261801621</v>
      </c>
      <c r="J45" s="391">
        <v>-3979</v>
      </c>
      <c r="K45" s="393">
        <v>-1.4441940061774772</v>
      </c>
    </row>
    <row r="46" spans="1:11" ht="12" customHeight="1" x14ac:dyDescent="0.2">
      <c r="A46" s="390">
        <v>39417</v>
      </c>
      <c r="B46" s="391">
        <v>18869</v>
      </c>
      <c r="C46" s="392">
        <v>290</v>
      </c>
      <c r="D46" s="393">
        <v>1.5609020937617741</v>
      </c>
      <c r="E46" s="392">
        <v>-776</v>
      </c>
      <c r="F46" s="394">
        <v>-3.9501145329600407</v>
      </c>
      <c r="G46" s="391">
        <v>279981</v>
      </c>
      <c r="H46" s="391">
        <v>8443</v>
      </c>
      <c r="I46" s="393">
        <v>3.1093253982867961</v>
      </c>
      <c r="J46" s="391">
        <v>-2167</v>
      </c>
      <c r="K46" s="393">
        <v>-0.76803663325630522</v>
      </c>
    </row>
    <row r="47" spans="1:11" ht="12" customHeight="1" x14ac:dyDescent="0.2">
      <c r="A47" s="390">
        <v>39448</v>
      </c>
      <c r="B47" s="391">
        <v>19909</v>
      </c>
      <c r="C47" s="392">
        <v>1040</v>
      </c>
      <c r="D47" s="393">
        <v>5.5116858339074675</v>
      </c>
      <c r="E47" s="392">
        <v>-42</v>
      </c>
      <c r="F47" s="394">
        <v>-0.21051576362087113</v>
      </c>
      <c r="G47" s="391">
        <v>289695</v>
      </c>
      <c r="H47" s="391">
        <v>9714</v>
      </c>
      <c r="I47" s="393">
        <v>3.4695211460777697</v>
      </c>
      <c r="J47" s="391">
        <v>5908</v>
      </c>
      <c r="K47" s="393">
        <v>2.0818430724451789</v>
      </c>
    </row>
    <row r="48" spans="1:11" ht="12" customHeight="1" x14ac:dyDescent="0.2">
      <c r="A48" s="390">
        <v>39479</v>
      </c>
      <c r="B48" s="391">
        <v>19989</v>
      </c>
      <c r="C48" s="392">
        <v>80</v>
      </c>
      <c r="D48" s="393">
        <v>0.40182831885077103</v>
      </c>
      <c r="E48" s="392">
        <v>222</v>
      </c>
      <c r="F48" s="394">
        <v>1.1230839277583853</v>
      </c>
      <c r="G48" s="391">
        <v>290985</v>
      </c>
      <c r="H48" s="391">
        <v>1290</v>
      </c>
      <c r="I48" s="393">
        <v>0.44529591466887591</v>
      </c>
      <c r="J48" s="391">
        <v>10147</v>
      </c>
      <c r="K48" s="393">
        <v>3.6131150342902312</v>
      </c>
    </row>
    <row r="49" spans="1:11" ht="12" customHeight="1" x14ac:dyDescent="0.2">
      <c r="A49" s="390">
        <v>39508</v>
      </c>
      <c r="B49" s="391">
        <v>19724</v>
      </c>
      <c r="C49" s="392">
        <v>-265</v>
      </c>
      <c r="D49" s="393">
        <v>-1.3257291510330682</v>
      </c>
      <c r="E49" s="392">
        <v>-258</v>
      </c>
      <c r="F49" s="394">
        <v>-1.2911620458412572</v>
      </c>
      <c r="G49" s="391">
        <v>292313</v>
      </c>
      <c r="H49" s="391">
        <v>1328</v>
      </c>
      <c r="I49" s="393">
        <v>0.45638091310548656</v>
      </c>
      <c r="J49" s="391">
        <v>12698</v>
      </c>
      <c r="K49" s="393">
        <v>4.5412442107898361</v>
      </c>
    </row>
    <row r="50" spans="1:11" ht="12" customHeight="1" x14ac:dyDescent="0.2">
      <c r="A50" s="390">
        <v>39539</v>
      </c>
      <c r="B50" s="391">
        <v>19953</v>
      </c>
      <c r="C50" s="392">
        <v>229</v>
      </c>
      <c r="D50" s="393">
        <v>1.1610221050496856</v>
      </c>
      <c r="E50" s="392">
        <v>54</v>
      </c>
      <c r="F50" s="394">
        <v>0.27137042062415195</v>
      </c>
      <c r="G50" s="391">
        <v>296943</v>
      </c>
      <c r="H50" s="391">
        <v>4630</v>
      </c>
      <c r="I50" s="393">
        <v>1.5839186077937006</v>
      </c>
      <c r="J50" s="391">
        <v>19630</v>
      </c>
      <c r="K50" s="393">
        <v>7.0786439871192481</v>
      </c>
    </row>
    <row r="51" spans="1:11" ht="12" customHeight="1" x14ac:dyDescent="0.2">
      <c r="A51" s="390">
        <v>39569</v>
      </c>
      <c r="B51" s="391">
        <v>20315</v>
      </c>
      <c r="C51" s="392">
        <v>362</v>
      </c>
      <c r="D51" s="393">
        <v>1.8142635192702852</v>
      </c>
      <c r="E51" s="392">
        <v>898</v>
      </c>
      <c r="F51" s="394">
        <v>4.6248133079260443</v>
      </c>
      <c r="G51" s="391">
        <v>299496</v>
      </c>
      <c r="H51" s="391">
        <v>2553</v>
      </c>
      <c r="I51" s="393">
        <v>0.85976096422545745</v>
      </c>
      <c r="J51" s="391">
        <v>29340</v>
      </c>
      <c r="K51" s="393">
        <v>10.860391773641895</v>
      </c>
    </row>
    <row r="52" spans="1:11" ht="12" customHeight="1" x14ac:dyDescent="0.2">
      <c r="A52" s="390">
        <v>39600</v>
      </c>
      <c r="B52" s="391">
        <v>20368</v>
      </c>
      <c r="C52" s="392">
        <v>53</v>
      </c>
      <c r="D52" s="393">
        <v>0.26089096726556732</v>
      </c>
      <c r="E52" s="392">
        <v>1440</v>
      </c>
      <c r="F52" s="394">
        <v>7.6077768385460693</v>
      </c>
      <c r="G52" s="391">
        <v>301480</v>
      </c>
      <c r="H52" s="391">
        <v>1984</v>
      </c>
      <c r="I52" s="393">
        <v>0.66244624302160959</v>
      </c>
      <c r="J52" s="391">
        <v>35971</v>
      </c>
      <c r="K52" s="393">
        <v>13.547939994501128</v>
      </c>
    </row>
    <row r="53" spans="1:11" ht="12" customHeight="1" x14ac:dyDescent="0.2">
      <c r="A53" s="390">
        <v>39630</v>
      </c>
      <c r="B53" s="391">
        <v>20212</v>
      </c>
      <c r="C53" s="392">
        <v>-156</v>
      </c>
      <c r="D53" s="393">
        <v>-0.7659073055773763</v>
      </c>
      <c r="E53" s="392">
        <v>1492</v>
      </c>
      <c r="F53" s="394">
        <v>7.9700854700854702</v>
      </c>
      <c r="G53" s="391">
        <v>306403</v>
      </c>
      <c r="H53" s="391">
        <v>4923</v>
      </c>
      <c r="I53" s="393">
        <v>1.6329441422316571</v>
      </c>
      <c r="J53" s="391">
        <v>40336</v>
      </c>
      <c r="K53" s="393">
        <v>15.160091255210153</v>
      </c>
    </row>
    <row r="54" spans="1:11" ht="12" customHeight="1" x14ac:dyDescent="0.2">
      <c r="A54" s="390">
        <v>39661</v>
      </c>
      <c r="B54" s="391">
        <v>21039</v>
      </c>
      <c r="C54" s="392">
        <v>827</v>
      </c>
      <c r="D54" s="393">
        <v>4.0916287354047105</v>
      </c>
      <c r="E54" s="392">
        <v>1855</v>
      </c>
      <c r="F54" s="394">
        <v>9.6695162635529606</v>
      </c>
      <c r="G54" s="391">
        <v>322284</v>
      </c>
      <c r="H54" s="391">
        <v>15881</v>
      </c>
      <c r="I54" s="393">
        <v>5.1830432469655978</v>
      </c>
      <c r="J54" s="391">
        <v>45287</v>
      </c>
      <c r="K54" s="393">
        <v>16.349274540879502</v>
      </c>
    </row>
    <row r="55" spans="1:11" ht="12" customHeight="1" x14ac:dyDescent="0.2">
      <c r="A55" s="390">
        <v>39692</v>
      </c>
      <c r="B55" s="391">
        <v>21801</v>
      </c>
      <c r="C55" s="392">
        <v>762</v>
      </c>
      <c r="D55" s="393">
        <v>3.6218451447312137</v>
      </c>
      <c r="E55" s="392">
        <v>2936</v>
      </c>
      <c r="F55" s="394">
        <v>15.563212297906176</v>
      </c>
      <c r="G55" s="391">
        <v>329286</v>
      </c>
      <c r="H55" s="391">
        <v>7002</v>
      </c>
      <c r="I55" s="393">
        <v>2.1726179394571248</v>
      </c>
      <c r="J55" s="391">
        <v>59369</v>
      </c>
      <c r="K55" s="393">
        <v>21.995280030527901</v>
      </c>
    </row>
    <row r="56" spans="1:11" ht="12" customHeight="1" x14ac:dyDescent="0.2">
      <c r="A56" s="390">
        <v>39722</v>
      </c>
      <c r="B56" s="391">
        <v>23475</v>
      </c>
      <c r="C56" s="392">
        <v>1674</v>
      </c>
      <c r="D56" s="393">
        <v>7.6785468556488237</v>
      </c>
      <c r="E56" s="392">
        <v>4727</v>
      </c>
      <c r="F56" s="394">
        <v>25.213356091316406</v>
      </c>
      <c r="G56" s="391">
        <v>349430</v>
      </c>
      <c r="H56" s="391">
        <v>20144</v>
      </c>
      <c r="I56" s="393">
        <v>6.1174784230122139</v>
      </c>
      <c r="J56" s="391">
        <v>78874</v>
      </c>
      <c r="K56" s="393">
        <v>29.152559913659278</v>
      </c>
    </row>
    <row r="57" spans="1:11" ht="12" customHeight="1" x14ac:dyDescent="0.2">
      <c r="A57" s="390">
        <v>39753</v>
      </c>
      <c r="B57" s="391">
        <v>24714</v>
      </c>
      <c r="C57" s="392">
        <v>1239</v>
      </c>
      <c r="D57" s="393">
        <v>5.2779552715654949</v>
      </c>
      <c r="E57" s="392">
        <v>6135</v>
      </c>
      <c r="F57" s="394">
        <v>33.021152914580981</v>
      </c>
      <c r="G57" s="391">
        <v>372147</v>
      </c>
      <c r="H57" s="391">
        <v>22717</v>
      </c>
      <c r="I57" s="393">
        <v>6.501159030420971</v>
      </c>
      <c r="J57" s="391">
        <v>100609</v>
      </c>
      <c r="K57" s="393">
        <v>37.051536064933821</v>
      </c>
    </row>
    <row r="58" spans="1:11" ht="12" customHeight="1" x14ac:dyDescent="0.2">
      <c r="A58" s="390">
        <v>39783</v>
      </c>
      <c r="B58" s="391">
        <v>26440</v>
      </c>
      <c r="C58" s="392">
        <v>1726</v>
      </c>
      <c r="D58" s="393">
        <v>6.983895767581128</v>
      </c>
      <c r="E58" s="392">
        <v>7571</v>
      </c>
      <c r="F58" s="394">
        <v>40.124012931262918</v>
      </c>
      <c r="G58" s="391">
        <v>399872</v>
      </c>
      <c r="H58" s="391">
        <v>27725</v>
      </c>
      <c r="I58" s="393">
        <v>7.4500130324844749</v>
      </c>
      <c r="J58" s="391">
        <v>119891</v>
      </c>
      <c r="K58" s="393">
        <v>42.821120004571739</v>
      </c>
    </row>
    <row r="59" spans="1:11" ht="12" customHeight="1" x14ac:dyDescent="0.2">
      <c r="A59" s="375">
        <v>39814</v>
      </c>
      <c r="B59" s="133">
        <v>35221</v>
      </c>
      <c r="C59" s="376">
        <v>2991.1534969799941</v>
      </c>
      <c r="D59" s="184">
        <v>9.2806942059116437</v>
      </c>
      <c r="E59" s="376">
        <v>11279.927698885662</v>
      </c>
      <c r="F59" s="377">
        <v>47.115382122465064</v>
      </c>
      <c r="G59" s="133">
        <v>442682</v>
      </c>
      <c r="H59" s="133">
        <v>29256.602241503831</v>
      </c>
      <c r="I59" s="184">
        <v>7.0766339949424619</v>
      </c>
      <c r="J59" s="133">
        <v>143189.25895132462</v>
      </c>
      <c r="K59" s="184">
        <v>47.810594156621853</v>
      </c>
    </row>
    <row r="60" spans="1:11" ht="12" customHeight="1" x14ac:dyDescent="0.2">
      <c r="A60" s="375">
        <v>39845</v>
      </c>
      <c r="B60" s="133">
        <v>37088</v>
      </c>
      <c r="C60" s="376">
        <v>1867</v>
      </c>
      <c r="D60" s="184">
        <v>5.3008148547741403</v>
      </c>
      <c r="E60" s="376">
        <v>12818.55530700499</v>
      </c>
      <c r="F60" s="377">
        <v>52.817670404732674</v>
      </c>
      <c r="G60" s="133">
        <v>468573</v>
      </c>
      <c r="H60" s="133">
        <v>25891</v>
      </c>
      <c r="I60" s="184">
        <v>5.8486678925278195</v>
      </c>
      <c r="J60" s="133">
        <v>167558.92583530809</v>
      </c>
      <c r="K60" s="184">
        <v>55.664814444401244</v>
      </c>
    </row>
    <row r="61" spans="1:11" ht="12" customHeight="1" x14ac:dyDescent="0.2">
      <c r="A61" s="375">
        <v>39873</v>
      </c>
      <c r="B61" s="133">
        <v>38963</v>
      </c>
      <c r="C61" s="376">
        <v>1875</v>
      </c>
      <c r="D61" s="184">
        <v>5.0555435720448667</v>
      </c>
      <c r="E61" s="376">
        <v>14937.04485383577</v>
      </c>
      <c r="F61" s="377">
        <v>62.170451759211268</v>
      </c>
      <c r="G61" s="133">
        <v>488895</v>
      </c>
      <c r="H61" s="133">
        <v>20322</v>
      </c>
      <c r="I61" s="184">
        <v>4.3369976503127585</v>
      </c>
      <c r="J61" s="133">
        <v>186615.11020061409</v>
      </c>
      <c r="K61" s="184">
        <v>61.735866823447935</v>
      </c>
    </row>
    <row r="62" spans="1:11" ht="12" customHeight="1" x14ac:dyDescent="0.2">
      <c r="A62" s="375">
        <v>39904</v>
      </c>
      <c r="B62" s="133">
        <v>39444</v>
      </c>
      <c r="C62" s="376">
        <v>481</v>
      </c>
      <c r="D62" s="184">
        <v>1.2345045299386597</v>
      </c>
      <c r="E62" s="376">
        <v>15104.571156510636</v>
      </c>
      <c r="F62" s="377">
        <v>62.058034531697764</v>
      </c>
      <c r="G62" s="133">
        <v>497672</v>
      </c>
      <c r="H62" s="133">
        <v>8777</v>
      </c>
      <c r="I62" s="184">
        <v>1.7952730136327841</v>
      </c>
      <c r="J62" s="133">
        <v>190599.49349384918</v>
      </c>
      <c r="K62" s="184">
        <v>62.069866059477839</v>
      </c>
    </row>
    <row r="63" spans="1:11" ht="12" customHeight="1" x14ac:dyDescent="0.2">
      <c r="A63" s="375">
        <v>39934</v>
      </c>
      <c r="B63" s="133">
        <v>39832</v>
      </c>
      <c r="C63" s="376">
        <v>388</v>
      </c>
      <c r="D63" s="184">
        <v>0.98367305547104755</v>
      </c>
      <c r="E63" s="376">
        <v>15037.462662806876</v>
      </c>
      <c r="F63" s="377">
        <v>60.64828900940968</v>
      </c>
      <c r="G63" s="133">
        <v>494991</v>
      </c>
      <c r="H63" s="133">
        <v>-2681</v>
      </c>
      <c r="I63" s="184">
        <v>-0.5387082254979183</v>
      </c>
      <c r="J63" s="133">
        <v>185300.26834946504</v>
      </c>
      <c r="K63" s="184">
        <v>59.833972867668471</v>
      </c>
    </row>
    <row r="64" spans="1:11" ht="12" customHeight="1" x14ac:dyDescent="0.2">
      <c r="A64" s="375">
        <v>39965</v>
      </c>
      <c r="B64" s="133">
        <v>40518</v>
      </c>
      <c r="C64" s="376">
        <v>686</v>
      </c>
      <c r="D64" s="184">
        <v>1.7222333801968266</v>
      </c>
      <c r="E64" s="376">
        <v>15575.755984560557</v>
      </c>
      <c r="F64" s="377">
        <v>62.447292131850865</v>
      </c>
      <c r="G64" s="133">
        <v>484357</v>
      </c>
      <c r="H64" s="133">
        <v>-10634</v>
      </c>
      <c r="I64" s="184">
        <v>-2.1483218886808042</v>
      </c>
      <c r="J64" s="133">
        <v>172522.65343743097</v>
      </c>
      <c r="K64" s="184">
        <v>55.32509659028679</v>
      </c>
    </row>
    <row r="65" spans="1:11" ht="12" customHeight="1" x14ac:dyDescent="0.2">
      <c r="A65" s="375">
        <v>39995</v>
      </c>
      <c r="B65" s="133">
        <v>39292</v>
      </c>
      <c r="C65" s="376">
        <v>-1226</v>
      </c>
      <c r="D65" s="184">
        <v>-3.0258156868552248</v>
      </c>
      <c r="E65" s="376">
        <v>14425.479940293699</v>
      </c>
      <c r="F65" s="377">
        <v>58.01165545342527</v>
      </c>
      <c r="G65" s="133">
        <v>477446</v>
      </c>
      <c r="H65" s="133">
        <v>-6911</v>
      </c>
      <c r="I65" s="184">
        <v>-1.4268401199941365</v>
      </c>
      <c r="J65" s="133">
        <v>160530.58490450075</v>
      </c>
      <c r="K65" s="184">
        <v>50.654079056434185</v>
      </c>
    </row>
    <row r="66" spans="1:11" ht="12" customHeight="1" x14ac:dyDescent="0.2">
      <c r="A66" s="375">
        <v>40026</v>
      </c>
      <c r="B66" s="133">
        <v>39724</v>
      </c>
      <c r="C66" s="376">
        <v>432</v>
      </c>
      <c r="D66" s="184">
        <v>1.0994604499643694</v>
      </c>
      <c r="E66" s="376">
        <v>13853.257337917257</v>
      </c>
      <c r="F66" s="377">
        <v>53.54796929823425</v>
      </c>
      <c r="G66" s="133">
        <v>488917</v>
      </c>
      <c r="H66" s="133">
        <v>11471</v>
      </c>
      <c r="I66" s="184">
        <v>2.4025753697800378</v>
      </c>
      <c r="J66" s="133">
        <v>155674.062523784</v>
      </c>
      <c r="K66" s="184">
        <v>46.714887253955581</v>
      </c>
    </row>
    <row r="67" spans="1:11" ht="12" customHeight="1" x14ac:dyDescent="0.2">
      <c r="A67" s="375">
        <v>40057</v>
      </c>
      <c r="B67" s="133">
        <v>40134</v>
      </c>
      <c r="C67" s="376">
        <v>410</v>
      </c>
      <c r="D67" s="184">
        <v>1.0321216393112476</v>
      </c>
      <c r="E67" s="376">
        <v>13307.991366209651</v>
      </c>
      <c r="F67" s="377">
        <v>49.608540531992347</v>
      </c>
      <c r="G67" s="133">
        <v>488280</v>
      </c>
      <c r="H67" s="133">
        <v>-637</v>
      </c>
      <c r="I67" s="184">
        <v>-0.13028796298758277</v>
      </c>
      <c r="J67" s="133">
        <v>147621.97138654953</v>
      </c>
      <c r="K67" s="184">
        <v>43.334358502396633</v>
      </c>
    </row>
    <row r="68" spans="1:11" ht="12" customHeight="1" x14ac:dyDescent="0.2">
      <c r="A68" s="375">
        <v>40087</v>
      </c>
      <c r="B68" s="133">
        <v>40780</v>
      </c>
      <c r="C68" s="376">
        <v>646</v>
      </c>
      <c r="D68" s="184">
        <v>1.6096078138236907</v>
      </c>
      <c r="E68" s="376">
        <v>11757.869739321046</v>
      </c>
      <c r="F68" s="377">
        <v>40.513462084660837</v>
      </c>
      <c r="G68" s="133">
        <v>494085</v>
      </c>
      <c r="H68" s="133">
        <v>5805</v>
      </c>
      <c r="I68" s="184">
        <v>1.1888670434996313</v>
      </c>
      <c r="J68" s="133">
        <v>132448.4551249778</v>
      </c>
      <c r="K68" s="184">
        <v>36.624742991820867</v>
      </c>
    </row>
    <row r="69" spans="1:11" ht="12" customHeight="1" x14ac:dyDescent="0.2">
      <c r="A69" s="375">
        <v>40118</v>
      </c>
      <c r="B69" s="133">
        <v>41041</v>
      </c>
      <c r="C69" s="376">
        <v>261</v>
      </c>
      <c r="D69" s="184">
        <v>0.64001961745953895</v>
      </c>
      <c r="E69" s="376">
        <v>10585.973207058785</v>
      </c>
      <c r="F69" s="377">
        <v>34.759362646538122</v>
      </c>
      <c r="G69" s="133">
        <v>497325</v>
      </c>
      <c r="H69" s="133">
        <v>3240</v>
      </c>
      <c r="I69" s="184">
        <v>0.65575761255654397</v>
      </c>
      <c r="J69" s="133">
        <v>112229.69995166379</v>
      </c>
      <c r="K69" s="184">
        <v>29.143357485167176</v>
      </c>
    </row>
    <row r="70" spans="1:11" ht="12" customHeight="1" x14ac:dyDescent="0.2">
      <c r="A70" s="375">
        <v>40148</v>
      </c>
      <c r="B70" s="133">
        <v>41148</v>
      </c>
      <c r="C70" s="376">
        <v>107</v>
      </c>
      <c r="D70" s="184">
        <v>0.26071489486123633</v>
      </c>
      <c r="E70" s="376">
        <v>8918.1534969799941</v>
      </c>
      <c r="F70" s="377">
        <v>27.670480826349404</v>
      </c>
      <c r="G70" s="133">
        <v>508802</v>
      </c>
      <c r="H70" s="133">
        <v>11477</v>
      </c>
      <c r="I70" s="184">
        <v>2.3077464434725785</v>
      </c>
      <c r="J70" s="133">
        <v>95376.602241503831</v>
      </c>
      <c r="K70" s="184">
        <v>23.069845916243974</v>
      </c>
    </row>
    <row r="71" spans="1:11" ht="12" customHeight="1" x14ac:dyDescent="0.2">
      <c r="A71" s="375">
        <v>40179</v>
      </c>
      <c r="B71" s="133">
        <v>41770.000000000153</v>
      </c>
      <c r="C71" s="376">
        <v>622.0000000001528</v>
      </c>
      <c r="D71" s="184">
        <v>1.5116166034804919</v>
      </c>
      <c r="E71" s="376">
        <v>6549.0000000001528</v>
      </c>
      <c r="F71" s="377">
        <v>18.594020612703083</v>
      </c>
      <c r="G71" s="133">
        <v>517675</v>
      </c>
      <c r="H71" s="133">
        <v>8873</v>
      </c>
      <c r="I71" s="184">
        <v>1.7439003777500874</v>
      </c>
      <c r="J71" s="133">
        <v>74993</v>
      </c>
      <c r="K71" s="184">
        <v>16.940602961042011</v>
      </c>
    </row>
    <row r="72" spans="1:11" ht="12" customHeight="1" x14ac:dyDescent="0.2">
      <c r="A72" s="375">
        <v>40210</v>
      </c>
      <c r="B72" s="133">
        <v>42315.000000000073</v>
      </c>
      <c r="C72" s="376">
        <v>544.99999999991996</v>
      </c>
      <c r="D72" s="184">
        <v>1.304764184821446</v>
      </c>
      <c r="E72" s="376">
        <v>5227.0000000000728</v>
      </c>
      <c r="F72" s="377">
        <v>14.093507333908738</v>
      </c>
      <c r="G72" s="133">
        <v>522791</v>
      </c>
      <c r="H72" s="133">
        <v>5116</v>
      </c>
      <c r="I72" s="184">
        <v>0.98826483797749554</v>
      </c>
      <c r="J72" s="133">
        <v>54218</v>
      </c>
      <c r="K72" s="184">
        <v>11.57087582937984</v>
      </c>
    </row>
    <row r="73" spans="1:11" ht="12" customHeight="1" x14ac:dyDescent="0.2">
      <c r="A73" s="375">
        <v>40238</v>
      </c>
      <c r="B73" s="133">
        <v>42582.000000000029</v>
      </c>
      <c r="C73" s="376">
        <v>266.99999999995634</v>
      </c>
      <c r="D73" s="184">
        <v>0.63098192130439767</v>
      </c>
      <c r="E73" s="376">
        <v>3619.0000000000291</v>
      </c>
      <c r="F73" s="377">
        <v>9.2882991556092431</v>
      </c>
      <c r="G73" s="133">
        <v>525886</v>
      </c>
      <c r="H73" s="133">
        <v>3095</v>
      </c>
      <c r="I73" s="184">
        <v>0.5920147821978573</v>
      </c>
      <c r="J73" s="133">
        <v>36991</v>
      </c>
      <c r="K73" s="184">
        <v>7.5662463310117714</v>
      </c>
    </row>
    <row r="74" spans="1:11" ht="12" customHeight="1" x14ac:dyDescent="0.2">
      <c r="A74" s="375">
        <v>40269</v>
      </c>
      <c r="B74" s="133">
        <v>42247.000000000007</v>
      </c>
      <c r="C74" s="376">
        <v>-335.00000000002183</v>
      </c>
      <c r="D74" s="184">
        <v>-0.78671739232544646</v>
      </c>
      <c r="E74" s="376">
        <v>2803.0000000000073</v>
      </c>
      <c r="F74" s="377">
        <v>7.1062772538282299</v>
      </c>
      <c r="G74" s="133">
        <v>519840</v>
      </c>
      <c r="H74" s="133">
        <v>-6046</v>
      </c>
      <c r="I74" s="184">
        <v>-1.1496788277307248</v>
      </c>
      <c r="J74" s="133">
        <v>22168</v>
      </c>
      <c r="K74" s="184">
        <v>4.4543394042662641</v>
      </c>
    </row>
    <row r="75" spans="1:11" ht="12" customHeight="1" x14ac:dyDescent="0.2">
      <c r="A75" s="375">
        <v>40299</v>
      </c>
      <c r="B75" s="133">
        <v>41900.999999999935</v>
      </c>
      <c r="C75" s="376">
        <v>-346.00000000007276</v>
      </c>
      <c r="D75" s="184">
        <v>-0.81899306459647481</v>
      </c>
      <c r="E75" s="376">
        <v>2068.9999999999345</v>
      </c>
      <c r="F75" s="377">
        <v>5.1943161277363288</v>
      </c>
      <c r="G75" s="133">
        <v>508275</v>
      </c>
      <c r="H75" s="133">
        <v>-11565</v>
      </c>
      <c r="I75" s="184">
        <v>-2.2247229916897506</v>
      </c>
      <c r="J75" s="133">
        <v>13284</v>
      </c>
      <c r="K75" s="184">
        <v>2.6836851579119618</v>
      </c>
    </row>
    <row r="76" spans="1:11" ht="12" customHeight="1" x14ac:dyDescent="0.2">
      <c r="A76" s="375">
        <v>40330</v>
      </c>
      <c r="B76" s="133">
        <v>41975.000000000058</v>
      </c>
      <c r="C76" s="376">
        <v>74.000000000123691</v>
      </c>
      <c r="D76" s="184">
        <v>0.17660676356202432</v>
      </c>
      <c r="E76" s="376">
        <v>1457.0000000000582</v>
      </c>
      <c r="F76" s="377">
        <v>3.5959326718990527</v>
      </c>
      <c r="G76" s="133">
        <v>492873</v>
      </c>
      <c r="H76" s="133">
        <v>-15402</v>
      </c>
      <c r="I76" s="184">
        <v>-3.0302493728788549</v>
      </c>
      <c r="J76" s="133">
        <v>8516</v>
      </c>
      <c r="K76" s="184">
        <v>1.7582072727347804</v>
      </c>
    </row>
    <row r="77" spans="1:11" ht="12" customHeight="1" x14ac:dyDescent="0.2">
      <c r="A77" s="375">
        <v>40360</v>
      </c>
      <c r="B77" s="133">
        <v>40713.000000000007</v>
      </c>
      <c r="C77" s="376">
        <v>-1262.0000000000509</v>
      </c>
      <c r="D77" s="184">
        <v>-3.0065515187612846</v>
      </c>
      <c r="E77" s="376">
        <v>1421.0000000000073</v>
      </c>
      <c r="F77" s="377">
        <v>3.6165122671281873</v>
      </c>
      <c r="G77" s="133">
        <v>479856</v>
      </c>
      <c r="H77" s="133">
        <v>-13017</v>
      </c>
      <c r="I77" s="184">
        <v>-2.6410454620155699</v>
      </c>
      <c r="J77" s="133">
        <v>2410</v>
      </c>
      <c r="K77" s="184">
        <v>0.50476912572311838</v>
      </c>
    </row>
    <row r="78" spans="1:11" ht="12" customHeight="1" x14ac:dyDescent="0.2">
      <c r="A78" s="375">
        <v>40391</v>
      </c>
      <c r="B78" s="133">
        <v>40783.999999999898</v>
      </c>
      <c r="C78" s="376">
        <v>70.999999999890861</v>
      </c>
      <c r="D78" s="184">
        <v>0.17439147201112876</v>
      </c>
      <c r="E78" s="376">
        <v>1059.9999999998981</v>
      </c>
      <c r="F78" s="377">
        <v>2.6684120430971152</v>
      </c>
      <c r="G78" s="133">
        <v>489046</v>
      </c>
      <c r="H78" s="133">
        <v>9190</v>
      </c>
      <c r="I78" s="184">
        <v>1.9151578806975427</v>
      </c>
      <c r="J78" s="133">
        <v>129</v>
      </c>
      <c r="K78" s="184">
        <v>2.6384846507689443E-2</v>
      </c>
    </row>
    <row r="79" spans="1:11" ht="12" customHeight="1" x14ac:dyDescent="0.2">
      <c r="A79" s="375">
        <v>40422</v>
      </c>
      <c r="B79" s="133">
        <v>40490.000000000138</v>
      </c>
      <c r="C79" s="376">
        <v>-293.99999999975989</v>
      </c>
      <c r="D79" s="184">
        <v>-0.72087092977579592</v>
      </c>
      <c r="E79" s="376">
        <v>356.00000000013824</v>
      </c>
      <c r="F79" s="377">
        <v>0.88702845467717706</v>
      </c>
      <c r="G79" s="133">
        <v>484747</v>
      </c>
      <c r="H79" s="133">
        <v>-4299</v>
      </c>
      <c r="I79" s="184">
        <v>-0.87905841168315457</v>
      </c>
      <c r="J79" s="133">
        <v>-3533</v>
      </c>
      <c r="K79" s="184">
        <v>-0.72356025231424592</v>
      </c>
    </row>
    <row r="80" spans="1:11" ht="12" customHeight="1" x14ac:dyDescent="0.2">
      <c r="A80" s="375">
        <v>40452</v>
      </c>
      <c r="B80" s="133">
        <v>40012.000000000036</v>
      </c>
      <c r="C80" s="376">
        <v>-478.00000000010186</v>
      </c>
      <c r="D80" s="184">
        <v>-1.1805384045445795</v>
      </c>
      <c r="E80" s="376">
        <v>-767.99999999996362</v>
      </c>
      <c r="F80" s="377">
        <v>-1.8832761157429221</v>
      </c>
      <c r="G80" s="133">
        <v>487185</v>
      </c>
      <c r="H80" s="133">
        <v>2438</v>
      </c>
      <c r="I80" s="184">
        <v>0.50294277220900796</v>
      </c>
      <c r="J80" s="133">
        <v>-6900</v>
      </c>
      <c r="K80" s="184">
        <v>-1.3965208415556027</v>
      </c>
    </row>
    <row r="81" spans="1:11" ht="12" customHeight="1" x14ac:dyDescent="0.2">
      <c r="A81" s="375">
        <v>40483</v>
      </c>
      <c r="B81" s="133">
        <v>39423.000000000146</v>
      </c>
      <c r="C81" s="376">
        <v>-588.99999999989086</v>
      </c>
      <c r="D81" s="184">
        <v>-1.4720583824849802</v>
      </c>
      <c r="E81" s="376">
        <v>-1617.9999999998545</v>
      </c>
      <c r="F81" s="377">
        <v>-3.9423990643499294</v>
      </c>
      <c r="G81" s="133">
        <v>485441</v>
      </c>
      <c r="H81" s="133">
        <v>-1744</v>
      </c>
      <c r="I81" s="184">
        <v>-0.35797489659985426</v>
      </c>
      <c r="J81" s="133">
        <v>-11884</v>
      </c>
      <c r="K81" s="184">
        <v>-2.3895842758759365</v>
      </c>
    </row>
    <row r="82" spans="1:11" ht="12" customHeight="1" x14ac:dyDescent="0.2">
      <c r="A82" s="375">
        <v>40513</v>
      </c>
      <c r="B82" s="133">
        <v>39059.000000000146</v>
      </c>
      <c r="C82" s="376">
        <v>-364</v>
      </c>
      <c r="D82" s="184">
        <v>-0.92331887476853269</v>
      </c>
      <c r="E82" s="376">
        <v>-2088.9999999998545</v>
      </c>
      <c r="F82" s="377">
        <v>-5.0767959560606943</v>
      </c>
      <c r="G82" s="133">
        <v>491638</v>
      </c>
      <c r="H82" s="133">
        <v>6197</v>
      </c>
      <c r="I82" s="184">
        <v>1.2765712002076461</v>
      </c>
      <c r="J82" s="133">
        <v>-17164</v>
      </c>
      <c r="K82" s="184">
        <v>-3.3734144126791956</v>
      </c>
    </row>
    <row r="83" spans="1:11" ht="12" customHeight="1" x14ac:dyDescent="0.2">
      <c r="A83" s="375">
        <v>40544</v>
      </c>
      <c r="B83" s="133">
        <v>39529.999999999971</v>
      </c>
      <c r="C83" s="376">
        <v>470.99999999982538</v>
      </c>
      <c r="D83" s="184">
        <v>1.2058680457764501</v>
      </c>
      <c r="E83" s="376">
        <v>-2240.0000000001819</v>
      </c>
      <c r="F83" s="377">
        <v>-5.3627005027535883</v>
      </c>
      <c r="G83" s="133">
        <v>499904</v>
      </c>
      <c r="H83" s="133">
        <v>8266</v>
      </c>
      <c r="I83" s="184">
        <v>1.6813183683930046</v>
      </c>
      <c r="J83" s="133">
        <v>-17771</v>
      </c>
      <c r="K83" s="184">
        <v>-3.4328487950934465</v>
      </c>
    </row>
    <row r="84" spans="1:11" ht="12" customHeight="1" x14ac:dyDescent="0.2">
      <c r="A84" s="375">
        <v>40575</v>
      </c>
      <c r="B84" s="133">
        <v>39458.999999999978</v>
      </c>
      <c r="C84" s="376">
        <v>-70.999999999992724</v>
      </c>
      <c r="D84" s="184">
        <v>-0.17961042246393316</v>
      </c>
      <c r="E84" s="376">
        <v>-2856.0000000000946</v>
      </c>
      <c r="F84" s="377">
        <v>-6.7493796526056702</v>
      </c>
      <c r="G84" s="133">
        <v>503463</v>
      </c>
      <c r="H84" s="133">
        <v>3559</v>
      </c>
      <c r="I84" s="184">
        <v>0.71193669184483421</v>
      </c>
      <c r="J84" s="133">
        <v>-19328</v>
      </c>
      <c r="K84" s="184">
        <v>-3.6970797125428709</v>
      </c>
    </row>
    <row r="85" spans="1:11" ht="12" customHeight="1" x14ac:dyDescent="0.2">
      <c r="A85" s="375">
        <v>40603</v>
      </c>
      <c r="B85" s="133">
        <v>39434</v>
      </c>
      <c r="C85" s="376">
        <v>-24.999999999978172</v>
      </c>
      <c r="D85" s="184">
        <v>-6.3356902100859591E-2</v>
      </c>
      <c r="E85" s="376">
        <v>-3148.0000000000291</v>
      </c>
      <c r="F85" s="377">
        <v>-7.3927950777324387</v>
      </c>
      <c r="G85" s="133">
        <v>505173</v>
      </c>
      <c r="H85" s="133">
        <v>1710</v>
      </c>
      <c r="I85" s="184">
        <v>0.33964760071743105</v>
      </c>
      <c r="J85" s="133">
        <v>-20713</v>
      </c>
      <c r="K85" s="184">
        <v>-3.9386863312581055</v>
      </c>
    </row>
    <row r="86" spans="1:11" ht="12" customHeight="1" x14ac:dyDescent="0.2">
      <c r="A86" s="375">
        <v>40634</v>
      </c>
      <c r="B86" s="133">
        <v>39115.000000000022</v>
      </c>
      <c r="C86" s="376">
        <v>-318.99999999997817</v>
      </c>
      <c r="D86" s="184">
        <v>-0.80894659430942373</v>
      </c>
      <c r="E86" s="376">
        <v>-3131.9999999999854</v>
      </c>
      <c r="F86" s="377">
        <v>-7.4135441569815255</v>
      </c>
      <c r="G86" s="133">
        <v>501080</v>
      </c>
      <c r="H86" s="133">
        <v>-4093</v>
      </c>
      <c r="I86" s="184">
        <v>-0.81021748985001174</v>
      </c>
      <c r="J86" s="133">
        <v>-18760</v>
      </c>
      <c r="K86" s="184">
        <v>-3.6088027085257002</v>
      </c>
    </row>
    <row r="87" spans="1:11" ht="12" customHeight="1" x14ac:dyDescent="0.2">
      <c r="A87" s="375">
        <v>40664</v>
      </c>
      <c r="B87" s="133">
        <v>38970.000000000058</v>
      </c>
      <c r="C87" s="376">
        <v>-144.99999999996362</v>
      </c>
      <c r="D87" s="184">
        <v>-0.3707017768118715</v>
      </c>
      <c r="E87" s="376">
        <v>-2930.9999999998763</v>
      </c>
      <c r="F87" s="377">
        <v>-6.9950597837757602</v>
      </c>
      <c r="G87" s="133">
        <v>490417</v>
      </c>
      <c r="H87" s="133">
        <v>-10663</v>
      </c>
      <c r="I87" s="184">
        <v>-2.1280035124131875</v>
      </c>
      <c r="J87" s="133">
        <v>-17858</v>
      </c>
      <c r="K87" s="184">
        <v>-3.5134523633859622</v>
      </c>
    </row>
    <row r="88" spans="1:11" ht="12" customHeight="1" x14ac:dyDescent="0.2">
      <c r="A88" s="375">
        <v>40695</v>
      </c>
      <c r="B88" s="133">
        <v>39165.000000000065</v>
      </c>
      <c r="C88" s="376">
        <v>195.00000000000728</v>
      </c>
      <c r="D88" s="184">
        <v>0.50038491147037978</v>
      </c>
      <c r="E88" s="376">
        <v>-2809.9999999999927</v>
      </c>
      <c r="F88" s="377">
        <v>-6.6944609886837148</v>
      </c>
      <c r="G88" s="133">
        <v>479525</v>
      </c>
      <c r="H88" s="133">
        <v>-10892</v>
      </c>
      <c r="I88" s="184">
        <v>-2.2209670545678475</v>
      </c>
      <c r="J88" s="133">
        <v>-13348</v>
      </c>
      <c r="K88" s="184">
        <v>-2.7082027215935951</v>
      </c>
    </row>
    <row r="89" spans="1:11" ht="12" customHeight="1" x14ac:dyDescent="0.2">
      <c r="A89" s="375">
        <v>40725</v>
      </c>
      <c r="B89" s="133">
        <v>38901.999999999956</v>
      </c>
      <c r="C89" s="376">
        <v>-263.00000000010914</v>
      </c>
      <c r="D89" s="184">
        <v>-0.67151793693376405</v>
      </c>
      <c r="E89" s="376">
        <v>-1811.0000000000509</v>
      </c>
      <c r="F89" s="377">
        <v>-4.4482106452485706</v>
      </c>
      <c r="G89" s="133">
        <v>471278</v>
      </c>
      <c r="H89" s="133">
        <v>-8247</v>
      </c>
      <c r="I89" s="184">
        <v>-1.7198269120483811</v>
      </c>
      <c r="J89" s="133">
        <v>-8578</v>
      </c>
      <c r="K89" s="184">
        <v>-1.787619619219099</v>
      </c>
    </row>
    <row r="90" spans="1:11" ht="12" customHeight="1" x14ac:dyDescent="0.2">
      <c r="A90" s="375">
        <v>40756</v>
      </c>
      <c r="B90" s="133">
        <v>39354.999999999884</v>
      </c>
      <c r="C90" s="376">
        <v>452.99999999992724</v>
      </c>
      <c r="D90" s="184">
        <v>1.1644645519508707</v>
      </c>
      <c r="E90" s="376">
        <v>-1429.0000000000146</v>
      </c>
      <c r="F90" s="377">
        <v>-3.5038250294233477</v>
      </c>
      <c r="G90" s="133">
        <v>480699</v>
      </c>
      <c r="H90" s="133">
        <v>9421</v>
      </c>
      <c r="I90" s="184">
        <v>1.9990324182329751</v>
      </c>
      <c r="J90" s="133">
        <v>-8347</v>
      </c>
      <c r="K90" s="184">
        <v>-1.7067924080761319</v>
      </c>
    </row>
    <row r="91" spans="1:11" ht="12" customHeight="1" x14ac:dyDescent="0.2">
      <c r="A91" s="375">
        <v>40787</v>
      </c>
      <c r="B91" s="133">
        <v>40051.999999999956</v>
      </c>
      <c r="C91" s="376">
        <v>697.00000000007276</v>
      </c>
      <c r="D91" s="184">
        <v>1.7710583153349633</v>
      </c>
      <c r="E91" s="376">
        <v>-438.0000000001819</v>
      </c>
      <c r="F91" s="377">
        <v>-1.0817485798967161</v>
      </c>
      <c r="G91" s="133">
        <v>484475</v>
      </c>
      <c r="H91" s="133">
        <v>3776</v>
      </c>
      <c r="I91" s="184">
        <v>0.78552274916319775</v>
      </c>
      <c r="J91" s="133">
        <v>-272</v>
      </c>
      <c r="K91" s="184">
        <v>-5.6111744889602203E-2</v>
      </c>
    </row>
    <row r="92" spans="1:11" ht="12" customHeight="1" x14ac:dyDescent="0.2">
      <c r="A92" s="375">
        <v>40817</v>
      </c>
      <c r="B92" s="133">
        <v>40943.000000000167</v>
      </c>
      <c r="C92" s="376">
        <v>891.000000000211</v>
      </c>
      <c r="D92" s="184">
        <v>2.2246080095880654</v>
      </c>
      <c r="E92" s="376">
        <v>931.00000000013097</v>
      </c>
      <c r="F92" s="377">
        <v>2.3268019594125016</v>
      </c>
      <c r="G92" s="133">
        <v>497047</v>
      </c>
      <c r="H92" s="133">
        <v>12572</v>
      </c>
      <c r="I92" s="184">
        <v>2.5949739408638215</v>
      </c>
      <c r="J92" s="133">
        <v>9862</v>
      </c>
      <c r="K92" s="184">
        <v>2.02428235680491</v>
      </c>
    </row>
    <row r="93" spans="1:11" ht="12" customHeight="1" x14ac:dyDescent="0.2">
      <c r="A93" s="375">
        <v>40848</v>
      </c>
      <c r="B93" s="133">
        <v>40538.999999999993</v>
      </c>
      <c r="C93" s="376">
        <v>-404.00000000017462</v>
      </c>
      <c r="D93" s="184">
        <v>-0.9867376596736267</v>
      </c>
      <c r="E93" s="376">
        <v>1115.9999999998472</v>
      </c>
      <c r="F93" s="377">
        <v>2.8308347918723666</v>
      </c>
      <c r="G93" s="133">
        <v>500436</v>
      </c>
      <c r="H93" s="133">
        <v>3389</v>
      </c>
      <c r="I93" s="184">
        <v>0.68182686949121507</v>
      </c>
      <c r="J93" s="133">
        <v>14995</v>
      </c>
      <c r="K93" s="184">
        <v>3.0889438675348808</v>
      </c>
    </row>
    <row r="94" spans="1:11" ht="12" customHeight="1" x14ac:dyDescent="0.2">
      <c r="A94" s="375">
        <v>40878</v>
      </c>
      <c r="B94" s="133">
        <v>40614.999999999811</v>
      </c>
      <c r="C94" s="376">
        <v>75.999999999818101</v>
      </c>
      <c r="D94" s="184">
        <v>0.18747379067026348</v>
      </c>
      <c r="E94" s="376">
        <v>1555.9999999996653</v>
      </c>
      <c r="F94" s="377">
        <v>3.9837169410370454</v>
      </c>
      <c r="G94" s="133">
        <v>509470</v>
      </c>
      <c r="H94" s="133">
        <v>9034</v>
      </c>
      <c r="I94" s="184">
        <v>1.8052258430648473</v>
      </c>
      <c r="J94" s="133">
        <v>17832</v>
      </c>
      <c r="K94" s="184">
        <v>3.6270589336056203</v>
      </c>
    </row>
    <row r="95" spans="1:11" ht="12" customHeight="1" x14ac:dyDescent="0.2">
      <c r="A95" s="375">
        <v>40909</v>
      </c>
      <c r="B95" s="133">
        <v>42195.000000000058</v>
      </c>
      <c r="C95" s="376">
        <v>1580.0000000002474</v>
      </c>
      <c r="D95" s="184">
        <v>3.8901883540570101</v>
      </c>
      <c r="E95" s="376">
        <v>2665.0000000000873</v>
      </c>
      <c r="F95" s="377">
        <v>6.7417151530485437</v>
      </c>
      <c r="G95" s="133">
        <v>524575</v>
      </c>
      <c r="H95" s="133">
        <v>15105</v>
      </c>
      <c r="I95" s="184">
        <v>2.964845820166055</v>
      </c>
      <c r="J95" s="133">
        <v>24671</v>
      </c>
      <c r="K95" s="184">
        <v>4.9351475483292795</v>
      </c>
    </row>
    <row r="96" spans="1:11" ht="12" customHeight="1" x14ac:dyDescent="0.2">
      <c r="A96" s="375">
        <v>40940</v>
      </c>
      <c r="B96" s="133">
        <v>43027.000000000007</v>
      </c>
      <c r="C96" s="376">
        <v>831.99999999994907</v>
      </c>
      <c r="D96" s="184">
        <v>1.97179760635134</v>
      </c>
      <c r="E96" s="376">
        <v>3568.0000000000291</v>
      </c>
      <c r="F96" s="377">
        <v>9.0422970678426502</v>
      </c>
      <c r="G96" s="133">
        <v>534844</v>
      </c>
      <c r="H96" s="133">
        <v>10269</v>
      </c>
      <c r="I96" s="184">
        <v>1.9575847114330649</v>
      </c>
      <c r="J96" s="133">
        <v>31381</v>
      </c>
      <c r="K96" s="184">
        <v>6.2330300339846225</v>
      </c>
    </row>
    <row r="97" spans="1:11" ht="12" customHeight="1" x14ac:dyDescent="0.2">
      <c r="A97" s="375">
        <v>40969</v>
      </c>
      <c r="B97" s="133">
        <v>43378.999999999862</v>
      </c>
      <c r="C97" s="376">
        <v>351.99999999985448</v>
      </c>
      <c r="D97" s="184">
        <v>0.81809096613720322</v>
      </c>
      <c r="E97" s="376">
        <v>3944.9999999998618</v>
      </c>
      <c r="F97" s="377">
        <v>10.004057412384901</v>
      </c>
      <c r="G97" s="133">
        <v>539832</v>
      </c>
      <c r="H97" s="133">
        <v>4988</v>
      </c>
      <c r="I97" s="184">
        <v>0.93260838674454605</v>
      </c>
      <c r="J97" s="133">
        <v>34659</v>
      </c>
      <c r="K97" s="184">
        <v>6.8608179772078079</v>
      </c>
    </row>
    <row r="98" spans="1:11" ht="12" customHeight="1" x14ac:dyDescent="0.2">
      <c r="A98" s="375">
        <v>41000</v>
      </c>
      <c r="B98" s="133">
        <v>43620.999999999978</v>
      </c>
      <c r="C98" s="376">
        <v>242.00000000011642</v>
      </c>
      <c r="D98" s="184">
        <v>0.55787362548725694</v>
      </c>
      <c r="E98" s="376">
        <v>4505.9999999999563</v>
      </c>
      <c r="F98" s="377">
        <v>11.519877284928937</v>
      </c>
      <c r="G98" s="133">
        <v>541660</v>
      </c>
      <c r="H98" s="133">
        <v>1828</v>
      </c>
      <c r="I98" s="184">
        <v>0.33862386816639251</v>
      </c>
      <c r="J98" s="133">
        <v>40580</v>
      </c>
      <c r="K98" s="184">
        <v>8.0985072243953056</v>
      </c>
    </row>
    <row r="99" spans="1:11" ht="12" customHeight="1" x14ac:dyDescent="0.2">
      <c r="A99" s="375">
        <v>41030</v>
      </c>
      <c r="B99" s="133">
        <v>44338.999999999862</v>
      </c>
      <c r="C99" s="376">
        <v>717.99999999988358</v>
      </c>
      <c r="D99" s="184">
        <v>1.6459961944932118</v>
      </c>
      <c r="E99" s="376">
        <v>5368.9999999998035</v>
      </c>
      <c r="F99" s="377">
        <v>13.777264562483436</v>
      </c>
      <c r="G99" s="133">
        <v>538339</v>
      </c>
      <c r="H99" s="133">
        <v>-3321</v>
      </c>
      <c r="I99" s="184">
        <v>-0.61311523834139492</v>
      </c>
      <c r="J99" s="133">
        <v>47922</v>
      </c>
      <c r="K99" s="184">
        <v>9.7716840974109793</v>
      </c>
    </row>
    <row r="100" spans="1:11" ht="12" customHeight="1" x14ac:dyDescent="0.2">
      <c r="A100" s="375">
        <v>41061</v>
      </c>
      <c r="B100" s="133">
        <v>43843.000000000153</v>
      </c>
      <c r="C100" s="376">
        <v>-495.99999999970896</v>
      </c>
      <c r="D100" s="184">
        <v>-1.1186540066300785</v>
      </c>
      <c r="E100" s="376">
        <v>4678.0000000000873</v>
      </c>
      <c r="F100" s="377">
        <v>11.944338056938797</v>
      </c>
      <c r="G100" s="133">
        <v>528369</v>
      </c>
      <c r="H100" s="133">
        <v>-9970</v>
      </c>
      <c r="I100" s="184">
        <v>-1.8519928892389368</v>
      </c>
      <c r="J100" s="133">
        <v>48844</v>
      </c>
      <c r="K100" s="184">
        <v>10.185913143214639</v>
      </c>
    </row>
    <row r="101" spans="1:11" ht="12" customHeight="1" x14ac:dyDescent="0.2">
      <c r="A101" s="375">
        <v>41091</v>
      </c>
      <c r="B101" s="133">
        <v>43441.99999999984</v>
      </c>
      <c r="C101" s="376">
        <v>-401.00000000031287</v>
      </c>
      <c r="D101" s="184">
        <v>-0.91462719248297664</v>
      </c>
      <c r="E101" s="376">
        <v>4539.9999999998836</v>
      </c>
      <c r="F101" s="377">
        <v>11.670351138758647</v>
      </c>
      <c r="G101" s="133">
        <v>520921</v>
      </c>
      <c r="H101" s="133">
        <v>-7448</v>
      </c>
      <c r="I101" s="184">
        <v>-1.409620927798565</v>
      </c>
      <c r="J101" s="133">
        <v>49643</v>
      </c>
      <c r="K101" s="184">
        <v>10.533697732548516</v>
      </c>
    </row>
    <row r="102" spans="1:11" ht="12" customHeight="1" x14ac:dyDescent="0.2">
      <c r="A102" s="375">
        <v>41122</v>
      </c>
      <c r="B102" s="133">
        <v>43716.999999999949</v>
      </c>
      <c r="C102" s="376">
        <v>275.00000000010914</v>
      </c>
      <c r="D102" s="184">
        <v>0.63302794530663908</v>
      </c>
      <c r="E102" s="376">
        <v>4362.0000000000655</v>
      </c>
      <c r="F102" s="377">
        <v>11.083725066700744</v>
      </c>
      <c r="G102" s="133">
        <v>527669</v>
      </c>
      <c r="H102" s="133">
        <v>6748</v>
      </c>
      <c r="I102" s="184">
        <v>1.2953979586156059</v>
      </c>
      <c r="J102" s="133">
        <v>46970</v>
      </c>
      <c r="K102" s="184">
        <v>9.7711873750517473</v>
      </c>
    </row>
    <row r="103" spans="1:11" ht="12" customHeight="1" x14ac:dyDescent="0.2">
      <c r="A103" s="375">
        <v>41153</v>
      </c>
      <c r="B103" s="133">
        <v>44212.00000000008</v>
      </c>
      <c r="C103" s="376">
        <v>495.00000000013097</v>
      </c>
      <c r="D103" s="184">
        <v>1.1322826360457752</v>
      </c>
      <c r="E103" s="376">
        <v>4160.0000000001237</v>
      </c>
      <c r="F103" s="377">
        <v>10.386497553181185</v>
      </c>
      <c r="G103" s="133">
        <v>526703</v>
      </c>
      <c r="H103" s="133">
        <v>-966</v>
      </c>
      <c r="I103" s="184">
        <v>-0.18306931049578429</v>
      </c>
      <c r="J103" s="133">
        <v>42228</v>
      </c>
      <c r="K103" s="184">
        <v>8.7162392280303429</v>
      </c>
    </row>
    <row r="104" spans="1:11" ht="12" customHeight="1" x14ac:dyDescent="0.2">
      <c r="A104" s="375">
        <v>41183</v>
      </c>
      <c r="B104" s="133">
        <v>45121.999999999949</v>
      </c>
      <c r="C104" s="376">
        <v>909.99999999986903</v>
      </c>
      <c r="D104" s="184">
        <v>2.058264724508883</v>
      </c>
      <c r="E104" s="376">
        <v>4178.9999999997817</v>
      </c>
      <c r="F104" s="377">
        <v>10.206872969737843</v>
      </c>
      <c r="G104" s="133">
        <v>535591</v>
      </c>
      <c r="H104" s="133">
        <v>8888</v>
      </c>
      <c r="I104" s="184">
        <v>1.6874785220513269</v>
      </c>
      <c r="J104" s="133">
        <v>38544</v>
      </c>
      <c r="K104" s="184">
        <v>7.7545986596840946</v>
      </c>
    </row>
    <row r="105" spans="1:11" ht="12" customHeight="1" x14ac:dyDescent="0.2">
      <c r="A105" s="375">
        <v>41214</v>
      </c>
      <c r="B105" s="133">
        <v>45400.00000000008</v>
      </c>
      <c r="C105" s="376">
        <v>278.00000000013097</v>
      </c>
      <c r="D105" s="184">
        <v>0.61610744204629952</v>
      </c>
      <c r="E105" s="376">
        <v>4861.0000000000873</v>
      </c>
      <c r="F105" s="377">
        <v>11.990922321715109</v>
      </c>
      <c r="G105" s="133">
        <v>540261</v>
      </c>
      <c r="H105" s="133">
        <v>4670</v>
      </c>
      <c r="I105" s="184">
        <v>0.87193399440991348</v>
      </c>
      <c r="J105" s="133">
        <v>39825</v>
      </c>
      <c r="K105" s="184">
        <v>7.958060571181929</v>
      </c>
    </row>
    <row r="106" spans="1:11" ht="12" customHeight="1" x14ac:dyDescent="0.2">
      <c r="A106" s="375">
        <v>41244</v>
      </c>
      <c r="B106" s="133">
        <v>45212.999999999949</v>
      </c>
      <c r="C106" s="376">
        <v>-187.00000000013097</v>
      </c>
      <c r="D106" s="184">
        <v>-0.41189427312804106</v>
      </c>
      <c r="E106" s="376">
        <v>4598.0000000001382</v>
      </c>
      <c r="F106" s="377">
        <v>11.320940539210046</v>
      </c>
      <c r="G106" s="133">
        <v>543055</v>
      </c>
      <c r="H106" s="133">
        <v>2794</v>
      </c>
      <c r="I106" s="184">
        <v>0.51715744797421992</v>
      </c>
      <c r="J106" s="133">
        <v>33585</v>
      </c>
      <c r="K106" s="184">
        <v>6.5921447779064515</v>
      </c>
    </row>
    <row r="107" spans="1:11" ht="12" customHeight="1" x14ac:dyDescent="0.2">
      <c r="A107" s="375">
        <v>41275</v>
      </c>
      <c r="B107" s="133">
        <v>46388.999999999876</v>
      </c>
      <c r="C107" s="376">
        <v>1175.9999999999272</v>
      </c>
      <c r="D107" s="184">
        <v>2.6010218300044867</v>
      </c>
      <c r="E107" s="376">
        <v>4193.9999999998181</v>
      </c>
      <c r="F107" s="377">
        <v>9.9395662993241203</v>
      </c>
      <c r="G107" s="133">
        <v>550818</v>
      </c>
      <c r="H107" s="133">
        <v>7763</v>
      </c>
      <c r="I107" s="184">
        <v>1.4295052987266483</v>
      </c>
      <c r="J107" s="133">
        <v>26243</v>
      </c>
      <c r="K107" s="184">
        <v>5.002716484773388</v>
      </c>
    </row>
    <row r="108" spans="1:11" ht="12" customHeight="1" x14ac:dyDescent="0.2">
      <c r="A108" s="375">
        <v>41306</v>
      </c>
      <c r="B108" s="133">
        <v>46634.999999999971</v>
      </c>
      <c r="C108" s="376">
        <v>246.00000000009459</v>
      </c>
      <c r="D108" s="184">
        <v>0.530298131022646</v>
      </c>
      <c r="E108" s="376">
        <v>3607.9999999999636</v>
      </c>
      <c r="F108" s="377">
        <v>8.385432402909716</v>
      </c>
      <c r="G108" s="133">
        <v>552399</v>
      </c>
      <c r="H108" s="133">
        <v>1581</v>
      </c>
      <c r="I108" s="184">
        <v>0.28702765704824462</v>
      </c>
      <c r="J108" s="133">
        <v>17555</v>
      </c>
      <c r="K108" s="184">
        <v>3.2822654830193478</v>
      </c>
    </row>
    <row r="109" spans="1:11" ht="12" customHeight="1" x14ac:dyDescent="0.2">
      <c r="A109" s="375">
        <v>41334</v>
      </c>
      <c r="B109" s="133">
        <v>46695.999999999716</v>
      </c>
      <c r="C109" s="376">
        <v>60.999999999745341</v>
      </c>
      <c r="D109" s="184">
        <v>0.13080304492279485</v>
      </c>
      <c r="E109" s="376">
        <v>3316.9999999998545</v>
      </c>
      <c r="F109" s="377">
        <v>7.6465570898357846</v>
      </c>
      <c r="G109" s="133">
        <v>554037</v>
      </c>
      <c r="H109" s="133">
        <v>1638</v>
      </c>
      <c r="I109" s="184">
        <v>0.29652479457783232</v>
      </c>
      <c r="J109" s="133">
        <v>14205</v>
      </c>
      <c r="K109" s="184">
        <v>2.631374205308318</v>
      </c>
    </row>
    <row r="110" spans="1:11" ht="12" customHeight="1" x14ac:dyDescent="0.2">
      <c r="A110" s="375">
        <v>41365</v>
      </c>
      <c r="B110" s="133">
        <v>46493.999999999905</v>
      </c>
      <c r="C110" s="376">
        <v>-201.99999999981083</v>
      </c>
      <c r="D110" s="184">
        <v>-0.43258523213939537</v>
      </c>
      <c r="E110" s="376">
        <v>2872.9999999999272</v>
      </c>
      <c r="F110" s="377">
        <v>6.586277251782235</v>
      </c>
      <c r="G110" s="133">
        <v>549333</v>
      </c>
      <c r="H110" s="133">
        <v>-4704</v>
      </c>
      <c r="I110" s="184">
        <v>-0.84904076803534778</v>
      </c>
      <c r="J110" s="133">
        <v>7673</v>
      </c>
      <c r="K110" s="184">
        <v>1.416571280877303</v>
      </c>
    </row>
    <row r="111" spans="1:11" ht="12" customHeight="1" x14ac:dyDescent="0.2">
      <c r="A111" s="375">
        <v>41395</v>
      </c>
      <c r="B111" s="133">
        <v>45567.000000000298</v>
      </c>
      <c r="C111" s="376">
        <v>-926.9999999996071</v>
      </c>
      <c r="D111" s="184">
        <v>-1.9938056523413967</v>
      </c>
      <c r="E111" s="376">
        <v>1228.0000000004366</v>
      </c>
      <c r="F111" s="377">
        <v>2.7695708067399814</v>
      </c>
      <c r="G111" s="133">
        <v>540482</v>
      </c>
      <c r="H111" s="133">
        <v>-8851</v>
      </c>
      <c r="I111" s="184">
        <v>-1.6112267058414478</v>
      </c>
      <c r="J111" s="133">
        <v>2143</v>
      </c>
      <c r="K111" s="184">
        <v>0.3980763050791416</v>
      </c>
    </row>
    <row r="112" spans="1:11" ht="12" customHeight="1" x14ac:dyDescent="0.2">
      <c r="A112" s="375">
        <v>41426</v>
      </c>
      <c r="B112" s="133">
        <v>44571.000000000073</v>
      </c>
      <c r="C112" s="376">
        <v>-996.00000000022555</v>
      </c>
      <c r="D112" s="184">
        <v>-2.1857923497272567</v>
      </c>
      <c r="E112" s="376">
        <v>727.99999999991996</v>
      </c>
      <c r="F112" s="377">
        <v>1.6604703145312079</v>
      </c>
      <c r="G112" s="133">
        <v>527077</v>
      </c>
      <c r="H112" s="133">
        <v>-13405</v>
      </c>
      <c r="I112" s="184">
        <v>-2.4801936049674178</v>
      </c>
      <c r="J112" s="133">
        <v>-1292</v>
      </c>
      <c r="K112" s="184">
        <v>-0.24452607931199596</v>
      </c>
    </row>
    <row r="113" spans="1:11" ht="12" customHeight="1" x14ac:dyDescent="0.2">
      <c r="A113" s="375">
        <v>41456</v>
      </c>
      <c r="B113" s="133">
        <v>43571.999999999985</v>
      </c>
      <c r="C113" s="376">
        <v>-999.00000000008731</v>
      </c>
      <c r="D113" s="184">
        <v>-2.2413677054588987</v>
      </c>
      <c r="E113" s="376">
        <v>130.00000000014552</v>
      </c>
      <c r="F113" s="377">
        <v>0.29924957414517289</v>
      </c>
      <c r="G113" s="133">
        <v>515844</v>
      </c>
      <c r="H113" s="133">
        <v>-11233</v>
      </c>
      <c r="I113" s="184">
        <v>-2.1311876632825943</v>
      </c>
      <c r="J113" s="133">
        <v>-5077</v>
      </c>
      <c r="K113" s="184">
        <v>-0.97461995196968443</v>
      </c>
    </row>
    <row r="114" spans="1:11" ht="12" customHeight="1" x14ac:dyDescent="0.2">
      <c r="A114" s="375">
        <v>41487</v>
      </c>
      <c r="B114" s="133">
        <v>43769.999999999862</v>
      </c>
      <c r="C114" s="376">
        <v>197.99999999987631</v>
      </c>
      <c r="D114" s="184">
        <v>0.45442026989781598</v>
      </c>
      <c r="E114" s="376">
        <v>52.999999999912689</v>
      </c>
      <c r="F114" s="377">
        <v>0.12123430244507342</v>
      </c>
      <c r="G114" s="133">
        <v>519271</v>
      </c>
      <c r="H114" s="133">
        <v>3427</v>
      </c>
      <c r="I114" s="184">
        <v>0.66434813625824862</v>
      </c>
      <c r="J114" s="133">
        <v>-8398</v>
      </c>
      <c r="K114" s="184">
        <v>-1.5915280223018597</v>
      </c>
    </row>
    <row r="115" spans="1:11" ht="12" customHeight="1" x14ac:dyDescent="0.2">
      <c r="A115" s="375">
        <v>41518</v>
      </c>
      <c r="B115" s="133">
        <v>43867.000000000073</v>
      </c>
      <c r="C115" s="376">
        <v>97.000000000211003</v>
      </c>
      <c r="D115" s="184">
        <v>0.22161297692531715</v>
      </c>
      <c r="E115" s="376">
        <v>-345.00000000000728</v>
      </c>
      <c r="F115" s="377">
        <v>-0.78033113181943059</v>
      </c>
      <c r="G115" s="133">
        <v>512299</v>
      </c>
      <c r="H115" s="133">
        <v>-6972</v>
      </c>
      <c r="I115" s="184">
        <v>-1.3426515249262909</v>
      </c>
      <c r="J115" s="133">
        <v>-14404</v>
      </c>
      <c r="K115" s="184">
        <v>-2.7347480458626587</v>
      </c>
    </row>
    <row r="116" spans="1:11" ht="12" customHeight="1" x14ac:dyDescent="0.2">
      <c r="A116" s="375">
        <v>41548</v>
      </c>
      <c r="B116" s="133">
        <v>44074.000000000116</v>
      </c>
      <c r="C116" s="376">
        <v>207.00000000004366</v>
      </c>
      <c r="D116" s="184">
        <v>0.47188091275912031</v>
      </c>
      <c r="E116" s="376">
        <v>-1047.9999999998327</v>
      </c>
      <c r="F116" s="377">
        <v>-2.3225920836838654</v>
      </c>
      <c r="G116" s="133">
        <v>514564</v>
      </c>
      <c r="H116" s="133">
        <v>2265</v>
      </c>
      <c r="I116" s="184">
        <v>0.44212461863091673</v>
      </c>
      <c r="J116" s="133">
        <v>-21027</v>
      </c>
      <c r="K116" s="184">
        <v>-3.9259434904619384</v>
      </c>
    </row>
    <row r="117" spans="1:11" ht="12" customHeight="1" x14ac:dyDescent="0.2">
      <c r="A117" s="375">
        <v>41579</v>
      </c>
      <c r="B117" s="133">
        <v>43798</v>
      </c>
      <c r="C117" s="376">
        <v>-276.00000000011642</v>
      </c>
      <c r="D117" s="184">
        <v>-0.62621953986503531</v>
      </c>
      <c r="E117" s="376">
        <v>-1602.00000000008</v>
      </c>
      <c r="F117" s="377">
        <v>-3.5286343612336504</v>
      </c>
      <c r="G117" s="133">
        <v>510258</v>
      </c>
      <c r="H117" s="133">
        <v>-4306</v>
      </c>
      <c r="I117" s="184">
        <v>-0.83682496249251792</v>
      </c>
      <c r="J117" s="133">
        <v>-30003</v>
      </c>
      <c r="K117" s="184">
        <v>-5.5534269547496491</v>
      </c>
    </row>
    <row r="118" spans="1:11" ht="12" customHeight="1" x14ac:dyDescent="0.2">
      <c r="A118" s="375">
        <v>41609</v>
      </c>
      <c r="B118" s="133">
        <v>43269.000000000211</v>
      </c>
      <c r="C118" s="376">
        <v>-528.999999999789</v>
      </c>
      <c r="D118" s="184">
        <v>-1.2078177085706858</v>
      </c>
      <c r="E118" s="376">
        <v>-1943.9999999997381</v>
      </c>
      <c r="F118" s="377">
        <v>-4.2996483312315936</v>
      </c>
      <c r="G118" s="133">
        <v>508954</v>
      </c>
      <c r="H118" s="133">
        <v>-1304</v>
      </c>
      <c r="I118" s="184">
        <v>-0.25555699273700755</v>
      </c>
      <c r="J118" s="133">
        <v>-34101</v>
      </c>
      <c r="K118" s="184">
        <v>-6.2794744547053245</v>
      </c>
    </row>
    <row r="119" spans="1:11" ht="12" customHeight="1" x14ac:dyDescent="0.2">
      <c r="A119" s="375">
        <v>41640</v>
      </c>
      <c r="B119" s="133">
        <v>43570.999999999956</v>
      </c>
      <c r="C119" s="376">
        <v>301.99999999974534</v>
      </c>
      <c r="D119" s="184">
        <v>0.69795927800444635</v>
      </c>
      <c r="E119" s="376">
        <v>-2817.99999999992</v>
      </c>
      <c r="F119" s="377">
        <v>-6.074715988704062</v>
      </c>
      <c r="G119" s="133">
        <v>512531</v>
      </c>
      <c r="H119" s="133">
        <v>3577</v>
      </c>
      <c r="I119" s="184">
        <v>0.70281400676681982</v>
      </c>
      <c r="J119" s="133">
        <v>-38287</v>
      </c>
      <c r="K119" s="184">
        <v>-6.950934791528236</v>
      </c>
    </row>
    <row r="120" spans="1:11" ht="12" customHeight="1" x14ac:dyDescent="0.2">
      <c r="A120" s="375">
        <v>41671</v>
      </c>
      <c r="B120" s="133">
        <v>43337.000000000044</v>
      </c>
      <c r="C120" s="376">
        <v>-233.99999999991269</v>
      </c>
      <c r="D120" s="184">
        <v>-0.53705446283058211</v>
      </c>
      <c r="E120" s="376">
        <v>-3297.9999999999272</v>
      </c>
      <c r="F120" s="377">
        <v>-7.071941674707686</v>
      </c>
      <c r="G120" s="133">
        <v>507583</v>
      </c>
      <c r="H120" s="133">
        <v>-4948</v>
      </c>
      <c r="I120" s="184">
        <v>-0.96540501940370438</v>
      </c>
      <c r="J120" s="133">
        <v>-44816</v>
      </c>
      <c r="K120" s="184">
        <v>-8.1129763087912909</v>
      </c>
    </row>
    <row r="121" spans="1:11" ht="12" customHeight="1" x14ac:dyDescent="0.2">
      <c r="A121" s="375">
        <v>41699</v>
      </c>
      <c r="B121" s="133">
        <v>43058.00000000024</v>
      </c>
      <c r="C121" s="376">
        <v>-278.99999999980355</v>
      </c>
      <c r="D121" s="184">
        <v>-0.64379167916515512</v>
      </c>
      <c r="E121" s="376">
        <v>-3637.9999999994761</v>
      </c>
      <c r="F121" s="377">
        <v>-7.7908172006156811</v>
      </c>
      <c r="G121" s="133">
        <v>502018</v>
      </c>
      <c r="H121" s="133">
        <v>-5565</v>
      </c>
      <c r="I121" s="184">
        <v>-1.0963724159398562</v>
      </c>
      <c r="J121" s="133">
        <v>-52019</v>
      </c>
      <c r="K121" s="184">
        <v>-9.3890841225405524</v>
      </c>
    </row>
    <row r="122" spans="1:11" ht="12" customHeight="1" x14ac:dyDescent="0.2">
      <c r="A122" s="375">
        <v>41730</v>
      </c>
      <c r="B122" s="133">
        <v>42617.999999999789</v>
      </c>
      <c r="C122" s="376">
        <v>-440.00000000045111</v>
      </c>
      <c r="D122" s="184">
        <v>-1.0218774676028815</v>
      </c>
      <c r="E122" s="376">
        <v>-3876.0000000001164</v>
      </c>
      <c r="F122" s="377">
        <v>-8.336559556072018</v>
      </c>
      <c r="G122" s="133">
        <v>493736</v>
      </c>
      <c r="H122" s="133">
        <v>-8282</v>
      </c>
      <c r="I122" s="184">
        <v>-1.6497416427299421</v>
      </c>
      <c r="J122" s="133">
        <v>-55597</v>
      </c>
      <c r="K122" s="184">
        <v>-10.120819248069932</v>
      </c>
    </row>
    <row r="123" spans="1:11" ht="12" customHeight="1" x14ac:dyDescent="0.2">
      <c r="A123" s="375">
        <v>41760</v>
      </c>
      <c r="B123" s="133">
        <v>41361.999999999753</v>
      </c>
      <c r="C123" s="376">
        <v>-1256.0000000000364</v>
      </c>
      <c r="D123" s="184">
        <v>-2.9471115491108044</v>
      </c>
      <c r="E123" s="376">
        <v>-4205.0000000005457</v>
      </c>
      <c r="F123" s="377">
        <v>-9.228169508636773</v>
      </c>
      <c r="G123" s="133">
        <v>479471</v>
      </c>
      <c r="H123" s="133">
        <v>-14265</v>
      </c>
      <c r="I123" s="184">
        <v>-2.8891958455530893</v>
      </c>
      <c r="J123" s="133">
        <v>-61011</v>
      </c>
      <c r="K123" s="184">
        <v>-11.28825751828923</v>
      </c>
    </row>
    <row r="124" spans="1:11" ht="12" customHeight="1" x14ac:dyDescent="0.2">
      <c r="A124" s="375">
        <v>41791</v>
      </c>
      <c r="B124" s="133">
        <v>40107.000000000175</v>
      </c>
      <c r="C124" s="376">
        <v>-1254.999999999578</v>
      </c>
      <c r="D124" s="184">
        <v>-3.0341859677955263</v>
      </c>
      <c r="E124" s="376">
        <v>-4463.9999999998981</v>
      </c>
      <c r="F124" s="377">
        <v>-10.015480918085506</v>
      </c>
      <c r="G124" s="133">
        <v>463961</v>
      </c>
      <c r="H124" s="133">
        <v>-15510</v>
      </c>
      <c r="I124" s="184">
        <v>-3.2348150357373022</v>
      </c>
      <c r="J124" s="133">
        <v>-63116</v>
      </c>
      <c r="K124" s="184">
        <v>-11.974720961073999</v>
      </c>
    </row>
    <row r="125" spans="1:11" ht="12" customHeight="1" x14ac:dyDescent="0.2">
      <c r="A125" s="375">
        <v>41821</v>
      </c>
      <c r="B125" s="133">
        <v>39164.999999999796</v>
      </c>
      <c r="C125" s="376">
        <v>-942.00000000037835</v>
      </c>
      <c r="D125" s="184">
        <v>-2.3487171815403154</v>
      </c>
      <c r="E125" s="376">
        <v>-4407.0000000001892</v>
      </c>
      <c r="F125" s="377">
        <v>-10.114293583035414</v>
      </c>
      <c r="G125" s="133">
        <v>454163</v>
      </c>
      <c r="H125" s="133">
        <v>-9798</v>
      </c>
      <c r="I125" s="184">
        <v>-2.1118154327626675</v>
      </c>
      <c r="J125" s="133">
        <v>-61681</v>
      </c>
      <c r="K125" s="184">
        <v>-11.957297167360675</v>
      </c>
    </row>
    <row r="126" spans="1:11" ht="12" customHeight="1" x14ac:dyDescent="0.2">
      <c r="A126" s="375">
        <v>41852</v>
      </c>
      <c r="B126" s="133">
        <v>39302.00000000016</v>
      </c>
      <c r="C126" s="376">
        <v>137.0000000003638</v>
      </c>
      <c r="D126" s="184">
        <v>0.34980211924004728</v>
      </c>
      <c r="E126" s="376">
        <v>-4467.9999999997017</v>
      </c>
      <c r="F126" s="377">
        <v>-10.207904957732959</v>
      </c>
      <c r="G126" s="133">
        <v>459943</v>
      </c>
      <c r="H126" s="133">
        <v>5780</v>
      </c>
      <c r="I126" s="184">
        <v>1.2726708252323504</v>
      </c>
      <c r="J126" s="133">
        <v>-59328</v>
      </c>
      <c r="K126" s="184">
        <v>-11.425248088185167</v>
      </c>
    </row>
    <row r="127" spans="1:11" ht="12" customHeight="1" x14ac:dyDescent="0.2">
      <c r="A127" s="375">
        <v>41883</v>
      </c>
      <c r="B127" s="133">
        <v>39324.000000000022</v>
      </c>
      <c r="C127" s="376">
        <v>21.999999999861757</v>
      </c>
      <c r="D127" s="184">
        <v>5.5976795073690057E-2</v>
      </c>
      <c r="E127" s="376">
        <v>-4543.0000000000509</v>
      </c>
      <c r="F127" s="377">
        <v>-10.356304283402201</v>
      </c>
      <c r="G127" s="133">
        <v>453223</v>
      </c>
      <c r="H127" s="133">
        <v>-6720</v>
      </c>
      <c r="I127" s="184">
        <v>-1.4610506084449595</v>
      </c>
      <c r="J127" s="133">
        <v>-59076</v>
      </c>
      <c r="K127" s="184">
        <v>-11.531547006728493</v>
      </c>
    </row>
    <row r="128" spans="1:11" ht="12" customHeight="1" x14ac:dyDescent="0.2">
      <c r="A128" s="375">
        <v>41913</v>
      </c>
      <c r="B128" s="133">
        <v>39732.999999999949</v>
      </c>
      <c r="C128" s="376">
        <v>408.99999999992724</v>
      </c>
      <c r="D128" s="184">
        <v>1.0400773064793181</v>
      </c>
      <c r="E128" s="376">
        <v>-4341.0000000001673</v>
      </c>
      <c r="F128" s="377">
        <v>-9.8493442846125969</v>
      </c>
      <c r="G128" s="133">
        <v>456266</v>
      </c>
      <c r="H128" s="133">
        <v>3043</v>
      </c>
      <c r="I128" s="184">
        <v>0.67141341017556477</v>
      </c>
      <c r="J128" s="133">
        <v>-58298</v>
      </c>
      <c r="K128" s="184">
        <v>-11.329591654293733</v>
      </c>
    </row>
    <row r="129" spans="1:11" ht="12" customHeight="1" x14ac:dyDescent="0.2">
      <c r="A129" s="375">
        <v>41944</v>
      </c>
      <c r="B129" s="133">
        <v>39210.000000000058</v>
      </c>
      <c r="C129" s="376">
        <v>-522.99999999989086</v>
      </c>
      <c r="D129" s="184">
        <v>-1.3162862104545128</v>
      </c>
      <c r="E129" s="376">
        <v>-4587.9999999999418</v>
      </c>
      <c r="F129" s="377">
        <v>-10.475364171879862</v>
      </c>
      <c r="G129" s="133">
        <v>450962</v>
      </c>
      <c r="H129" s="133">
        <v>-5304</v>
      </c>
      <c r="I129" s="184">
        <v>-1.1624797815309491</v>
      </c>
      <c r="J129" s="133">
        <v>-59296</v>
      </c>
      <c r="K129" s="184">
        <v>-11.620787915133128</v>
      </c>
    </row>
    <row r="130" spans="1:11" ht="12" customHeight="1" x14ac:dyDescent="0.2">
      <c r="A130" s="375">
        <v>41974</v>
      </c>
      <c r="B130" s="133">
        <v>38595.000000000007</v>
      </c>
      <c r="C130" s="376">
        <v>-615.00000000005093</v>
      </c>
      <c r="D130" s="184">
        <v>-1.5684774292273655</v>
      </c>
      <c r="E130" s="376">
        <v>-4674.0000000002037</v>
      </c>
      <c r="F130" s="377">
        <v>-10.802190945018792</v>
      </c>
      <c r="G130" s="133">
        <v>453397</v>
      </c>
      <c r="H130" s="133">
        <v>2435</v>
      </c>
      <c r="I130" s="184">
        <v>0.5399568034557235</v>
      </c>
      <c r="J130" s="133">
        <v>-55557</v>
      </c>
      <c r="K130" s="184">
        <v>-10.915917745022144</v>
      </c>
    </row>
    <row r="131" spans="1:11" ht="12" customHeight="1" x14ac:dyDescent="0.2">
      <c r="A131" s="375">
        <v>42005</v>
      </c>
      <c r="B131" s="133">
        <v>38501.999999999862</v>
      </c>
      <c r="C131" s="376">
        <v>-93.000000000145519</v>
      </c>
      <c r="D131" s="184">
        <v>-0.24096385542206375</v>
      </c>
      <c r="E131" s="376">
        <v>-5069.0000000000946</v>
      </c>
      <c r="F131" s="377">
        <v>-11.633884923458492</v>
      </c>
      <c r="G131" s="133">
        <v>452644</v>
      </c>
      <c r="H131" s="133">
        <v>-753</v>
      </c>
      <c r="I131" s="184">
        <v>-0.16607961675970506</v>
      </c>
      <c r="J131" s="133">
        <v>-59887</v>
      </c>
      <c r="K131" s="184">
        <v>-11.684561519205667</v>
      </c>
    </row>
    <row r="132" spans="1:11" ht="12" customHeight="1" x14ac:dyDescent="0.2">
      <c r="A132" s="375">
        <v>42036</v>
      </c>
      <c r="B132" s="133">
        <v>38007.000000000044</v>
      </c>
      <c r="C132" s="376">
        <v>-494.9999999998181</v>
      </c>
      <c r="D132" s="184">
        <v>-1.2856474988307618</v>
      </c>
      <c r="E132" s="376">
        <v>-5330</v>
      </c>
      <c r="F132" s="377">
        <v>-12.298959318826856</v>
      </c>
      <c r="G132" s="133">
        <v>446109</v>
      </c>
      <c r="H132" s="133">
        <v>-6535</v>
      </c>
      <c r="I132" s="184">
        <v>-1.4437394508708832</v>
      </c>
      <c r="J132" s="133">
        <v>-61474</v>
      </c>
      <c r="K132" s="184">
        <v>-12.111122712935618</v>
      </c>
    </row>
    <row r="133" spans="1:11" ht="12" customHeight="1" x14ac:dyDescent="0.2">
      <c r="A133" s="375">
        <v>42064</v>
      </c>
      <c r="B133" s="133">
        <v>37216.999999999869</v>
      </c>
      <c r="C133" s="376">
        <v>-790.00000000017462</v>
      </c>
      <c r="D133" s="184">
        <v>-2.0785644749655949</v>
      </c>
      <c r="E133" s="376">
        <v>-5841.0000000003711</v>
      </c>
      <c r="F133" s="377">
        <v>-13.565423382415204</v>
      </c>
      <c r="G133" s="133">
        <v>439216</v>
      </c>
      <c r="H133" s="133">
        <v>-6893</v>
      </c>
      <c r="I133" s="184">
        <v>-1.5451380716372007</v>
      </c>
      <c r="J133" s="133">
        <v>-62802</v>
      </c>
      <c r="K133" s="184">
        <v>-12.509910003226976</v>
      </c>
    </row>
    <row r="134" spans="1:11" ht="12" customHeight="1" x14ac:dyDescent="0.2">
      <c r="A134" s="375">
        <v>42095</v>
      </c>
      <c r="B134" s="133">
        <v>36222</v>
      </c>
      <c r="C134" s="376">
        <v>-994.99999999986903</v>
      </c>
      <c r="D134" s="184">
        <v>-2.6735094177388627</v>
      </c>
      <c r="E134" s="376">
        <v>-6395.999999999789</v>
      </c>
      <c r="F134" s="377">
        <v>-15.007743207095173</v>
      </c>
      <c r="G134" s="133">
        <v>427661</v>
      </c>
      <c r="H134" s="133">
        <v>-11555</v>
      </c>
      <c r="I134" s="184">
        <v>-2.6308240136971333</v>
      </c>
      <c r="J134" s="133">
        <v>-66075</v>
      </c>
      <c r="K134" s="184">
        <v>-13.382657938655475</v>
      </c>
    </row>
    <row r="135" spans="1:11" ht="12" customHeight="1" x14ac:dyDescent="0.2">
      <c r="A135" s="375">
        <v>42125</v>
      </c>
      <c r="B135" s="133">
        <v>34942.999999999985</v>
      </c>
      <c r="C135" s="376">
        <v>-1279.0000000000146</v>
      </c>
      <c r="D135" s="184">
        <v>-3.5310032576887376</v>
      </c>
      <c r="E135" s="376">
        <v>-6418.9999999997672</v>
      </c>
      <c r="F135" s="377">
        <v>-15.519075479908626</v>
      </c>
      <c r="G135" s="133">
        <v>414787</v>
      </c>
      <c r="H135" s="133">
        <v>-12874</v>
      </c>
      <c r="I135" s="184">
        <v>-3.0103282740301314</v>
      </c>
      <c r="J135" s="133">
        <v>-64684</v>
      </c>
      <c r="K135" s="184">
        <v>-13.490701210292176</v>
      </c>
    </row>
    <row r="136" spans="1:11" ht="12" customHeight="1" x14ac:dyDescent="0.2">
      <c r="A136" s="375">
        <v>42156</v>
      </c>
      <c r="B136" s="133">
        <v>33520.999999999927</v>
      </c>
      <c r="C136" s="376">
        <v>-1422.0000000000582</v>
      </c>
      <c r="D136" s="184">
        <v>-4.0694845891882743</v>
      </c>
      <c r="E136" s="376">
        <v>-6586.0000000002474</v>
      </c>
      <c r="F136" s="377">
        <v>-16.421073628045523</v>
      </c>
      <c r="G136" s="133">
        <v>400648</v>
      </c>
      <c r="H136" s="133">
        <v>-14139</v>
      </c>
      <c r="I136" s="184">
        <v>-3.4087374965946378</v>
      </c>
      <c r="J136" s="133">
        <v>-63313</v>
      </c>
      <c r="K136" s="184">
        <v>-13.646190089253192</v>
      </c>
    </row>
    <row r="137" spans="1:11" ht="12" customHeight="1" x14ac:dyDescent="0.2">
      <c r="A137" s="375">
        <v>42186</v>
      </c>
      <c r="B137" s="133">
        <v>32217.000000000051</v>
      </c>
      <c r="C137" s="376">
        <v>-1303.9999999998763</v>
      </c>
      <c r="D137" s="184">
        <v>-3.8900987440705204</v>
      </c>
      <c r="E137" s="376">
        <v>-6947.9999999997453</v>
      </c>
      <c r="F137" s="377">
        <v>-17.740329375717558</v>
      </c>
      <c r="G137" s="133">
        <v>389367</v>
      </c>
      <c r="H137" s="133">
        <v>-11281</v>
      </c>
      <c r="I137" s="184">
        <v>-2.8156885844931212</v>
      </c>
      <c r="J137" s="133">
        <v>-64796</v>
      </c>
      <c r="K137" s="184">
        <v>-14.267124358435188</v>
      </c>
    </row>
    <row r="138" spans="1:11" ht="12" customHeight="1" x14ac:dyDescent="0.2">
      <c r="A138" s="375">
        <v>42217</v>
      </c>
      <c r="B138" s="133">
        <v>32376.000000000076</v>
      </c>
      <c r="C138" s="376">
        <v>159.00000000002547</v>
      </c>
      <c r="D138" s="184">
        <v>0.49352826147693829</v>
      </c>
      <c r="E138" s="376">
        <v>-6926.0000000000837</v>
      </c>
      <c r="F138" s="377">
        <v>-17.62251284921901</v>
      </c>
      <c r="G138" s="133">
        <v>395169</v>
      </c>
      <c r="H138" s="133">
        <v>5802</v>
      </c>
      <c r="I138" s="184">
        <v>1.4901108722619021</v>
      </c>
      <c r="J138" s="133">
        <v>-64774</v>
      </c>
      <c r="K138" s="184">
        <v>-14.08304942134134</v>
      </c>
    </row>
    <row r="139" spans="1:11" ht="12" customHeight="1" x14ac:dyDescent="0.2">
      <c r="A139" s="375">
        <v>42248</v>
      </c>
      <c r="B139" s="133">
        <v>32489.999999999931</v>
      </c>
      <c r="C139" s="376">
        <v>113.99999999985448</v>
      </c>
      <c r="D139" s="184">
        <v>0.35211267605588775</v>
      </c>
      <c r="E139" s="376">
        <v>-6834.0000000000909</v>
      </c>
      <c r="F139" s="377">
        <v>-17.378700030515937</v>
      </c>
      <c r="G139" s="133">
        <v>391140</v>
      </c>
      <c r="H139" s="133">
        <v>-4029</v>
      </c>
      <c r="I139" s="184">
        <v>-1.0195637815719349</v>
      </c>
      <c r="J139" s="133">
        <v>-62083</v>
      </c>
      <c r="K139" s="184">
        <v>-13.698113290808278</v>
      </c>
    </row>
    <row r="140" spans="1:11" ht="12" customHeight="1" x14ac:dyDescent="0.2">
      <c r="A140" s="375">
        <v>42278</v>
      </c>
      <c r="B140" s="133">
        <v>32793.999999999985</v>
      </c>
      <c r="C140" s="376">
        <v>304.00000000005457</v>
      </c>
      <c r="D140" s="184">
        <v>0.93567251462005296</v>
      </c>
      <c r="E140" s="376">
        <v>-6938.9999999999636</v>
      </c>
      <c r="F140" s="377">
        <v>-17.464072685173466</v>
      </c>
      <c r="G140" s="133">
        <v>394046</v>
      </c>
      <c r="H140" s="133">
        <v>2906</v>
      </c>
      <c r="I140" s="184">
        <v>0.7429564861686353</v>
      </c>
      <c r="J140" s="133">
        <v>-62220</v>
      </c>
      <c r="K140" s="184">
        <v>-13.636782052574596</v>
      </c>
    </row>
    <row r="141" spans="1:11" ht="12" customHeight="1" x14ac:dyDescent="0.2">
      <c r="A141" s="375">
        <v>42309</v>
      </c>
      <c r="B141" s="376">
        <v>32378.999999999996</v>
      </c>
      <c r="C141" s="376">
        <v>-414.99999999998909</v>
      </c>
      <c r="D141" s="184">
        <v>-1.265475391839938</v>
      </c>
      <c r="E141" s="376">
        <v>-6831.0000000000618</v>
      </c>
      <c r="F141" s="377">
        <v>-17.421576128538771</v>
      </c>
      <c r="G141" s="133">
        <v>388735</v>
      </c>
      <c r="H141" s="376">
        <v>-5311</v>
      </c>
      <c r="I141" s="184">
        <v>-1.3478121843642621</v>
      </c>
      <c r="J141" s="133">
        <v>-62227</v>
      </c>
      <c r="K141" s="184">
        <v>-13.79872361751101</v>
      </c>
    </row>
    <row r="142" spans="1:11" ht="12" customHeight="1" x14ac:dyDescent="0.2">
      <c r="A142" s="375">
        <v>42339</v>
      </c>
      <c r="B142" s="133">
        <v>32176.999999999978</v>
      </c>
      <c r="C142" s="376">
        <v>-202.00000000001819</v>
      </c>
      <c r="D142" s="184">
        <v>-0.62386114456906705</v>
      </c>
      <c r="E142" s="376">
        <v>-6418.0000000000291</v>
      </c>
      <c r="F142" s="377">
        <v>-16.629097033294542</v>
      </c>
      <c r="G142" s="133">
        <v>393580</v>
      </c>
      <c r="H142" s="133">
        <v>4845</v>
      </c>
      <c r="I142" s="184">
        <v>1.2463503414922763</v>
      </c>
      <c r="J142" s="133">
        <v>-59817</v>
      </c>
      <c r="K142" s="184">
        <v>-13.193073619807807</v>
      </c>
    </row>
    <row r="143" spans="1:11" ht="12" customHeight="1" x14ac:dyDescent="0.2">
      <c r="A143" s="375">
        <v>42370</v>
      </c>
      <c r="B143" s="376">
        <v>32655.000000000084</v>
      </c>
      <c r="C143" s="376">
        <v>478.0000000001055</v>
      </c>
      <c r="D143" s="184">
        <v>1.4855331447931934</v>
      </c>
      <c r="E143" s="376">
        <v>-5846.9999999997781</v>
      </c>
      <c r="F143" s="377">
        <v>-15.186224092254426</v>
      </c>
      <c r="G143" s="133">
        <v>393105</v>
      </c>
      <c r="H143" s="376">
        <v>-475</v>
      </c>
      <c r="I143" s="184">
        <v>-0.12068702677981605</v>
      </c>
      <c r="J143" s="133">
        <v>-59539</v>
      </c>
      <c r="K143" s="184">
        <v>-13.153604156909182</v>
      </c>
    </row>
    <row r="144" spans="1:11" ht="12" customHeight="1" x14ac:dyDescent="0.2">
      <c r="A144" s="375">
        <v>42401</v>
      </c>
      <c r="B144" s="133">
        <v>32451.000000000113</v>
      </c>
      <c r="C144" s="376">
        <v>-203.9999999999709</v>
      </c>
      <c r="D144" s="184">
        <v>-0.62471290767101628</v>
      </c>
      <c r="E144" s="376">
        <v>-5555.9999999999309</v>
      </c>
      <c r="F144" s="377">
        <v>-14.618359775830571</v>
      </c>
      <c r="G144" s="133">
        <v>389111</v>
      </c>
      <c r="H144" s="133">
        <v>-3994</v>
      </c>
      <c r="I144" s="184">
        <v>-1.0160135332799125</v>
      </c>
      <c r="J144" s="133">
        <v>-56998</v>
      </c>
      <c r="K144" s="184">
        <v>-12.776698071547537</v>
      </c>
    </row>
    <row r="145" spans="1:11" s="85" customFormat="1" ht="12" customHeight="1" x14ac:dyDescent="0.2">
      <c r="A145" s="375">
        <v>42430</v>
      </c>
      <c r="B145" s="376">
        <v>32036.000000000025</v>
      </c>
      <c r="C145" s="376">
        <v>-415.00000000008731</v>
      </c>
      <c r="D145" s="184">
        <v>-1.2788511910267353</v>
      </c>
      <c r="E145" s="376">
        <v>-5180.9999999998436</v>
      </c>
      <c r="F145" s="377">
        <v>-13.921057581212516</v>
      </c>
      <c r="G145" s="133">
        <v>385671</v>
      </c>
      <c r="H145" s="376">
        <v>-3440</v>
      </c>
      <c r="I145" s="184">
        <v>-0.88406650030454037</v>
      </c>
      <c r="J145" s="133">
        <v>-53545</v>
      </c>
      <c r="K145" s="184">
        <v>-12.191040399256858</v>
      </c>
    </row>
    <row r="146" spans="1:11" s="85" customFormat="1" ht="12" customHeight="1" x14ac:dyDescent="0.2">
      <c r="A146" s="375">
        <v>42461</v>
      </c>
      <c r="B146" s="133">
        <v>31446.000000000044</v>
      </c>
      <c r="C146" s="376">
        <v>-589.99999999998181</v>
      </c>
      <c r="D146" s="184">
        <v>-1.8416781121238024</v>
      </c>
      <c r="E146" s="376">
        <v>-4775.9999999999563</v>
      </c>
      <c r="F146" s="377">
        <v>-13.185356965380036</v>
      </c>
      <c r="G146" s="133">
        <v>376153</v>
      </c>
      <c r="H146" s="133">
        <v>-9518</v>
      </c>
      <c r="I146" s="184">
        <v>-2.4679065835906768</v>
      </c>
      <c r="J146" s="133">
        <v>-51508</v>
      </c>
      <c r="K146" s="184">
        <v>-12.044119056916577</v>
      </c>
    </row>
    <row r="147" spans="1:11" ht="12" customHeight="1" x14ac:dyDescent="0.2">
      <c r="A147" s="375">
        <v>42491</v>
      </c>
      <c r="B147" s="376">
        <v>30435.000000000069</v>
      </c>
      <c r="C147" s="376">
        <v>-1010.9999999999745</v>
      </c>
      <c r="D147" s="184">
        <v>-3.2150352986070505</v>
      </c>
      <c r="E147" s="376">
        <v>-4507.9999999999163</v>
      </c>
      <c r="F147" s="377">
        <v>-12.901010216638291</v>
      </c>
      <c r="G147" s="133">
        <v>366676</v>
      </c>
      <c r="H147" s="376">
        <v>-9477</v>
      </c>
      <c r="I147" s="184">
        <v>-2.5194535202430925</v>
      </c>
      <c r="J147" s="133">
        <v>-48111</v>
      </c>
      <c r="K147" s="184">
        <v>-11.598965252045026</v>
      </c>
    </row>
    <row r="148" spans="1:11" ht="12" customHeight="1" x14ac:dyDescent="0.2">
      <c r="A148" s="375">
        <v>42522</v>
      </c>
      <c r="B148" s="133">
        <v>29369.000000000106</v>
      </c>
      <c r="C148" s="376">
        <v>-1065.9999999999636</v>
      </c>
      <c r="D148" s="184">
        <v>-3.5025464103826556</v>
      </c>
      <c r="E148" s="376">
        <v>-4151.9999999998217</v>
      </c>
      <c r="F148" s="377">
        <v>-12.386265326212914</v>
      </c>
      <c r="G148" s="133">
        <v>353062</v>
      </c>
      <c r="H148" s="133">
        <v>-13614</v>
      </c>
      <c r="I148" s="184">
        <v>-3.712814582901526</v>
      </c>
      <c r="J148" s="133">
        <v>-47586</v>
      </c>
      <c r="K148" s="184">
        <v>-11.877258840678101</v>
      </c>
    </row>
    <row r="149" spans="1:11" ht="12" customHeight="1" x14ac:dyDescent="0.2">
      <c r="A149" s="375">
        <v>42552</v>
      </c>
      <c r="B149" s="376">
        <v>28042.000000000051</v>
      </c>
      <c r="C149" s="376">
        <v>-1327.0000000000546</v>
      </c>
      <c r="D149" s="184">
        <v>-4.5183697095578665</v>
      </c>
      <c r="E149" s="376">
        <v>-4175</v>
      </c>
      <c r="F149" s="377">
        <v>-12.958996802930109</v>
      </c>
      <c r="G149" s="133">
        <v>343013</v>
      </c>
      <c r="H149" s="376">
        <v>-10049</v>
      </c>
      <c r="I149" s="184">
        <v>-2.8462423030515889</v>
      </c>
      <c r="J149" s="133">
        <v>-46354</v>
      </c>
      <c r="K149" s="184">
        <v>-11.904963697488487</v>
      </c>
    </row>
    <row r="150" spans="1:11" ht="12" customHeight="1" x14ac:dyDescent="0.2">
      <c r="A150" s="375">
        <v>42583</v>
      </c>
      <c r="B150" s="133">
        <v>28053.99999999996</v>
      </c>
      <c r="C150" s="376">
        <v>11.999999999909051</v>
      </c>
      <c r="D150" s="184">
        <v>4.2792953426677945E-2</v>
      </c>
      <c r="E150" s="376">
        <v>-4322.0000000001164</v>
      </c>
      <c r="F150" s="377">
        <v>-13.349394613294127</v>
      </c>
      <c r="G150" s="133">
        <v>348897</v>
      </c>
      <c r="H150" s="133">
        <v>5884</v>
      </c>
      <c r="I150" s="184">
        <v>1.7153868803806269</v>
      </c>
      <c r="J150" s="133">
        <v>-46272</v>
      </c>
      <c r="K150" s="184">
        <v>-11.709420526407689</v>
      </c>
    </row>
    <row r="151" spans="1:11" ht="12" customHeight="1" x14ac:dyDescent="0.2">
      <c r="A151" s="375">
        <v>42614</v>
      </c>
      <c r="B151" s="376">
        <v>28095.999999999931</v>
      </c>
      <c r="C151" s="376">
        <v>41.999999999970896</v>
      </c>
      <c r="D151" s="184">
        <v>0.14971127111987936</v>
      </c>
      <c r="E151" s="376">
        <v>-4394</v>
      </c>
      <c r="F151" s="377">
        <v>-13.524161280393995</v>
      </c>
      <c r="G151" s="133">
        <v>345552</v>
      </c>
      <c r="H151" s="376">
        <v>-3345</v>
      </c>
      <c r="I151" s="184">
        <v>-0.95873567270569826</v>
      </c>
      <c r="J151" s="133">
        <v>-45588</v>
      </c>
      <c r="K151" s="184">
        <v>-11.655161834637214</v>
      </c>
    </row>
    <row r="152" spans="1:11" ht="12" customHeight="1" x14ac:dyDescent="0.2">
      <c r="A152" s="375">
        <v>42644</v>
      </c>
      <c r="B152" s="133">
        <v>28240.000000000095</v>
      </c>
      <c r="C152" s="376">
        <v>144.00000000016371</v>
      </c>
      <c r="D152" s="184">
        <v>0.51252847380468414</v>
      </c>
      <c r="E152" s="376">
        <v>-4553.9999999998909</v>
      </c>
      <c r="F152" s="377">
        <v>-13.886686589009857</v>
      </c>
      <c r="G152" s="133">
        <v>346588</v>
      </c>
      <c r="H152" s="133">
        <v>1036</v>
      </c>
      <c r="I152" s="184">
        <v>0.29981015881835438</v>
      </c>
      <c r="J152" s="133">
        <v>-47458</v>
      </c>
      <c r="K152" s="184">
        <v>-12.043771539363425</v>
      </c>
    </row>
    <row r="153" spans="1:11" ht="12" customHeight="1" x14ac:dyDescent="0.2">
      <c r="A153" s="375">
        <v>42675</v>
      </c>
      <c r="B153" s="376">
        <v>27688.000000000018</v>
      </c>
      <c r="C153" s="376">
        <v>-552.0000000000764</v>
      </c>
      <c r="D153" s="184">
        <v>-1.9546742209634367</v>
      </c>
      <c r="E153" s="376">
        <v>-4690.9999999999782</v>
      </c>
      <c r="F153" s="377">
        <v>-14.487785292936714</v>
      </c>
      <c r="G153" s="133">
        <v>342786</v>
      </c>
      <c r="H153" s="376">
        <v>-3802</v>
      </c>
      <c r="I153" s="184">
        <v>-1.0969796992394427</v>
      </c>
      <c r="J153" s="133">
        <v>-45949</v>
      </c>
      <c r="K153" s="184">
        <v>-11.820134538953271</v>
      </c>
    </row>
    <row r="154" spans="1:11" ht="12" customHeight="1" x14ac:dyDescent="0.2">
      <c r="A154" s="375">
        <v>42705</v>
      </c>
      <c r="B154" s="133">
        <v>27312.999999999989</v>
      </c>
      <c r="C154" s="376">
        <v>-375.0000000000291</v>
      </c>
      <c r="D154" s="184">
        <v>-1.3543773475875067</v>
      </c>
      <c r="E154" s="376">
        <v>-4863.9999999999891</v>
      </c>
      <c r="F154" s="377">
        <v>-15.116387481741592</v>
      </c>
      <c r="G154" s="133">
        <v>345571</v>
      </c>
      <c r="H154" s="133">
        <v>2785</v>
      </c>
      <c r="I154" s="184">
        <v>0.81246025216899176</v>
      </c>
      <c r="J154" s="133">
        <v>-48009</v>
      </c>
      <c r="K154" s="184">
        <v>-12.198028355099344</v>
      </c>
    </row>
    <row r="155" spans="1:11" ht="12" customHeight="1" x14ac:dyDescent="0.2">
      <c r="A155" s="375">
        <v>42736</v>
      </c>
      <c r="B155" s="376">
        <v>27654.999999999985</v>
      </c>
      <c r="C155" s="376">
        <v>341.99999999999636</v>
      </c>
      <c r="D155" s="184">
        <v>1.2521509903708727</v>
      </c>
      <c r="E155" s="376">
        <v>-5000.0000000000982</v>
      </c>
      <c r="F155" s="377">
        <v>-15.311590874292101</v>
      </c>
      <c r="G155" s="133">
        <v>344468</v>
      </c>
      <c r="H155" s="376">
        <v>-1103</v>
      </c>
      <c r="I155" s="184">
        <v>-0.31918187579397578</v>
      </c>
      <c r="J155" s="133">
        <v>-48637</v>
      </c>
      <c r="K155" s="184">
        <v>-12.372521336538584</v>
      </c>
    </row>
    <row r="156" spans="1:11" ht="12" customHeight="1" x14ac:dyDescent="0.2">
      <c r="A156" s="375">
        <v>42767</v>
      </c>
      <c r="B156" s="133">
        <v>27525.00000000008</v>
      </c>
      <c r="C156" s="376">
        <v>-129.99999999990541</v>
      </c>
      <c r="D156" s="184">
        <v>-0.4700777436264888</v>
      </c>
      <c r="E156" s="376">
        <v>-4926.0000000000327</v>
      </c>
      <c r="F156" s="377">
        <v>-15.179809559027504</v>
      </c>
      <c r="G156" s="133">
        <v>341080</v>
      </c>
      <c r="H156" s="133">
        <v>-3388</v>
      </c>
      <c r="I156" s="184">
        <v>-0.98354564139484657</v>
      </c>
      <c r="J156" s="133">
        <v>-48031</v>
      </c>
      <c r="K156" s="184">
        <v>-12.343778510502144</v>
      </c>
    </row>
    <row r="157" spans="1:11" ht="12" customHeight="1" x14ac:dyDescent="0.2">
      <c r="A157" s="375">
        <v>42795</v>
      </c>
      <c r="B157" s="376">
        <v>26993.000000000018</v>
      </c>
      <c r="C157" s="376">
        <v>-532.00000000006185</v>
      </c>
      <c r="D157" s="184">
        <v>-1.932788374205487</v>
      </c>
      <c r="E157" s="376">
        <v>-5043.0000000000073</v>
      </c>
      <c r="F157" s="377">
        <v>-15.741665626170567</v>
      </c>
      <c r="G157" s="133">
        <v>335421</v>
      </c>
      <c r="H157" s="376">
        <v>-5659</v>
      </c>
      <c r="I157" s="184">
        <v>-1.6591415503694149</v>
      </c>
      <c r="J157" s="133">
        <v>-50250</v>
      </c>
      <c r="K157" s="184">
        <v>-13.029239948038613</v>
      </c>
    </row>
    <row r="158" spans="1:11" ht="12" customHeight="1" x14ac:dyDescent="0.2">
      <c r="A158" s="375">
        <v>42826</v>
      </c>
      <c r="B158" s="133">
        <v>26316.999999999935</v>
      </c>
      <c r="C158" s="376">
        <v>-676.00000000008367</v>
      </c>
      <c r="D158" s="184">
        <v>-2.504352980402635</v>
      </c>
      <c r="E158" s="376">
        <v>-5129.0000000001091</v>
      </c>
      <c r="F158" s="377">
        <v>-16.310500540609624</v>
      </c>
      <c r="G158" s="133">
        <v>327157</v>
      </c>
      <c r="H158" s="133">
        <v>-8264</v>
      </c>
      <c r="I158" s="184">
        <v>-2.4637694121715694</v>
      </c>
      <c r="J158" s="133">
        <v>-48996</v>
      </c>
      <c r="K158" s="184">
        <v>-13.025550773222598</v>
      </c>
    </row>
    <row r="159" spans="1:11" ht="12" customHeight="1" x14ac:dyDescent="0.2">
      <c r="A159" s="375">
        <v>42856</v>
      </c>
      <c r="B159" s="376">
        <v>25864.000000000058</v>
      </c>
      <c r="C159" s="376">
        <v>-452.99999999987631</v>
      </c>
      <c r="D159" s="184">
        <v>-1.7213208192418492</v>
      </c>
      <c r="E159" s="376">
        <v>-4571.0000000000109</v>
      </c>
      <c r="F159" s="377">
        <v>-15.018892722194844</v>
      </c>
      <c r="G159" s="133">
        <v>316433</v>
      </c>
      <c r="H159" s="376">
        <v>-10724</v>
      </c>
      <c r="I159" s="184">
        <v>-3.277936892684552</v>
      </c>
      <c r="J159" s="133">
        <v>-50243</v>
      </c>
      <c r="K159" s="184">
        <v>-13.702287578134374</v>
      </c>
    </row>
    <row r="160" spans="1:11" ht="12" customHeight="1" x14ac:dyDescent="0.2">
      <c r="A160" s="375">
        <v>42887</v>
      </c>
      <c r="B160" s="133">
        <v>25176.999999999953</v>
      </c>
      <c r="C160" s="376">
        <v>-687.0000000001055</v>
      </c>
      <c r="D160" s="184">
        <v>-2.6562016702756881</v>
      </c>
      <c r="E160" s="376">
        <v>-4192.0000000001528</v>
      </c>
      <c r="F160" s="377">
        <v>-14.273553747148823</v>
      </c>
      <c r="G160" s="133">
        <v>306385</v>
      </c>
      <c r="H160" s="133">
        <v>-10048</v>
      </c>
      <c r="I160" s="184">
        <v>-3.1753957393824286</v>
      </c>
      <c r="J160" s="133">
        <v>-46677</v>
      </c>
      <c r="K160" s="184">
        <v>-13.220624139669519</v>
      </c>
    </row>
    <row r="161" spans="1:11" ht="12" customHeight="1" x14ac:dyDescent="0.2">
      <c r="A161" s="375">
        <v>42917</v>
      </c>
      <c r="B161" s="376">
        <v>24598.000000000022</v>
      </c>
      <c r="C161" s="376">
        <v>-578.99999999993088</v>
      </c>
      <c r="D161" s="184">
        <v>-2.2997179965839138</v>
      </c>
      <c r="E161" s="376">
        <v>-3444.0000000000291</v>
      </c>
      <c r="F161" s="377">
        <v>-12.281577633549757</v>
      </c>
      <c r="G161" s="133">
        <v>301128</v>
      </c>
      <c r="H161" s="376">
        <v>-5257</v>
      </c>
      <c r="I161" s="184">
        <v>-1.7158150692755847</v>
      </c>
      <c r="J161" s="133">
        <v>-41885</v>
      </c>
      <c r="K161" s="184">
        <v>-12.210907458317907</v>
      </c>
    </row>
    <row r="162" spans="1:11" ht="12" customHeight="1" x14ac:dyDescent="0.2">
      <c r="A162" s="375">
        <v>42948</v>
      </c>
      <c r="B162" s="133">
        <v>24847.999999999989</v>
      </c>
      <c r="C162" s="376">
        <v>249.99999999996726</v>
      </c>
      <c r="D162" s="184">
        <v>1.0163427920967845</v>
      </c>
      <c r="E162" s="376">
        <v>-3205.9999999999709</v>
      </c>
      <c r="F162" s="377">
        <v>-11.427960362158606</v>
      </c>
      <c r="G162" s="133">
        <v>308405</v>
      </c>
      <c r="H162" s="133">
        <v>7277</v>
      </c>
      <c r="I162" s="184">
        <v>2.4165803246459978</v>
      </c>
      <c r="J162" s="133">
        <v>-40492</v>
      </c>
      <c r="K162" s="184">
        <v>-11.605717446696303</v>
      </c>
    </row>
    <row r="163" spans="1:11" ht="12" customHeight="1" x14ac:dyDescent="0.2">
      <c r="A163" s="375">
        <v>42979</v>
      </c>
      <c r="B163" s="376">
        <v>25008.999999999993</v>
      </c>
      <c r="C163" s="376">
        <v>161.00000000000364</v>
      </c>
      <c r="D163" s="184">
        <v>0.64793947198971225</v>
      </c>
      <c r="E163" s="376">
        <v>-3086.9999999999382</v>
      </c>
      <c r="F163" s="377">
        <v>-10.987329157175205</v>
      </c>
      <c r="G163" s="133">
        <v>304783</v>
      </c>
      <c r="H163" s="376">
        <v>-3622</v>
      </c>
      <c r="I163" s="184">
        <v>-1.1744297271445014</v>
      </c>
      <c r="J163" s="133">
        <v>-40769</v>
      </c>
      <c r="K163" s="184">
        <v>-11.798224290410705</v>
      </c>
    </row>
    <row r="164" spans="1:11" ht="12" customHeight="1" x14ac:dyDescent="0.2">
      <c r="A164" s="375">
        <v>43009</v>
      </c>
      <c r="B164" s="133">
        <v>25033.000000000029</v>
      </c>
      <c r="C164" s="376">
        <v>24.00000000003638</v>
      </c>
      <c r="D164" s="184">
        <v>9.5965452437268131E-2</v>
      </c>
      <c r="E164" s="376">
        <v>-3207.0000000000655</v>
      </c>
      <c r="F164" s="377">
        <v>-11.356232294617756</v>
      </c>
      <c r="G164" s="133">
        <v>306811</v>
      </c>
      <c r="H164" s="133">
        <v>2028</v>
      </c>
      <c r="I164" s="184">
        <v>0.66539144243609383</v>
      </c>
      <c r="J164" s="133">
        <v>-39777</v>
      </c>
      <c r="K164" s="184">
        <v>-11.476738952300714</v>
      </c>
    </row>
    <row r="165" spans="1:11" ht="12" customHeight="1" x14ac:dyDescent="0.2">
      <c r="A165" s="375">
        <v>43040</v>
      </c>
      <c r="B165" s="376">
        <v>24418.000000000029</v>
      </c>
      <c r="C165" s="376">
        <v>-615</v>
      </c>
      <c r="D165" s="184">
        <v>-2.4567570806535346</v>
      </c>
      <c r="E165" s="376">
        <v>-3269.9999999999891</v>
      </c>
      <c r="F165" s="377">
        <v>-11.810170470962102</v>
      </c>
      <c r="G165" s="133">
        <v>303834</v>
      </c>
      <c r="H165" s="376">
        <v>-2977</v>
      </c>
      <c r="I165" s="184">
        <v>-0.97030419378705457</v>
      </c>
      <c r="J165" s="133">
        <v>-38952</v>
      </c>
      <c r="K165" s="184">
        <v>-11.363357896763578</v>
      </c>
    </row>
    <row r="166" spans="1:11" ht="12" customHeight="1" x14ac:dyDescent="0.2">
      <c r="A166" s="375">
        <v>43070</v>
      </c>
      <c r="B166" s="133">
        <v>24362.999999999993</v>
      </c>
      <c r="C166" s="376">
        <v>-55.00000000003638</v>
      </c>
      <c r="D166" s="184">
        <v>-0.2252436727006156</v>
      </c>
      <c r="E166" s="376">
        <v>-2949.9999999999964</v>
      </c>
      <c r="F166" s="377">
        <v>-10.800717607000321</v>
      </c>
      <c r="G166" s="133">
        <v>306563</v>
      </c>
      <c r="H166" s="133">
        <v>2729</v>
      </c>
      <c r="I166" s="184">
        <v>0.89818782624722715</v>
      </c>
      <c r="J166" s="133">
        <v>-39008</v>
      </c>
      <c r="K166" s="184">
        <v>-11.287984234788221</v>
      </c>
    </row>
    <row r="167" spans="1:11" ht="12" customHeight="1" x14ac:dyDescent="0.2">
      <c r="A167" s="375">
        <v>43101</v>
      </c>
      <c r="B167" s="376">
        <v>24812.999999999953</v>
      </c>
      <c r="C167" s="376">
        <v>449.99999999995998</v>
      </c>
      <c r="D167" s="184">
        <v>1.8470631695602353</v>
      </c>
      <c r="E167" s="376">
        <v>-2842.0000000000327</v>
      </c>
      <c r="F167" s="377">
        <v>-10.276622672211296</v>
      </c>
      <c r="G167" s="133">
        <v>307338</v>
      </c>
      <c r="H167" s="376">
        <v>775</v>
      </c>
      <c r="I167" s="184">
        <v>0.25280284965896083</v>
      </c>
      <c r="J167" s="133">
        <v>-37130</v>
      </c>
      <c r="K167" s="184">
        <v>-10.77894027892286</v>
      </c>
    </row>
    <row r="168" spans="1:11" ht="12" customHeight="1" x14ac:dyDescent="0.2">
      <c r="A168" s="375">
        <v>43132</v>
      </c>
      <c r="B168" s="133">
        <v>24457.999999999982</v>
      </c>
      <c r="C168" s="376">
        <v>-354.9999999999709</v>
      </c>
      <c r="D168" s="184">
        <v>-1.4307016483293902</v>
      </c>
      <c r="E168" s="376">
        <v>-3067.0000000000982</v>
      </c>
      <c r="F168" s="377">
        <v>-11.14259763851077</v>
      </c>
      <c r="G168" s="133">
        <v>303328</v>
      </c>
      <c r="H168" s="133">
        <v>-4010</v>
      </c>
      <c r="I168" s="184">
        <v>-1.3047524224144103</v>
      </c>
      <c r="J168" s="133">
        <v>-37752</v>
      </c>
      <c r="K168" s="184">
        <v>-11.068371056643603</v>
      </c>
    </row>
    <row r="169" spans="1:11" ht="12" customHeight="1" x14ac:dyDescent="0.2">
      <c r="A169" s="375">
        <v>43160</v>
      </c>
      <c r="B169" s="376">
        <v>24128.999999999996</v>
      </c>
      <c r="C169" s="376">
        <v>-328.99999999998545</v>
      </c>
      <c r="D169" s="184">
        <v>-1.3451631368058945</v>
      </c>
      <c r="E169" s="376">
        <v>-2864.0000000000218</v>
      </c>
      <c r="F169" s="377">
        <v>-10.610158189160227</v>
      </c>
      <c r="G169" s="133">
        <v>301657</v>
      </c>
      <c r="H169" s="376">
        <v>-1671</v>
      </c>
      <c r="I169" s="184">
        <v>-0.55088880683616415</v>
      </c>
      <c r="J169" s="133">
        <v>-33764</v>
      </c>
      <c r="K169" s="184">
        <v>-10.06615566705722</v>
      </c>
    </row>
    <row r="170" spans="1:11" ht="12" customHeight="1" x14ac:dyDescent="0.2">
      <c r="A170" s="375">
        <v>43191</v>
      </c>
      <c r="B170" s="133">
        <v>23664.999999999971</v>
      </c>
      <c r="C170" s="376">
        <v>-464.00000000002547</v>
      </c>
      <c r="D170" s="184">
        <v>-1.9229972232584256</v>
      </c>
      <c r="E170" s="376">
        <v>-2651.9999999999636</v>
      </c>
      <c r="F170" s="377">
        <v>-10.077136451723108</v>
      </c>
      <c r="G170" s="133">
        <v>294617</v>
      </c>
      <c r="H170" s="133">
        <v>-7040</v>
      </c>
      <c r="I170" s="184">
        <v>-2.3337764414550302</v>
      </c>
      <c r="J170" s="133">
        <v>-32540</v>
      </c>
      <c r="K170" s="184">
        <v>-9.9462948981681585</v>
      </c>
    </row>
    <row r="171" spans="1:11" ht="12" customHeight="1" x14ac:dyDescent="0.2">
      <c r="A171" s="375">
        <v>43221</v>
      </c>
      <c r="B171" s="376">
        <v>22879.999999999996</v>
      </c>
      <c r="C171" s="376">
        <v>-784.99999999997453</v>
      </c>
      <c r="D171" s="184">
        <v>-3.3171350095076084</v>
      </c>
      <c r="E171" s="376">
        <v>-2984.0000000000618</v>
      </c>
      <c r="F171" s="377">
        <v>-11.537271883699564</v>
      </c>
      <c r="G171" s="133">
        <v>286390</v>
      </c>
      <c r="H171" s="376">
        <v>-8227</v>
      </c>
      <c r="I171" s="184">
        <v>-2.7924389970707733</v>
      </c>
      <c r="J171" s="133">
        <v>-30043</v>
      </c>
      <c r="K171" s="184">
        <v>-9.4942689289675855</v>
      </c>
    </row>
    <row r="172" spans="1:11" ht="12" customHeight="1" x14ac:dyDescent="0.2">
      <c r="A172" s="375">
        <v>43252</v>
      </c>
      <c r="B172" s="133">
        <v>21996.999999999996</v>
      </c>
      <c r="C172" s="376">
        <v>-883</v>
      </c>
      <c r="D172" s="184">
        <v>-3.859265734265735</v>
      </c>
      <c r="E172" s="376">
        <v>-3179.9999999999563</v>
      </c>
      <c r="F172" s="377">
        <v>-12.630575525280861</v>
      </c>
      <c r="G172" s="133">
        <v>277267</v>
      </c>
      <c r="H172" s="133">
        <v>-9123</v>
      </c>
      <c r="I172" s="184">
        <v>-3.18551625405915</v>
      </c>
      <c r="J172" s="133">
        <v>-29118</v>
      </c>
      <c r="K172" s="184">
        <v>-9.5037289684547215</v>
      </c>
    </row>
    <row r="173" spans="1:11" ht="12" customHeight="1" x14ac:dyDescent="0.2">
      <c r="A173" s="375">
        <v>43282</v>
      </c>
      <c r="B173" s="376">
        <v>21446.000000000033</v>
      </c>
      <c r="C173" s="376">
        <v>-550.99999999996362</v>
      </c>
      <c r="D173" s="184">
        <v>-2.5048870300493871</v>
      </c>
      <c r="E173" s="376">
        <v>-3151.9999999999891</v>
      </c>
      <c r="F173" s="377">
        <v>-12.814049922757892</v>
      </c>
      <c r="G173" s="133">
        <v>273095</v>
      </c>
      <c r="H173" s="376">
        <v>-4172</v>
      </c>
      <c r="I173" s="184">
        <v>-1.5046868181211612</v>
      </c>
      <c r="J173" s="133">
        <v>-28033</v>
      </c>
      <c r="K173" s="184">
        <v>-9.3093302515873653</v>
      </c>
    </row>
    <row r="174" spans="1:11" ht="12" customHeight="1" x14ac:dyDescent="0.2">
      <c r="A174" s="375">
        <v>43313</v>
      </c>
      <c r="B174" s="133">
        <v>21598.999999999996</v>
      </c>
      <c r="C174" s="376">
        <v>152.99999999996362</v>
      </c>
      <c r="D174" s="184">
        <v>0.71341975193492202</v>
      </c>
      <c r="E174" s="376">
        <v>-3248.9999999999927</v>
      </c>
      <c r="F174" s="377">
        <v>-13.075499034127473</v>
      </c>
      <c r="G174" s="133">
        <v>281205</v>
      </c>
      <c r="H174" s="133">
        <v>8110</v>
      </c>
      <c r="I174" s="184">
        <v>2.9696625716325822</v>
      </c>
      <c r="J174" s="133">
        <v>-27200</v>
      </c>
      <c r="K174" s="184">
        <v>-8.81957166712602</v>
      </c>
    </row>
    <row r="175" spans="1:11" ht="12" customHeight="1" x14ac:dyDescent="0.2">
      <c r="A175" s="375">
        <v>43344</v>
      </c>
      <c r="B175" s="376">
        <v>21873.000000000025</v>
      </c>
      <c r="C175" s="376">
        <v>274.0000000000291</v>
      </c>
      <c r="D175" s="184">
        <v>1.2685772489468454</v>
      </c>
      <c r="E175" s="376">
        <v>-3135.9999999999673</v>
      </c>
      <c r="F175" s="377">
        <v>-12.539485785117231</v>
      </c>
      <c r="G175" s="133">
        <v>278790</v>
      </c>
      <c r="H175" s="376">
        <v>-2415</v>
      </c>
      <c r="I175" s="184">
        <v>-0.85880407531871761</v>
      </c>
      <c r="J175" s="133">
        <v>-25993</v>
      </c>
      <c r="K175" s="184">
        <v>-8.5283628023872726</v>
      </c>
    </row>
    <row r="176" spans="1:11" ht="12" customHeight="1" x14ac:dyDescent="0.2">
      <c r="A176" s="375">
        <v>43374</v>
      </c>
      <c r="B176" s="133">
        <v>21861.000000000047</v>
      </c>
      <c r="C176" s="376">
        <v>-11.999999999978172</v>
      </c>
      <c r="D176" s="184">
        <v>-5.4862158825849945E-2</v>
      </c>
      <c r="E176" s="376">
        <v>-3171.9999999999818</v>
      </c>
      <c r="F176" s="377">
        <v>-12.671273918427589</v>
      </c>
      <c r="G176" s="133">
        <v>281611</v>
      </c>
      <c r="H176" s="133">
        <v>2821</v>
      </c>
      <c r="I176" s="184">
        <v>1.0118727357509236</v>
      </c>
      <c r="J176" s="133">
        <v>-25200</v>
      </c>
      <c r="K176" s="184">
        <v>-8.2135255906730862</v>
      </c>
    </row>
    <row r="177" spans="1:11" ht="12" customHeight="1" x14ac:dyDescent="0.2">
      <c r="A177" s="375">
        <v>43405</v>
      </c>
      <c r="B177" s="376">
        <v>21495.999999999985</v>
      </c>
      <c r="C177" s="376">
        <v>-365.00000000006185</v>
      </c>
      <c r="D177" s="184">
        <v>-1.6696399981705368</v>
      </c>
      <c r="E177" s="376">
        <v>-2922.0000000000437</v>
      </c>
      <c r="F177" s="377">
        <v>-11.966582029650423</v>
      </c>
      <c r="G177" s="133">
        <v>280163</v>
      </c>
      <c r="H177" s="376">
        <v>-1448</v>
      </c>
      <c r="I177" s="184">
        <v>-0.51418446012407182</v>
      </c>
      <c r="J177" s="133">
        <v>-23671</v>
      </c>
      <c r="K177" s="184">
        <v>-7.7907673268956072</v>
      </c>
    </row>
    <row r="178" spans="1:11" ht="12" customHeight="1" x14ac:dyDescent="0.2">
      <c r="A178" s="375">
        <v>43435</v>
      </c>
      <c r="B178" s="133">
        <v>21478.000000000113</v>
      </c>
      <c r="C178" s="376">
        <v>-17.999999999872671</v>
      </c>
      <c r="D178" s="184">
        <v>-8.3736509117383159E-2</v>
      </c>
      <c r="E178" s="376">
        <v>-2884.9999999998799</v>
      </c>
      <c r="F178" s="377">
        <v>-11.841727209292291</v>
      </c>
      <c r="G178" s="133">
        <v>284130</v>
      </c>
      <c r="H178" s="133">
        <v>3967</v>
      </c>
      <c r="I178" s="184">
        <v>1.4159614224576407</v>
      </c>
      <c r="J178" s="133">
        <v>-22433</v>
      </c>
      <c r="K178" s="184">
        <v>-7.3175823566444747</v>
      </c>
    </row>
    <row r="179" spans="1:11" ht="12" customHeight="1" x14ac:dyDescent="0.2">
      <c r="A179" s="375">
        <v>43466</v>
      </c>
      <c r="B179" s="376">
        <v>21986.000000000011</v>
      </c>
      <c r="C179" s="376">
        <v>507.99999999989814</v>
      </c>
      <c r="D179" s="184">
        <v>2.3652109134923895</v>
      </c>
      <c r="E179" s="376">
        <v>-2826.9999999999418</v>
      </c>
      <c r="F179" s="377">
        <v>-11.393221295288548</v>
      </c>
      <c r="G179" s="133">
        <v>285332</v>
      </c>
      <c r="H179" s="376">
        <v>1202</v>
      </c>
      <c r="I179" s="184">
        <v>0.42304578889944744</v>
      </c>
      <c r="J179" s="133">
        <v>-22006</v>
      </c>
      <c r="K179" s="184">
        <v>-7.1601949645016232</v>
      </c>
    </row>
    <row r="180" spans="1:11" ht="12" customHeight="1" x14ac:dyDescent="0.2">
      <c r="A180" s="375">
        <v>43497</v>
      </c>
      <c r="B180" s="133">
        <v>21916.999999999964</v>
      </c>
      <c r="C180" s="376">
        <v>-69.000000000047294</v>
      </c>
      <c r="D180" s="184">
        <v>-0.31383607750408105</v>
      </c>
      <c r="E180" s="376">
        <v>-2541.0000000000182</v>
      </c>
      <c r="F180" s="377">
        <v>-10.389238694905634</v>
      </c>
      <c r="G180" s="133">
        <v>283028</v>
      </c>
      <c r="H180" s="133">
        <v>-2304</v>
      </c>
      <c r="I180" s="184">
        <v>-0.80748040878695693</v>
      </c>
      <c r="J180" s="133">
        <v>-20300</v>
      </c>
      <c r="K180" s="184">
        <v>-6.692425361325034</v>
      </c>
    </row>
    <row r="181" spans="1:11" ht="12" customHeight="1" x14ac:dyDescent="0.2">
      <c r="A181" s="375">
        <v>43525</v>
      </c>
      <c r="B181" s="376">
        <v>21697.999999999964</v>
      </c>
      <c r="C181" s="376">
        <v>-219</v>
      </c>
      <c r="D181" s="184">
        <v>-0.99922434639777513</v>
      </c>
      <c r="E181" s="376">
        <v>-2431.0000000000327</v>
      </c>
      <c r="F181" s="377">
        <v>-10.07501346926948</v>
      </c>
      <c r="G181" s="133">
        <v>279028</v>
      </c>
      <c r="H181" s="376">
        <v>-4000</v>
      </c>
      <c r="I181" s="184">
        <v>-1.4132877312492049</v>
      </c>
      <c r="J181" s="133">
        <v>-22629</v>
      </c>
      <c r="K181" s="184">
        <v>-7.5015663485349258</v>
      </c>
    </row>
    <row r="182" spans="1:11" ht="12" customHeight="1" x14ac:dyDescent="0.2">
      <c r="A182" s="375">
        <v>43556</v>
      </c>
      <c r="B182" s="133">
        <v>21670</v>
      </c>
      <c r="C182" s="376">
        <v>-27.99999999996362</v>
      </c>
      <c r="D182" s="184">
        <v>-0.12904415153453622</v>
      </c>
      <c r="E182" s="376">
        <v>-1994.9999999999709</v>
      </c>
      <c r="F182" s="377">
        <v>-8.4301711388124794</v>
      </c>
      <c r="G182" s="133">
        <v>275556</v>
      </c>
      <c r="H182" s="133">
        <v>-3472</v>
      </c>
      <c r="I182" s="184">
        <v>-1.2443195664951188</v>
      </c>
      <c r="J182" s="133">
        <v>-19061</v>
      </c>
      <c r="K182" s="184">
        <v>-6.4697556488593664</v>
      </c>
    </row>
    <row r="183" spans="1:11" ht="12" customHeight="1" x14ac:dyDescent="0.2">
      <c r="A183" s="375">
        <v>43586</v>
      </c>
      <c r="B183" s="376">
        <v>21232.000000000015</v>
      </c>
      <c r="C183" s="376">
        <v>-437.99999999998545</v>
      </c>
      <c r="D183" s="184">
        <v>-2.0212275034609388</v>
      </c>
      <c r="E183" s="376">
        <v>-1647.9999999999818</v>
      </c>
      <c r="F183" s="377">
        <v>-7.2027972027971252</v>
      </c>
      <c r="G183" s="133">
        <v>267471</v>
      </c>
      <c r="H183" s="376">
        <v>-8085</v>
      </c>
      <c r="I183" s="184">
        <v>-2.9340678482776639</v>
      </c>
      <c r="J183" s="133">
        <v>-18919</v>
      </c>
      <c r="K183" s="184">
        <v>-6.6060267467439502</v>
      </c>
    </row>
    <row r="184" spans="1:11" ht="12" customHeight="1" x14ac:dyDescent="0.2">
      <c r="A184" s="375">
        <v>43617</v>
      </c>
      <c r="B184" s="133">
        <v>20669.999999999938</v>
      </c>
      <c r="C184" s="376">
        <v>-562.0000000000764</v>
      </c>
      <c r="D184" s="184">
        <v>-2.6469480030146761</v>
      </c>
      <c r="E184" s="376">
        <v>-1327.0000000000582</v>
      </c>
      <c r="F184" s="377">
        <v>-6.0326408146568093</v>
      </c>
      <c r="G184" s="133">
        <v>261663</v>
      </c>
      <c r="H184" s="133">
        <v>-5808</v>
      </c>
      <c r="I184" s="184">
        <v>-2.1714503628430744</v>
      </c>
      <c r="J184" s="133">
        <v>-15604</v>
      </c>
      <c r="K184" s="184">
        <v>-5.6277883772681205</v>
      </c>
    </row>
    <row r="185" spans="1:11" ht="12" customHeight="1" x14ac:dyDescent="0.2">
      <c r="A185" s="375">
        <v>43647</v>
      </c>
      <c r="B185" s="376">
        <v>20236.000000000015</v>
      </c>
      <c r="C185" s="376">
        <v>-433.9999999999236</v>
      </c>
      <c r="D185" s="184">
        <v>-2.0996613449440007</v>
      </c>
      <c r="E185" s="376">
        <v>-1210.0000000000182</v>
      </c>
      <c r="F185" s="377">
        <v>-5.6420777767416599</v>
      </c>
      <c r="G185" s="133">
        <v>258135</v>
      </c>
      <c r="H185" s="376">
        <v>-3528</v>
      </c>
      <c r="I185" s="184">
        <v>-1.3482991481409294</v>
      </c>
      <c r="J185" s="133">
        <v>-14960</v>
      </c>
      <c r="K185" s="184">
        <v>-5.4779472344788447</v>
      </c>
    </row>
    <row r="186" spans="1:11" ht="12" customHeight="1" x14ac:dyDescent="0.2">
      <c r="A186" s="375">
        <v>43678</v>
      </c>
      <c r="B186" s="133">
        <v>20652.000000000018</v>
      </c>
      <c r="C186" s="376">
        <v>416.00000000000364</v>
      </c>
      <c r="D186" s="184">
        <v>2.05574224154973</v>
      </c>
      <c r="E186" s="376">
        <v>-946.99999999997817</v>
      </c>
      <c r="F186" s="377">
        <v>-4.3844622436222895</v>
      </c>
      <c r="G186" s="133">
        <v>265891</v>
      </c>
      <c r="H186" s="133">
        <v>7756</v>
      </c>
      <c r="I186" s="184">
        <v>3.0046293606058847</v>
      </c>
      <c r="J186" s="133">
        <v>-15314</v>
      </c>
      <c r="K186" s="184">
        <v>-5.4458491136359592</v>
      </c>
    </row>
    <row r="187" spans="1:11" ht="12" customHeight="1" x14ac:dyDescent="0.2">
      <c r="A187" s="375">
        <v>43709</v>
      </c>
      <c r="B187" s="376">
        <v>20775.999999999985</v>
      </c>
      <c r="C187" s="376">
        <v>123.99999999996726</v>
      </c>
      <c r="D187" s="184">
        <v>0.60042610885128389</v>
      </c>
      <c r="E187" s="376">
        <v>-1097.00000000004</v>
      </c>
      <c r="F187" s="377">
        <v>-5.0153156860057546</v>
      </c>
      <c r="G187" s="133">
        <v>263431</v>
      </c>
      <c r="H187" s="376">
        <v>-2460</v>
      </c>
      <c r="I187" s="184">
        <v>-0.92519114975685524</v>
      </c>
      <c r="J187" s="133">
        <v>-15359</v>
      </c>
      <c r="K187" s="184">
        <v>-5.5091646041823594</v>
      </c>
    </row>
    <row r="188" spans="1:11" ht="12" customHeight="1" x14ac:dyDescent="0.2">
      <c r="A188" s="375">
        <v>43739</v>
      </c>
      <c r="B188" s="133">
        <v>21089.000000000033</v>
      </c>
      <c r="C188" s="376">
        <v>313.00000000004729</v>
      </c>
      <c r="D188" s="184">
        <v>1.5065460146324967</v>
      </c>
      <c r="E188" s="376">
        <v>-772.00000000001455</v>
      </c>
      <c r="F188" s="377">
        <v>-3.5314029550341379</v>
      </c>
      <c r="G188" s="133">
        <v>269282</v>
      </c>
      <c r="H188" s="133">
        <v>5851</v>
      </c>
      <c r="I188" s="184">
        <v>2.2210749683977968</v>
      </c>
      <c r="J188" s="133">
        <v>-12329</v>
      </c>
      <c r="K188" s="184">
        <v>-4.3780250061254709</v>
      </c>
    </row>
    <row r="189" spans="1:11" ht="12" customHeight="1" x14ac:dyDescent="0.2">
      <c r="A189" s="375">
        <v>43770</v>
      </c>
      <c r="B189" s="376">
        <v>20872.999999999982</v>
      </c>
      <c r="C189" s="376">
        <v>-216.00000000005093</v>
      </c>
      <c r="D189" s="184">
        <v>-1.0242306415669336</v>
      </c>
      <c r="E189" s="376">
        <v>-623.00000000000364</v>
      </c>
      <c r="F189" s="377">
        <v>-2.8982136211388356</v>
      </c>
      <c r="G189" s="133">
        <v>268675</v>
      </c>
      <c r="H189" s="376">
        <v>-607</v>
      </c>
      <c r="I189" s="184">
        <v>-0.22541424974561983</v>
      </c>
      <c r="J189" s="133">
        <v>-11488</v>
      </c>
      <c r="K189" s="184">
        <v>-4.1004700834871128</v>
      </c>
    </row>
    <row r="190" spans="1:11" ht="12" customHeight="1" x14ac:dyDescent="0.2">
      <c r="A190" s="375">
        <v>43800</v>
      </c>
      <c r="B190" s="133">
        <v>20981.000000000004</v>
      </c>
      <c r="C190" s="376">
        <v>108.00000000002183</v>
      </c>
      <c r="D190" s="184">
        <v>0.51741484214066935</v>
      </c>
      <c r="E190" s="376">
        <v>-497.00000000010914</v>
      </c>
      <c r="F190" s="377">
        <v>-2.3139957165476606</v>
      </c>
      <c r="G190" s="133">
        <v>275025</v>
      </c>
      <c r="H190" s="133">
        <v>6350</v>
      </c>
      <c r="I190" s="184">
        <v>2.3634502651902856</v>
      </c>
      <c r="J190" s="133">
        <v>-9105</v>
      </c>
      <c r="K190" s="184">
        <v>-3.2045190581775946</v>
      </c>
    </row>
    <row r="191" spans="1:11" ht="12" customHeight="1" x14ac:dyDescent="0.2">
      <c r="A191" s="375">
        <v>43831</v>
      </c>
      <c r="B191" s="376">
        <v>21430.999999999989</v>
      </c>
      <c r="C191" s="376">
        <v>449.99999999998545</v>
      </c>
      <c r="D191" s="184">
        <v>2.144797674086008</v>
      </c>
      <c r="E191" s="376">
        <v>-555.00000000002183</v>
      </c>
      <c r="F191" s="377">
        <v>-2.5243336668790208</v>
      </c>
      <c r="G191" s="133">
        <v>277744</v>
      </c>
      <c r="H191" s="376">
        <v>2719</v>
      </c>
      <c r="I191" s="184">
        <v>0.98863739660030903</v>
      </c>
      <c r="J191" s="133">
        <v>-7588</v>
      </c>
      <c r="K191" s="184">
        <v>-2.6593582213000997</v>
      </c>
    </row>
    <row r="192" spans="1:11" ht="12" customHeight="1" x14ac:dyDescent="0.2">
      <c r="A192" s="375">
        <v>43862</v>
      </c>
      <c r="B192" s="133">
        <v>21292.000000000015</v>
      </c>
      <c r="C192" s="376">
        <v>-138.99999999997453</v>
      </c>
      <c r="D192" s="184">
        <v>-0.6485931594418114</v>
      </c>
      <c r="E192" s="376">
        <v>-624.99999999994907</v>
      </c>
      <c r="F192" s="377">
        <v>-2.8516676552445595</v>
      </c>
      <c r="G192" s="133">
        <v>275485</v>
      </c>
      <c r="H192" s="133">
        <v>-2259</v>
      </c>
      <c r="I192" s="184">
        <v>-0.81333890201048442</v>
      </c>
      <c r="J192" s="133">
        <v>-7543</v>
      </c>
      <c r="K192" s="184">
        <v>-2.6651073392031885</v>
      </c>
    </row>
    <row r="193" spans="1:11" ht="12" customHeight="1" x14ac:dyDescent="0.2">
      <c r="A193" s="375">
        <v>43891</v>
      </c>
      <c r="B193" s="376">
        <v>21664.000000000011</v>
      </c>
      <c r="C193" s="376">
        <v>371.99999999999636</v>
      </c>
      <c r="D193" s="184">
        <v>1.7471350742062564</v>
      </c>
      <c r="E193" s="376">
        <v>-33.999999999952706</v>
      </c>
      <c r="F193" s="377">
        <v>-0.15669646972049389</v>
      </c>
      <c r="G193" s="133">
        <v>300679</v>
      </c>
      <c r="H193" s="376">
        <v>25194</v>
      </c>
      <c r="I193" s="184">
        <v>9.145325516815797</v>
      </c>
      <c r="J193" s="133">
        <v>21651</v>
      </c>
      <c r="K193" s="184">
        <v>7.759436328970569</v>
      </c>
    </row>
    <row r="194" spans="1:11" ht="12" customHeight="1" x14ac:dyDescent="0.2">
      <c r="A194" s="375">
        <v>43922</v>
      </c>
      <c r="B194" s="376">
        <v>23609</v>
      </c>
      <c r="C194" s="376">
        <v>1944.9999999999891</v>
      </c>
      <c r="D194" s="184">
        <v>8.978028064992559</v>
      </c>
      <c r="E194" s="376">
        <v>1939</v>
      </c>
      <c r="F194" s="377">
        <v>8.9478541762805719</v>
      </c>
      <c r="G194" s="133">
        <v>327511</v>
      </c>
      <c r="H194" s="133">
        <v>26832</v>
      </c>
      <c r="I194" s="184">
        <v>8.923802460431224</v>
      </c>
      <c r="J194" s="133">
        <v>51955</v>
      </c>
      <c r="K194" s="184">
        <v>18.854606686118249</v>
      </c>
    </row>
    <row r="195" spans="1:11" ht="12" customHeight="1" x14ac:dyDescent="0.2">
      <c r="A195" s="375">
        <v>43952</v>
      </c>
      <c r="B195" s="133">
        <v>24290</v>
      </c>
      <c r="C195" s="376">
        <v>681</v>
      </c>
      <c r="D195" s="184">
        <v>2.884493201745097</v>
      </c>
      <c r="E195" s="376">
        <v>3057.9999999999854</v>
      </c>
      <c r="F195" s="377">
        <v>14.40278824415968</v>
      </c>
      <c r="G195" s="133">
        <v>327249</v>
      </c>
      <c r="H195" s="133">
        <v>-6787</v>
      </c>
      <c r="I195" s="184">
        <v>-2.0722968083514752</v>
      </c>
      <c r="J195" s="133">
        <v>53253</v>
      </c>
      <c r="K195" s="184">
        <v>19.909821999394328</v>
      </c>
    </row>
    <row r="196" spans="1:11" ht="12" customHeight="1" x14ac:dyDescent="0.2">
      <c r="A196" s="375">
        <v>43983</v>
      </c>
      <c r="B196" s="133">
        <v>24168</v>
      </c>
      <c r="C196" s="376">
        <v>-122</v>
      </c>
      <c r="D196" s="184">
        <v>-0.50226430629888841</v>
      </c>
      <c r="E196" s="376">
        <v>3498.0000000000618</v>
      </c>
      <c r="F196" s="377">
        <v>16.923076923077272</v>
      </c>
      <c r="G196" s="133">
        <v>319479</v>
      </c>
      <c r="H196" s="133">
        <v>-15927</v>
      </c>
      <c r="I196" s="184">
        <v>-4.965952033524152</v>
      </c>
      <c r="J196" s="133">
        <v>43134</v>
      </c>
      <c r="K196" s="184">
        <v>16.484562204056363</v>
      </c>
    </row>
    <row r="197" spans="1:11" ht="12" customHeight="1" x14ac:dyDescent="0.2">
      <c r="A197" s="375">
        <v>44013</v>
      </c>
      <c r="B197" s="376">
        <v>24228</v>
      </c>
      <c r="C197" s="376">
        <v>60</v>
      </c>
      <c r="D197" s="184">
        <v>0.24826216484607747</v>
      </c>
      <c r="E197" s="376">
        <v>3991.9999999999854</v>
      </c>
      <c r="F197" s="377">
        <v>19.727218817948124</v>
      </c>
      <c r="G197" s="133">
        <v>310035</v>
      </c>
      <c r="H197" s="133">
        <v>-6556</v>
      </c>
      <c r="I197" s="184">
        <v>-2.1509398058379841</v>
      </c>
      <c r="J197" s="133">
        <v>40106</v>
      </c>
      <c r="K197" s="184">
        <v>15.536831502895772</v>
      </c>
    </row>
    <row r="198" spans="1:11" ht="12" customHeight="1" x14ac:dyDescent="0.2">
      <c r="A198" s="378">
        <v>44044</v>
      </c>
      <c r="B198" s="376">
        <v>24470</v>
      </c>
      <c r="C198" s="376">
        <v>242</v>
      </c>
      <c r="D198" s="377">
        <v>0.99884431236585769</v>
      </c>
      <c r="E198" s="376">
        <v>3817.9999999999818</v>
      </c>
      <c r="F198" s="377">
        <v>18.487313577377389</v>
      </c>
      <c r="G198" s="399">
        <v>313016</v>
      </c>
      <c r="H198" s="376">
        <v>2981</v>
      </c>
      <c r="I198" s="377">
        <v>0.96150434628348413</v>
      </c>
      <c r="J198" s="376">
        <v>47125</v>
      </c>
      <c r="K198" s="377">
        <v>17.723428021256829</v>
      </c>
    </row>
    <row r="199" spans="1:11" ht="12" customHeight="1" x14ac:dyDescent="0.2">
      <c r="A199" s="378">
        <v>44075</v>
      </c>
      <c r="B199" s="376">
        <v>24122</v>
      </c>
      <c r="C199" s="376">
        <v>-348</v>
      </c>
      <c r="D199" s="377">
        <v>-1.4221495709031466</v>
      </c>
      <c r="E199" s="376">
        <v>3346.0000000000146</v>
      </c>
      <c r="F199" s="377">
        <v>16.105121293800622</v>
      </c>
      <c r="G199" s="399">
        <v>304921</v>
      </c>
      <c r="H199" s="376">
        <v>-8095</v>
      </c>
      <c r="I199" s="377">
        <v>-2.5861297825031309</v>
      </c>
      <c r="J199" s="376">
        <v>41490</v>
      </c>
      <c r="K199" s="377">
        <v>15.749854800687846</v>
      </c>
    </row>
    <row r="200" spans="1:11" ht="12" customHeight="1" x14ac:dyDescent="0.2">
      <c r="A200" s="379">
        <v>44105</v>
      </c>
      <c r="B200" s="140">
        <v>24527</v>
      </c>
      <c r="C200" s="140">
        <v>405</v>
      </c>
      <c r="D200" s="380">
        <v>1.6789652599286957</v>
      </c>
      <c r="E200" s="140">
        <v>3437.9999999999673</v>
      </c>
      <c r="F200" s="380">
        <v>16.302337711603027</v>
      </c>
      <c r="G200" s="142">
        <v>305707</v>
      </c>
      <c r="H200" s="140">
        <v>786</v>
      </c>
      <c r="I200" s="380">
        <v>0.25777168512499959</v>
      </c>
      <c r="J200" s="140">
        <v>36425</v>
      </c>
      <c r="K200" s="380">
        <v>13.52671177427381</v>
      </c>
    </row>
    <row r="201" spans="1:11" ht="12" customHeight="1" x14ac:dyDescent="0.2">
      <c r="A201" s="379">
        <v>44136</v>
      </c>
      <c r="B201" s="140">
        <v>24231</v>
      </c>
      <c r="C201" s="140">
        <v>-296</v>
      </c>
      <c r="D201" s="380">
        <v>-1.2068332857667061</v>
      </c>
      <c r="E201" s="140">
        <v>3358.0000000000182</v>
      </c>
      <c r="F201" s="380">
        <v>16.087768888037278</v>
      </c>
      <c r="G201" s="142">
        <v>305405</v>
      </c>
      <c r="H201" s="140">
        <v>-302</v>
      </c>
      <c r="I201" s="380">
        <v>-9.8787401008154863E-2</v>
      </c>
      <c r="J201" s="140">
        <v>36730</v>
      </c>
      <c r="K201" s="380">
        <v>13.670791848888062</v>
      </c>
    </row>
    <row r="202" spans="1:11" ht="12" customHeight="1" x14ac:dyDescent="0.2">
      <c r="A202" s="379">
        <v>44166</v>
      </c>
      <c r="B202" s="140">
        <v>24624</v>
      </c>
      <c r="C202" s="140">
        <v>393</v>
      </c>
      <c r="D202" s="380">
        <v>1.6218893153398539</v>
      </c>
      <c r="E202" s="140">
        <v>3642.9999999999964</v>
      </c>
      <c r="F202" s="380">
        <v>17.363328725990161</v>
      </c>
      <c r="G202" s="142">
        <v>315290</v>
      </c>
      <c r="H202" s="140">
        <v>9885</v>
      </c>
      <c r="I202" s="380">
        <v>3.2366857124146624</v>
      </c>
      <c r="J202" s="140">
        <v>40265</v>
      </c>
      <c r="K202" s="380">
        <v>14.640487228433779</v>
      </c>
    </row>
    <row r="203" spans="1:11" ht="12" customHeight="1" x14ac:dyDescent="0.2">
      <c r="A203" s="379">
        <v>44197</v>
      </c>
      <c r="B203" s="140">
        <v>24770</v>
      </c>
      <c r="C203" s="140">
        <v>146</v>
      </c>
      <c r="D203" s="380">
        <v>0.59291747888239121</v>
      </c>
      <c r="E203" s="140">
        <v>3339.0000000000109</v>
      </c>
      <c r="F203" s="380">
        <v>15.580234240119513</v>
      </c>
      <c r="G203" s="142">
        <v>316413</v>
      </c>
      <c r="H203" s="140">
        <v>1123</v>
      </c>
      <c r="I203" s="380">
        <v>0.35618002473912908</v>
      </c>
      <c r="J203" s="140">
        <v>38669</v>
      </c>
      <c r="K203" s="380">
        <v>13.92253298001037</v>
      </c>
    </row>
    <row r="204" spans="1:11" ht="12" customHeight="1" x14ac:dyDescent="0.2">
      <c r="A204" s="379">
        <v>44228</v>
      </c>
      <c r="B204" s="140">
        <v>24898</v>
      </c>
      <c r="C204" s="140">
        <v>128</v>
      </c>
      <c r="D204" s="380">
        <v>0.51675413807024628</v>
      </c>
      <c r="E204" s="140">
        <v>3605.9999999999854</v>
      </c>
      <c r="F204" s="380">
        <v>16.935938380612356</v>
      </c>
      <c r="G204" s="142">
        <v>317042</v>
      </c>
      <c r="H204" s="140">
        <v>629</v>
      </c>
      <c r="I204" s="380">
        <v>0.19879082085755009</v>
      </c>
      <c r="J204" s="140">
        <v>41557</v>
      </c>
      <c r="K204" s="380">
        <v>15.085031852913952</v>
      </c>
    </row>
    <row r="205" spans="1:11" ht="12" customHeight="1" x14ac:dyDescent="0.2">
      <c r="A205" s="379">
        <v>44256</v>
      </c>
      <c r="B205" s="140">
        <v>24529</v>
      </c>
      <c r="C205" s="140">
        <v>-369</v>
      </c>
      <c r="D205" s="380">
        <v>-1.4820467507430315</v>
      </c>
      <c r="E205" s="140">
        <v>2864.9999999999891</v>
      </c>
      <c r="F205" s="380">
        <v>13.224704579025053</v>
      </c>
      <c r="G205" s="142">
        <v>313367</v>
      </c>
      <c r="H205" s="140">
        <v>-3675</v>
      </c>
      <c r="I205" s="380">
        <v>-1.1591524151374266</v>
      </c>
      <c r="J205" s="140">
        <v>12688</v>
      </c>
      <c r="K205" s="380">
        <v>4.2197825588085633</v>
      </c>
    </row>
    <row r="206" spans="1:11" ht="12" customHeight="1" x14ac:dyDescent="0.2">
      <c r="A206" s="379">
        <v>44287</v>
      </c>
      <c r="B206" s="140">
        <v>24338</v>
      </c>
      <c r="C206" s="140">
        <v>-191</v>
      </c>
      <c r="D206" s="380">
        <v>-0.77867014554201153</v>
      </c>
      <c r="E206" s="140">
        <v>729</v>
      </c>
      <c r="F206" s="380">
        <v>3.087805497903342</v>
      </c>
      <c r="G206" s="142">
        <v>308240</v>
      </c>
      <c r="H206" s="140">
        <v>-5127</v>
      </c>
      <c r="I206" s="380">
        <v>-1.6361008019351113</v>
      </c>
      <c r="J206" s="140">
        <v>-19271</v>
      </c>
      <c r="K206" s="380">
        <v>-5.8840771760337818</v>
      </c>
    </row>
    <row r="207" spans="1:11" ht="12" customHeight="1" x14ac:dyDescent="0.2">
      <c r="A207" s="379">
        <v>44317</v>
      </c>
      <c r="B207" s="140">
        <v>23685</v>
      </c>
      <c r="C207" s="140">
        <v>-653</v>
      </c>
      <c r="D207" s="380">
        <v>-2.6830470868600544</v>
      </c>
      <c r="E207" s="140">
        <v>-605</v>
      </c>
      <c r="F207" s="380">
        <v>-2.4907369287772747</v>
      </c>
      <c r="G207" s="142">
        <v>298837</v>
      </c>
      <c r="H207" s="140">
        <v>-9403</v>
      </c>
      <c r="I207" s="380">
        <v>-3.0505450298468726</v>
      </c>
      <c r="J207" s="140">
        <v>-28412</v>
      </c>
      <c r="K207" s="380">
        <v>-8.6820738948018175</v>
      </c>
    </row>
    <row r="208" spans="1:11" ht="12" customHeight="1" x14ac:dyDescent="0.2">
      <c r="A208" s="379">
        <v>44348</v>
      </c>
      <c r="B208" s="140">
        <v>23197</v>
      </c>
      <c r="C208" s="140">
        <v>-488</v>
      </c>
      <c r="D208" s="380">
        <v>-2.0603757652522692</v>
      </c>
      <c r="E208" s="140">
        <v>-971</v>
      </c>
      <c r="F208" s="380">
        <v>-4.0177093677590205</v>
      </c>
      <c r="G208" s="142">
        <v>286139</v>
      </c>
      <c r="H208" s="140">
        <v>-12698</v>
      </c>
      <c r="I208" s="380">
        <v>-4.2491391628212032</v>
      </c>
      <c r="J208" s="140">
        <v>-33340</v>
      </c>
      <c r="K208" s="380">
        <v>-10.435740690311412</v>
      </c>
    </row>
    <row r="209" spans="1:11" ht="12" customHeight="1" x14ac:dyDescent="0.2">
      <c r="A209" s="379">
        <v>44378</v>
      </c>
      <c r="B209" s="140">
        <v>22720</v>
      </c>
      <c r="C209" s="140">
        <v>-477</v>
      </c>
      <c r="D209" s="380">
        <v>-2.056300383670302</v>
      </c>
      <c r="E209" s="140">
        <v>-1508</v>
      </c>
      <c r="F209" s="380">
        <v>-6.2242034010236091</v>
      </c>
      <c r="G209" s="142">
        <v>272981</v>
      </c>
      <c r="H209" s="140">
        <v>-13158</v>
      </c>
      <c r="I209" s="380">
        <v>-4.5984643826951235</v>
      </c>
      <c r="J209" s="140">
        <v>-37054</v>
      </c>
      <c r="K209" s="380">
        <v>-11.951553856822617</v>
      </c>
    </row>
    <row r="210" spans="1:11" ht="12" customHeight="1" x14ac:dyDescent="0.2">
      <c r="A210" s="379">
        <v>44409</v>
      </c>
      <c r="B210" s="140">
        <v>23002</v>
      </c>
      <c r="C210" s="140">
        <v>282</v>
      </c>
      <c r="D210" s="380">
        <v>1.2411971830985915</v>
      </c>
      <c r="E210" s="140">
        <v>-1468</v>
      </c>
      <c r="F210" s="380">
        <v>-5.9991826726604005</v>
      </c>
      <c r="G210" s="142">
        <v>271855</v>
      </c>
      <c r="H210" s="140">
        <v>-1126</v>
      </c>
      <c r="I210" s="380">
        <v>-0.41248292005670723</v>
      </c>
      <c r="J210" s="140">
        <v>-41161</v>
      </c>
      <c r="K210" s="380">
        <v>-13.149807038617833</v>
      </c>
    </row>
    <row r="211" spans="1:11" ht="12" customHeight="1" x14ac:dyDescent="0.2">
      <c r="A211" s="379">
        <v>44440</v>
      </c>
      <c r="B211" s="140">
        <v>22751</v>
      </c>
      <c r="C211" s="140">
        <v>-251</v>
      </c>
      <c r="D211" s="380">
        <v>-1.0912094600469524</v>
      </c>
      <c r="E211" s="140">
        <v>-1371</v>
      </c>
      <c r="F211" s="380">
        <v>-5.6836083243512148</v>
      </c>
      <c r="G211" s="142">
        <v>265187</v>
      </c>
      <c r="H211" s="140">
        <v>-6668</v>
      </c>
      <c r="I211" s="380">
        <v>-2.4527781354030642</v>
      </c>
      <c r="J211" s="140">
        <v>-39734</v>
      </c>
      <c r="K211" s="380">
        <v>-13.030916204525106</v>
      </c>
    </row>
    <row r="212" spans="1:11" ht="12" customHeight="1" x14ac:dyDescent="0.2">
      <c r="A212" s="379">
        <v>44470</v>
      </c>
      <c r="B212" s="140">
        <v>22391</v>
      </c>
      <c r="C212" s="140">
        <v>-360</v>
      </c>
      <c r="D212" s="380">
        <v>-1.5823480286580809</v>
      </c>
      <c r="E212" s="140">
        <v>-2136</v>
      </c>
      <c r="F212" s="380">
        <v>-8.7087699270192029</v>
      </c>
      <c r="G212" s="142">
        <v>264340</v>
      </c>
      <c r="H212" s="140">
        <v>-847</v>
      </c>
      <c r="I212" s="380">
        <v>-0.31939725552157533</v>
      </c>
      <c r="J212" s="140">
        <v>-41367</v>
      </c>
      <c r="K212" s="380">
        <v>-13.531584163921664</v>
      </c>
    </row>
    <row r="213" spans="1:11" ht="12" customHeight="1" x14ac:dyDescent="0.2">
      <c r="A213" s="379">
        <v>44501</v>
      </c>
      <c r="B213" s="140">
        <v>21689</v>
      </c>
      <c r="C213" s="140">
        <v>-702</v>
      </c>
      <c r="D213" s="380">
        <v>-3.1351882452771203</v>
      </c>
      <c r="E213" s="140">
        <v>-2542</v>
      </c>
      <c r="F213" s="380">
        <v>-10.490693739424703</v>
      </c>
      <c r="G213" s="142">
        <v>256651</v>
      </c>
      <c r="H213" s="140">
        <v>-7689</v>
      </c>
      <c r="I213" s="380">
        <v>-2.9087538775819022</v>
      </c>
      <c r="J213" s="140">
        <v>-48754</v>
      </c>
      <c r="K213" s="380">
        <v>-15.963720305823415</v>
      </c>
    </row>
    <row r="214" spans="1:11" ht="12" customHeight="1" x14ac:dyDescent="0.2">
      <c r="A214" s="379">
        <v>44531</v>
      </c>
      <c r="B214" s="140">
        <v>20833</v>
      </c>
      <c r="C214" s="140">
        <v>-856</v>
      </c>
      <c r="D214" s="380">
        <v>-3.9467010927198118</v>
      </c>
      <c r="E214" s="140">
        <v>-3791</v>
      </c>
      <c r="F214" s="380">
        <v>-15.39554905782976</v>
      </c>
      <c r="G214" s="142">
        <v>258405</v>
      </c>
      <c r="H214" s="140">
        <v>1754</v>
      </c>
      <c r="I214" s="380">
        <v>0.68341833852196177</v>
      </c>
      <c r="J214" s="140">
        <v>-56885</v>
      </c>
      <c r="K214" s="380">
        <v>-18.042119953059089</v>
      </c>
    </row>
    <row r="215" spans="1:11" ht="12" customHeight="1" x14ac:dyDescent="0.2">
      <c r="A215" s="379">
        <v>44562</v>
      </c>
      <c r="B215" s="140">
        <v>20511</v>
      </c>
      <c r="C215" s="140">
        <v>-322</v>
      </c>
      <c r="D215" s="380">
        <v>-1.54562472999568</v>
      </c>
      <c r="E215" s="140">
        <v>-4259</v>
      </c>
      <c r="F215" s="380">
        <v>-17.194186515946711</v>
      </c>
      <c r="G215" s="142">
        <v>255984</v>
      </c>
      <c r="H215" s="140">
        <v>-2421</v>
      </c>
      <c r="I215" s="380">
        <v>-0.93690137574737331</v>
      </c>
      <c r="J215" s="140">
        <v>-60429</v>
      </c>
      <c r="K215" s="380">
        <v>-19.098140721146098</v>
      </c>
    </row>
    <row r="216" spans="1:11" ht="12" customHeight="1" x14ac:dyDescent="0.2">
      <c r="A216" s="379">
        <v>44593</v>
      </c>
      <c r="B216" s="140">
        <v>19816</v>
      </c>
      <c r="C216" s="140">
        <v>-695</v>
      </c>
      <c r="D216" s="380">
        <v>-3.3884257227828969</v>
      </c>
      <c r="E216" s="140">
        <v>-5082</v>
      </c>
      <c r="F216" s="380">
        <v>-20.411278014298336</v>
      </c>
      <c r="G216" s="142">
        <v>253359</v>
      </c>
      <c r="H216" s="140">
        <v>-2625</v>
      </c>
      <c r="I216" s="380">
        <v>-1.0254547159197449</v>
      </c>
      <c r="J216" s="140">
        <v>-63683</v>
      </c>
      <c r="K216" s="380">
        <v>-20.08661313012156</v>
      </c>
    </row>
    <row r="217" spans="1:11" ht="12" customHeight="1" x14ac:dyDescent="0.2">
      <c r="A217" s="379">
        <v>44621</v>
      </c>
      <c r="B217" s="140">
        <v>19784</v>
      </c>
      <c r="C217" s="140">
        <v>-32</v>
      </c>
      <c r="D217" s="380">
        <v>-0.16148566814695195</v>
      </c>
      <c r="E217" s="140">
        <v>-4745</v>
      </c>
      <c r="F217" s="380">
        <v>-19.344449427208609</v>
      </c>
      <c r="G217" s="142">
        <v>254532</v>
      </c>
      <c r="H217" s="140">
        <v>1173</v>
      </c>
      <c r="I217" s="380">
        <v>0.46297940866517473</v>
      </c>
      <c r="J217" s="140">
        <v>-58835</v>
      </c>
      <c r="K217" s="380">
        <v>-18.775110333889657</v>
      </c>
    </row>
    <row r="218" spans="1:11" ht="12" customHeight="1" x14ac:dyDescent="0.2">
      <c r="A218" s="379">
        <v>44652</v>
      </c>
      <c r="B218" s="140">
        <v>19221</v>
      </c>
      <c r="C218" s="140">
        <v>-563</v>
      </c>
      <c r="D218" s="380">
        <v>-2.8457339264051758</v>
      </c>
      <c r="E218" s="140">
        <v>-5117</v>
      </c>
      <c r="F218" s="380">
        <v>-21.024734982332156</v>
      </c>
      <c r="G218" s="142">
        <v>250192</v>
      </c>
      <c r="H218" s="140">
        <v>-4340</v>
      </c>
      <c r="I218" s="380">
        <v>-1.7050901261923845</v>
      </c>
      <c r="J218" s="140">
        <v>-58048</v>
      </c>
      <c r="K218" s="380">
        <v>-18.832078899558784</v>
      </c>
    </row>
    <row r="219" spans="1:11" ht="12" customHeight="1" x14ac:dyDescent="0.2">
      <c r="A219" s="379">
        <v>44682</v>
      </c>
      <c r="B219" s="140">
        <v>18552</v>
      </c>
      <c r="C219" s="140">
        <v>-669</v>
      </c>
      <c r="D219" s="380">
        <v>-3.4805681286093337</v>
      </c>
      <c r="E219" s="140">
        <v>-5133</v>
      </c>
      <c r="F219" s="380">
        <v>-21.671944268524381</v>
      </c>
      <c r="G219" s="142">
        <v>242224</v>
      </c>
      <c r="H219" s="140">
        <v>-7968</v>
      </c>
      <c r="I219" s="380">
        <v>-3.1847541088444076</v>
      </c>
      <c r="J219" s="140">
        <v>-56613</v>
      </c>
      <c r="K219" s="380">
        <v>-18.94444128404448</v>
      </c>
    </row>
    <row r="220" spans="1:11" ht="12" customHeight="1" x14ac:dyDescent="0.2">
      <c r="A220" s="379">
        <v>44713</v>
      </c>
      <c r="B220" s="140">
        <v>17810</v>
      </c>
      <c r="C220" s="140">
        <v>-742</v>
      </c>
      <c r="D220" s="380">
        <v>-3.9995687796463995</v>
      </c>
      <c r="E220" s="140">
        <v>-5387</v>
      </c>
      <c r="F220" s="380">
        <v>-23.222830538431694</v>
      </c>
      <c r="G220" s="142">
        <v>235076</v>
      </c>
      <c r="H220" s="140">
        <v>-7148</v>
      </c>
      <c r="I220" s="380">
        <v>-2.9509875156879581</v>
      </c>
      <c r="J220" s="140">
        <v>-51063</v>
      </c>
      <c r="K220" s="380">
        <v>-17.845522630609597</v>
      </c>
    </row>
    <row r="221" spans="1:11" ht="12" customHeight="1" x14ac:dyDescent="0.2">
      <c r="A221" s="379">
        <v>44743</v>
      </c>
      <c r="B221" s="140">
        <v>17683</v>
      </c>
      <c r="C221" s="140">
        <v>-127</v>
      </c>
      <c r="D221" s="380">
        <v>-0.71308253790005616</v>
      </c>
      <c r="E221" s="140">
        <v>-5037</v>
      </c>
      <c r="F221" s="380">
        <v>-22.169894366197184</v>
      </c>
      <c r="G221" s="142">
        <v>233167</v>
      </c>
      <c r="H221" s="140">
        <v>-1909</v>
      </c>
      <c r="I221" s="380">
        <v>-0.81207779611700048</v>
      </c>
      <c r="J221" s="140">
        <v>-39814</v>
      </c>
      <c r="K221" s="380">
        <v>-14.584897850033519</v>
      </c>
    </row>
    <row r="222" spans="1:11" ht="12" customHeight="1" x14ac:dyDescent="0.2">
      <c r="A222" s="379">
        <v>44774</v>
      </c>
      <c r="B222" s="140">
        <v>17814</v>
      </c>
      <c r="C222" s="140">
        <v>131</v>
      </c>
      <c r="D222" s="380">
        <v>0.74082452072612115</v>
      </c>
      <c r="E222" s="140">
        <v>-5188</v>
      </c>
      <c r="F222" s="380">
        <v>-22.554560473002347</v>
      </c>
      <c r="G222" s="142">
        <v>238141</v>
      </c>
      <c r="H222" s="140">
        <v>4974</v>
      </c>
      <c r="I222" s="380">
        <v>2.1332349775053929</v>
      </c>
      <c r="J222" s="140">
        <v>-33714</v>
      </c>
      <c r="K222" s="380">
        <v>-12.401464015743686</v>
      </c>
    </row>
    <row r="223" spans="1:11" ht="12" customHeight="1" x14ac:dyDescent="0.2">
      <c r="A223" s="379">
        <v>44805</v>
      </c>
      <c r="B223" s="140">
        <v>18055</v>
      </c>
      <c r="C223" s="140">
        <v>241</v>
      </c>
      <c r="D223" s="380">
        <v>1.3528685303693724</v>
      </c>
      <c r="E223" s="140">
        <v>-4696</v>
      </c>
      <c r="F223" s="380">
        <v>-20.640850951606524</v>
      </c>
      <c r="G223" s="142">
        <v>237902</v>
      </c>
      <c r="H223" s="140">
        <v>-239</v>
      </c>
      <c r="I223" s="380">
        <v>-0.10036071067140896</v>
      </c>
      <c r="J223" s="140">
        <v>-27285</v>
      </c>
      <c r="K223" s="380">
        <v>-10.288965899535045</v>
      </c>
    </row>
    <row r="224" spans="1:11" ht="12" customHeight="1" x14ac:dyDescent="0.2">
      <c r="A224" s="379">
        <v>44835</v>
      </c>
      <c r="B224" s="140">
        <v>18105</v>
      </c>
      <c r="C224" s="140">
        <v>50</v>
      </c>
      <c r="D224" s="380">
        <v>0.27693159789531985</v>
      </c>
      <c r="E224" s="140">
        <v>-4286</v>
      </c>
      <c r="F224" s="380">
        <v>-19.141619400652047</v>
      </c>
      <c r="G224" s="142">
        <v>237351</v>
      </c>
      <c r="H224" s="140">
        <v>-551</v>
      </c>
      <c r="I224" s="380">
        <v>-0.23160797303091188</v>
      </c>
      <c r="J224" s="140">
        <v>-26989</v>
      </c>
      <c r="K224" s="380">
        <v>-10.209956873723236</v>
      </c>
    </row>
    <row r="225" spans="1:14" ht="12" customHeight="1" x14ac:dyDescent="0.2">
      <c r="A225" s="379">
        <v>44866</v>
      </c>
      <c r="B225" s="140">
        <v>17535</v>
      </c>
      <c r="C225" s="140">
        <v>-570</v>
      </c>
      <c r="D225" s="380">
        <v>-3.1483015741507869</v>
      </c>
      <c r="E225" s="140">
        <v>-4154</v>
      </c>
      <c r="F225" s="380">
        <v>-19.152565816773478</v>
      </c>
      <c r="G225" s="142">
        <v>233568</v>
      </c>
      <c r="H225" s="140">
        <v>-3783</v>
      </c>
      <c r="I225" s="380">
        <v>-1.5938420314218182</v>
      </c>
      <c r="J225" s="140">
        <v>-23083</v>
      </c>
      <c r="K225" s="380">
        <v>-8.9939256032511068</v>
      </c>
    </row>
    <row r="226" spans="1:14" ht="12" customHeight="1" x14ac:dyDescent="0.2">
      <c r="A226" s="379">
        <v>44896</v>
      </c>
      <c r="B226" s="140">
        <v>17165</v>
      </c>
      <c r="C226" s="140">
        <v>-370</v>
      </c>
      <c r="D226" s="380">
        <v>-2.1100655831194755</v>
      </c>
      <c r="E226" s="140">
        <v>-3668</v>
      </c>
      <c r="F226" s="380">
        <v>-17.60668170690731</v>
      </c>
      <c r="G226" s="142">
        <v>233843</v>
      </c>
      <c r="H226" s="140">
        <v>275</v>
      </c>
      <c r="I226" s="380">
        <v>0.11773873133305933</v>
      </c>
      <c r="J226" s="140">
        <v>-24562</v>
      </c>
      <c r="K226" s="380">
        <v>-9.5052340318492288</v>
      </c>
    </row>
    <row r="227" spans="1:14" ht="12" customHeight="1" x14ac:dyDescent="0.2">
      <c r="A227" s="379">
        <v>44927</v>
      </c>
      <c r="B227" s="140">
        <v>17783</v>
      </c>
      <c r="C227" s="140">
        <v>618</v>
      </c>
      <c r="D227" s="380">
        <v>3.6003495484998544</v>
      </c>
      <c r="E227" s="140">
        <v>-2728</v>
      </c>
      <c r="F227" s="380">
        <v>-13.300180391009702</v>
      </c>
      <c r="G227" s="142">
        <v>234251</v>
      </c>
      <c r="H227" s="140">
        <v>408</v>
      </c>
      <c r="I227" s="380">
        <v>0.17447603734129308</v>
      </c>
      <c r="J227" s="140">
        <v>-21733</v>
      </c>
      <c r="K227" s="380">
        <v>-8.4899837489843115</v>
      </c>
    </row>
    <row r="228" spans="1:14" ht="12" customHeight="1" x14ac:dyDescent="0.2">
      <c r="A228" s="382">
        <v>44958</v>
      </c>
      <c r="B228" s="383">
        <v>17725</v>
      </c>
      <c r="C228" s="383">
        <f>B228-B227</f>
        <v>-58</v>
      </c>
      <c r="D228" s="384">
        <f>100*C228/B227</f>
        <v>-0.32615419220603947</v>
      </c>
      <c r="E228" s="383">
        <f>B228-B216</f>
        <v>-2091</v>
      </c>
      <c r="F228" s="384">
        <f>100*E228/B216</f>
        <v>-10.552079127977391</v>
      </c>
      <c r="G228" s="400">
        <v>231852</v>
      </c>
      <c r="H228" s="383">
        <f>G228-G227</f>
        <v>-2399</v>
      </c>
      <c r="I228" s="384">
        <f>100*H228/G227</f>
        <v>-1.0241151585265378</v>
      </c>
      <c r="J228" s="383">
        <f>G228-G216</f>
        <v>-21507</v>
      </c>
      <c r="K228" s="384">
        <f>100*J228/G216</f>
        <v>-8.4887452192343673</v>
      </c>
    </row>
    <row r="229" spans="1:14" x14ac:dyDescent="0.2">
      <c r="A229" s="66" t="s">
        <v>135</v>
      </c>
      <c r="N229" s="381"/>
    </row>
    <row r="230" spans="1:14" ht="18.75" customHeight="1" x14ac:dyDescent="0.2">
      <c r="A230" s="66"/>
    </row>
    <row r="231" spans="1:14" x14ac:dyDescent="0.2">
      <c r="A231" s="395"/>
      <c r="B231" s="396" t="s">
        <v>624</v>
      </c>
      <c r="C231" s="396"/>
      <c r="D231" s="396"/>
      <c r="E231" s="396"/>
      <c r="F231" s="396"/>
      <c r="G231" s="396"/>
      <c r="H231" s="396"/>
      <c r="I231" s="396"/>
      <c r="J231" s="396"/>
      <c r="K231" s="396"/>
      <c r="N231" s="381"/>
    </row>
    <row r="232" spans="1:14" ht="20.25" customHeight="1" x14ac:dyDescent="0.2">
      <c r="B232" s="396"/>
      <c r="C232" s="396"/>
      <c r="D232" s="396"/>
      <c r="E232" s="396"/>
      <c r="F232" s="396"/>
      <c r="G232" s="396"/>
      <c r="H232" s="396"/>
      <c r="I232" s="396"/>
      <c r="J232" s="396"/>
      <c r="K232" s="396"/>
    </row>
    <row r="234" spans="1:14" x14ac:dyDescent="0.2">
      <c r="A234" s="385" t="s">
        <v>621</v>
      </c>
    </row>
    <row r="237" spans="1:14" x14ac:dyDescent="0.2">
      <c r="F237" s="105" t="s">
        <v>60</v>
      </c>
    </row>
    <row r="245" spans="6:6" x14ac:dyDescent="0.2">
      <c r="F245" s="105"/>
    </row>
  </sheetData>
  <mergeCells count="12">
    <mergeCell ref="J8:K8"/>
    <mergeCell ref="B231:K232"/>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37"/>
  <sheetViews>
    <sheetView topLeftCell="A200"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55</v>
      </c>
      <c r="B5" s="374"/>
      <c r="C5" s="374"/>
      <c r="D5" s="374"/>
      <c r="E5" s="374"/>
      <c r="F5" s="374"/>
      <c r="G5" s="374"/>
      <c r="H5" s="374"/>
      <c r="I5" s="374"/>
      <c r="J5" s="374"/>
      <c r="K5" s="374"/>
    </row>
    <row r="6" spans="1:11" s="32" customFormat="1" ht="16.5" customHeight="1" x14ac:dyDescent="0.2">
      <c r="A6" s="232"/>
      <c r="B6" s="267" t="s">
        <v>627</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16569</v>
      </c>
      <c r="C11" s="392">
        <v>-3693.9900000000016</v>
      </c>
      <c r="D11" s="393">
        <v>-18.230231569970677</v>
      </c>
      <c r="E11" s="392">
        <v>-7472.66</v>
      </c>
      <c r="F11" s="394">
        <v>-31.08212993611922</v>
      </c>
      <c r="G11" s="391">
        <v>218950</v>
      </c>
      <c r="H11" s="391">
        <v>-22406.679999999993</v>
      </c>
      <c r="I11" s="393">
        <v>-9.2836378094030749</v>
      </c>
      <c r="J11" s="391">
        <v>-47573.330000000016</v>
      </c>
      <c r="K11" s="393">
        <v>-17.849593129426989</v>
      </c>
    </row>
    <row r="12" spans="1:11" ht="12" customHeight="1" x14ac:dyDescent="0.2">
      <c r="A12" s="390">
        <v>38384</v>
      </c>
      <c r="B12" s="391">
        <v>16179</v>
      </c>
      <c r="C12" s="392">
        <v>-390</v>
      </c>
      <c r="D12" s="393">
        <v>-2.3537932283179432</v>
      </c>
      <c r="E12" s="392">
        <v>-8265.3300000000017</v>
      </c>
      <c r="F12" s="394">
        <v>-33.812871942082282</v>
      </c>
      <c r="G12" s="391">
        <v>221071</v>
      </c>
      <c r="H12" s="391">
        <v>2121</v>
      </c>
      <c r="I12" s="393">
        <v>0.96871431833751998</v>
      </c>
      <c r="J12" s="391">
        <v>-47755.950000000012</v>
      </c>
      <c r="K12" s="393">
        <v>-17.764569363302307</v>
      </c>
    </row>
    <row r="13" spans="1:11" ht="12" customHeight="1" x14ac:dyDescent="0.2">
      <c r="A13" s="390">
        <v>38412</v>
      </c>
      <c r="B13" s="391">
        <v>16730</v>
      </c>
      <c r="C13" s="392">
        <v>551</v>
      </c>
      <c r="D13" s="393">
        <v>3.4056492984733295</v>
      </c>
      <c r="E13" s="392">
        <v>-7657.2999999999993</v>
      </c>
      <c r="F13" s="394">
        <v>-31.398719825482932</v>
      </c>
      <c r="G13" s="391">
        <v>222313</v>
      </c>
      <c r="H13" s="391">
        <v>1242</v>
      </c>
      <c r="I13" s="393">
        <v>0.56181045908328098</v>
      </c>
      <c r="J13" s="391">
        <v>-48682.869999999995</v>
      </c>
      <c r="K13" s="393">
        <v>-17.964432446885631</v>
      </c>
    </row>
    <row r="14" spans="1:11" ht="12" customHeight="1" x14ac:dyDescent="0.2">
      <c r="A14" s="390">
        <v>38443</v>
      </c>
      <c r="B14" s="391">
        <v>16876</v>
      </c>
      <c r="C14" s="392">
        <v>146</v>
      </c>
      <c r="D14" s="393">
        <v>0.87268380155409442</v>
      </c>
      <c r="E14" s="392">
        <v>-7459.84</v>
      </c>
      <c r="F14" s="394">
        <v>-30.653718959361996</v>
      </c>
      <c r="G14" s="391">
        <v>223892</v>
      </c>
      <c r="H14" s="391">
        <v>1579</v>
      </c>
      <c r="I14" s="393">
        <v>0.71025985884766074</v>
      </c>
      <c r="J14" s="391">
        <v>-46716.340000000026</v>
      </c>
      <c r="K14" s="393">
        <v>-17.263451673366763</v>
      </c>
    </row>
    <row r="15" spans="1:11" ht="12" customHeight="1" x14ac:dyDescent="0.2">
      <c r="A15" s="390">
        <v>38473</v>
      </c>
      <c r="B15" s="391">
        <v>15980</v>
      </c>
      <c r="C15" s="392">
        <v>-896</v>
      </c>
      <c r="D15" s="393">
        <v>-5.3093150035553451</v>
      </c>
      <c r="E15" s="392">
        <v>-7530.23</v>
      </c>
      <c r="F15" s="394">
        <v>-32.029588821547044</v>
      </c>
      <c r="G15" s="391">
        <v>227506</v>
      </c>
      <c r="H15" s="391">
        <v>3614</v>
      </c>
      <c r="I15" s="393">
        <v>1.6141711182177121</v>
      </c>
      <c r="J15" s="391">
        <v>-33624.489999999991</v>
      </c>
      <c r="K15" s="393">
        <v>-12.876508599206471</v>
      </c>
    </row>
    <row r="16" spans="1:11" ht="12" customHeight="1" x14ac:dyDescent="0.2">
      <c r="A16" s="390">
        <v>38504</v>
      </c>
      <c r="B16" s="391">
        <v>15367</v>
      </c>
      <c r="C16" s="392">
        <v>-613</v>
      </c>
      <c r="D16" s="393">
        <v>-3.8360450563204007</v>
      </c>
      <c r="E16" s="392">
        <v>-7891.6399999999994</v>
      </c>
      <c r="F16" s="394">
        <v>-33.929928835047967</v>
      </c>
      <c r="G16" s="391">
        <v>231682</v>
      </c>
      <c r="H16" s="391">
        <v>4176</v>
      </c>
      <c r="I16" s="393">
        <v>1.8355559853366505</v>
      </c>
      <c r="J16" s="391">
        <v>-32370.739999999991</v>
      </c>
      <c r="K16" s="393">
        <v>-12.259194886597273</v>
      </c>
    </row>
    <row r="17" spans="1:11" ht="12" customHeight="1" x14ac:dyDescent="0.2">
      <c r="A17" s="390">
        <v>38534</v>
      </c>
      <c r="B17" s="391">
        <v>13805</v>
      </c>
      <c r="C17" s="392">
        <v>-1562</v>
      </c>
      <c r="D17" s="393">
        <v>-10.164638511095204</v>
      </c>
      <c r="E17" s="392">
        <v>-7680.7599999999984</v>
      </c>
      <c r="F17" s="394">
        <v>-35.748142025229733</v>
      </c>
      <c r="G17" s="391">
        <v>226326</v>
      </c>
      <c r="H17" s="391">
        <v>-5356</v>
      </c>
      <c r="I17" s="393">
        <v>-2.3117894355193758</v>
      </c>
      <c r="J17" s="391">
        <v>-23880.929999999993</v>
      </c>
      <c r="K17" s="393">
        <v>-9.5444718497605123</v>
      </c>
    </row>
    <row r="18" spans="1:11" ht="12" customHeight="1" x14ac:dyDescent="0.2">
      <c r="A18" s="390">
        <v>38565</v>
      </c>
      <c r="B18" s="391">
        <v>13208</v>
      </c>
      <c r="C18" s="392">
        <v>-597</v>
      </c>
      <c r="D18" s="393">
        <v>-4.3245201014125314</v>
      </c>
      <c r="E18" s="392">
        <v>-7470.7200000000012</v>
      </c>
      <c r="F18" s="394">
        <v>-36.127574627443096</v>
      </c>
      <c r="G18" s="391">
        <v>224013</v>
      </c>
      <c r="H18" s="391">
        <v>-2313</v>
      </c>
      <c r="I18" s="393">
        <v>-1.0219771480077411</v>
      </c>
      <c r="J18" s="391">
        <v>-18636.329999999987</v>
      </c>
      <c r="K18" s="393">
        <v>-7.6803550209679079</v>
      </c>
    </row>
    <row r="19" spans="1:11" ht="12" customHeight="1" x14ac:dyDescent="0.2">
      <c r="A19" s="390">
        <v>38596</v>
      </c>
      <c r="B19" s="391">
        <v>13817</v>
      </c>
      <c r="C19" s="392">
        <v>609</v>
      </c>
      <c r="D19" s="393">
        <v>4.6108419139915204</v>
      </c>
      <c r="E19" s="392">
        <v>-8575.0400000000009</v>
      </c>
      <c r="F19" s="394">
        <v>-38.295036986357658</v>
      </c>
      <c r="G19" s="391">
        <v>235395</v>
      </c>
      <c r="H19" s="391">
        <v>11382</v>
      </c>
      <c r="I19" s="393">
        <v>5.0809551231401748</v>
      </c>
      <c r="J19" s="391">
        <v>-15281.079999999987</v>
      </c>
      <c r="K19" s="393">
        <v>-6.0959466096645469</v>
      </c>
    </row>
    <row r="20" spans="1:11" ht="12" customHeight="1" x14ac:dyDescent="0.2">
      <c r="A20" s="390">
        <v>38626</v>
      </c>
      <c r="B20" s="391">
        <v>12400</v>
      </c>
      <c r="C20" s="392">
        <v>-1417</v>
      </c>
      <c r="D20" s="393">
        <v>-10.255482376782226</v>
      </c>
      <c r="E20" s="392">
        <v>-10253.540000000001</v>
      </c>
      <c r="F20" s="394">
        <v>-45.262418147450688</v>
      </c>
      <c r="G20" s="391">
        <v>223043</v>
      </c>
      <c r="H20" s="391">
        <v>-12352</v>
      </c>
      <c r="I20" s="393">
        <v>-5.2473501986023496</v>
      </c>
      <c r="J20" s="391">
        <v>-28509.100000000006</v>
      </c>
      <c r="K20" s="393">
        <v>-11.333278473922501</v>
      </c>
    </row>
    <row r="21" spans="1:11" ht="12" customHeight="1" x14ac:dyDescent="0.2">
      <c r="A21" s="390">
        <v>38657</v>
      </c>
      <c r="B21" s="391">
        <v>12515</v>
      </c>
      <c r="C21" s="392">
        <v>115</v>
      </c>
      <c r="D21" s="393">
        <v>0.92741935483870963</v>
      </c>
      <c r="E21" s="392">
        <v>-9903.3499999999985</v>
      </c>
      <c r="F21" s="394">
        <v>-44.175195765968503</v>
      </c>
      <c r="G21" s="391">
        <v>228679</v>
      </c>
      <c r="H21" s="391">
        <v>5636</v>
      </c>
      <c r="I21" s="393">
        <v>2.5268670166739149</v>
      </c>
      <c r="J21" s="391">
        <v>-25716.619999999995</v>
      </c>
      <c r="K21" s="393">
        <v>-10.108908321613397</v>
      </c>
    </row>
    <row r="22" spans="1:11" ht="12" customHeight="1" x14ac:dyDescent="0.2">
      <c r="A22" s="390">
        <v>38687</v>
      </c>
      <c r="B22" s="391">
        <v>11615</v>
      </c>
      <c r="C22" s="392">
        <v>-900</v>
      </c>
      <c r="D22" s="393">
        <v>-7.1913703555733122</v>
      </c>
      <c r="E22" s="392">
        <v>-8647.9900000000016</v>
      </c>
      <c r="F22" s="394">
        <v>-42.678745831686243</v>
      </c>
      <c r="G22" s="391">
        <v>224902</v>
      </c>
      <c r="H22" s="391">
        <v>-3777</v>
      </c>
      <c r="I22" s="393">
        <v>-1.6516601874242935</v>
      </c>
      <c r="J22" s="391">
        <v>-16454.679999999993</v>
      </c>
      <c r="K22" s="393">
        <v>-6.8175780343017616</v>
      </c>
    </row>
    <row r="23" spans="1:11" ht="12" customHeight="1" x14ac:dyDescent="0.2">
      <c r="A23" s="390">
        <v>38718</v>
      </c>
      <c r="B23" s="391">
        <v>11957</v>
      </c>
      <c r="C23" s="392">
        <v>342</v>
      </c>
      <c r="D23" s="393">
        <v>2.9444683598794663</v>
      </c>
      <c r="E23" s="392">
        <v>-4612</v>
      </c>
      <c r="F23" s="394">
        <v>-27.835113766672702</v>
      </c>
      <c r="G23" s="391">
        <v>229593</v>
      </c>
      <c r="H23" s="391">
        <v>4691</v>
      </c>
      <c r="I23" s="393">
        <v>2.0857973695209471</v>
      </c>
      <c r="J23" s="391">
        <v>10643</v>
      </c>
      <c r="K23" s="393">
        <v>4.8609271523178812</v>
      </c>
    </row>
    <row r="24" spans="1:11" ht="12" customHeight="1" x14ac:dyDescent="0.2">
      <c r="A24" s="390">
        <v>38749</v>
      </c>
      <c r="B24" s="391">
        <v>12166</v>
      </c>
      <c r="C24" s="392">
        <v>209</v>
      </c>
      <c r="D24" s="393">
        <v>1.7479300827966882</v>
      </c>
      <c r="E24" s="392">
        <v>-4013</v>
      </c>
      <c r="F24" s="394">
        <v>-24.803757957846592</v>
      </c>
      <c r="G24" s="391">
        <v>234009</v>
      </c>
      <c r="H24" s="391">
        <v>4416</v>
      </c>
      <c r="I24" s="393">
        <v>1.923403588088487</v>
      </c>
      <c r="J24" s="391">
        <v>12938</v>
      </c>
      <c r="K24" s="393">
        <v>5.8524184537999107</v>
      </c>
    </row>
    <row r="25" spans="1:11" ht="12" customHeight="1" x14ac:dyDescent="0.2">
      <c r="A25" s="390">
        <v>38777</v>
      </c>
      <c r="B25" s="391">
        <v>12005</v>
      </c>
      <c r="C25" s="392">
        <v>-161</v>
      </c>
      <c r="D25" s="393">
        <v>-1.3233601841196778</v>
      </c>
      <c r="E25" s="392">
        <v>-4725</v>
      </c>
      <c r="F25" s="394">
        <v>-28.242677824267783</v>
      </c>
      <c r="G25" s="391">
        <v>236863</v>
      </c>
      <c r="H25" s="391">
        <v>2854</v>
      </c>
      <c r="I25" s="393">
        <v>1.2196112115345992</v>
      </c>
      <c r="J25" s="391">
        <v>14550</v>
      </c>
      <c r="K25" s="393">
        <v>6.5448264383999133</v>
      </c>
    </row>
    <row r="26" spans="1:11" ht="12" customHeight="1" x14ac:dyDescent="0.2">
      <c r="A26" s="390">
        <v>38808</v>
      </c>
      <c r="B26" s="391">
        <v>11625</v>
      </c>
      <c r="C26" s="392">
        <v>-380</v>
      </c>
      <c r="D26" s="393">
        <v>-3.1653477717617657</v>
      </c>
      <c r="E26" s="392">
        <v>-5251</v>
      </c>
      <c r="F26" s="394">
        <v>-31.115193173737854</v>
      </c>
      <c r="G26" s="391">
        <v>229565</v>
      </c>
      <c r="H26" s="391">
        <v>-7298</v>
      </c>
      <c r="I26" s="393">
        <v>-3.0811059557634581</v>
      </c>
      <c r="J26" s="391">
        <v>5673</v>
      </c>
      <c r="K26" s="393">
        <v>2.533810944562557</v>
      </c>
    </row>
    <row r="27" spans="1:11" ht="12" customHeight="1" x14ac:dyDescent="0.2">
      <c r="A27" s="390">
        <v>38838</v>
      </c>
      <c r="B27" s="391">
        <v>11369</v>
      </c>
      <c r="C27" s="392">
        <v>-256</v>
      </c>
      <c r="D27" s="393">
        <v>-2.2021505376344086</v>
      </c>
      <c r="E27" s="392">
        <v>-4611</v>
      </c>
      <c r="F27" s="394">
        <v>-28.854818523153941</v>
      </c>
      <c r="G27" s="391">
        <v>223775</v>
      </c>
      <c r="H27" s="391">
        <v>-5790</v>
      </c>
      <c r="I27" s="393">
        <v>-2.5221614793195828</v>
      </c>
      <c r="J27" s="391">
        <v>-3731</v>
      </c>
      <c r="K27" s="393">
        <v>-1.639956748393449</v>
      </c>
    </row>
    <row r="28" spans="1:11" ht="12" customHeight="1" x14ac:dyDescent="0.2">
      <c r="A28" s="390">
        <v>38869</v>
      </c>
      <c r="B28" s="391">
        <v>10615</v>
      </c>
      <c r="C28" s="392">
        <v>-754</v>
      </c>
      <c r="D28" s="393">
        <v>-6.6320696631190081</v>
      </c>
      <c r="E28" s="392">
        <v>-4752</v>
      </c>
      <c r="F28" s="394">
        <v>-30.923407301360058</v>
      </c>
      <c r="G28" s="391">
        <v>221743</v>
      </c>
      <c r="H28" s="391">
        <v>-2032</v>
      </c>
      <c r="I28" s="393">
        <v>-0.90805496592559487</v>
      </c>
      <c r="J28" s="391">
        <v>-9939</v>
      </c>
      <c r="K28" s="393">
        <v>-4.2899318894001262</v>
      </c>
    </row>
    <row r="29" spans="1:11" ht="12" customHeight="1" x14ac:dyDescent="0.2">
      <c r="A29" s="390">
        <v>38899</v>
      </c>
      <c r="B29" s="391">
        <v>10138</v>
      </c>
      <c r="C29" s="392">
        <v>-477</v>
      </c>
      <c r="D29" s="393">
        <v>-4.493641073951955</v>
      </c>
      <c r="E29" s="392">
        <v>-3667</v>
      </c>
      <c r="F29" s="394">
        <v>-26.562839550887361</v>
      </c>
      <c r="G29" s="391">
        <v>216437</v>
      </c>
      <c r="H29" s="391">
        <v>-5306</v>
      </c>
      <c r="I29" s="393">
        <v>-2.3928602030278294</v>
      </c>
      <c r="J29" s="391">
        <v>-9889</v>
      </c>
      <c r="K29" s="393">
        <v>-4.36936101022419</v>
      </c>
    </row>
    <row r="30" spans="1:11" ht="12" customHeight="1" x14ac:dyDescent="0.2">
      <c r="A30" s="390">
        <v>38930</v>
      </c>
      <c r="B30" s="391">
        <v>9869</v>
      </c>
      <c r="C30" s="392">
        <v>-269</v>
      </c>
      <c r="D30" s="393">
        <v>-2.6533833103176168</v>
      </c>
      <c r="E30" s="392">
        <v>-3339</v>
      </c>
      <c r="F30" s="394">
        <v>-25.280133252574199</v>
      </c>
      <c r="G30" s="391">
        <v>211722</v>
      </c>
      <c r="H30" s="391">
        <v>-4715</v>
      </c>
      <c r="I30" s="393">
        <v>-2.1784630169518149</v>
      </c>
      <c r="J30" s="391">
        <v>-12291</v>
      </c>
      <c r="K30" s="393">
        <v>-5.4867351448353441</v>
      </c>
    </row>
    <row r="31" spans="1:11" ht="12" customHeight="1" x14ac:dyDescent="0.2">
      <c r="A31" s="390">
        <v>38961</v>
      </c>
      <c r="B31" s="391">
        <v>10521</v>
      </c>
      <c r="C31" s="392">
        <v>652</v>
      </c>
      <c r="D31" s="393">
        <v>6.60654574931604</v>
      </c>
      <c r="E31" s="392">
        <v>-3296</v>
      </c>
      <c r="F31" s="394">
        <v>-23.854671781139178</v>
      </c>
      <c r="G31" s="391">
        <v>218423</v>
      </c>
      <c r="H31" s="391">
        <v>6701</v>
      </c>
      <c r="I31" s="393">
        <v>3.1649993859872851</v>
      </c>
      <c r="J31" s="391">
        <v>-16972</v>
      </c>
      <c r="K31" s="393">
        <v>-7.2100087087661162</v>
      </c>
    </row>
    <row r="32" spans="1:11" ht="12" customHeight="1" x14ac:dyDescent="0.2">
      <c r="A32" s="390">
        <v>38991</v>
      </c>
      <c r="B32" s="391">
        <v>10720</v>
      </c>
      <c r="C32" s="392">
        <v>199</v>
      </c>
      <c r="D32" s="393">
        <v>1.8914551848683585</v>
      </c>
      <c r="E32" s="392">
        <v>-1680</v>
      </c>
      <c r="F32" s="394">
        <v>-13.548387096774194</v>
      </c>
      <c r="G32" s="391">
        <v>224345</v>
      </c>
      <c r="H32" s="391">
        <v>5922</v>
      </c>
      <c r="I32" s="393">
        <v>2.7112529358171988</v>
      </c>
      <c r="J32" s="391">
        <v>1302</v>
      </c>
      <c r="K32" s="393">
        <v>0.58374394175114219</v>
      </c>
    </row>
    <row r="33" spans="1:11" ht="12" customHeight="1" x14ac:dyDescent="0.2">
      <c r="A33" s="390">
        <v>39022</v>
      </c>
      <c r="B33" s="391">
        <v>10694</v>
      </c>
      <c r="C33" s="392">
        <v>-26</v>
      </c>
      <c r="D33" s="393">
        <v>-0.24253731343283583</v>
      </c>
      <c r="E33" s="392">
        <v>-1821</v>
      </c>
      <c r="F33" s="394">
        <v>-14.550539352776669</v>
      </c>
      <c r="G33" s="391">
        <v>228557</v>
      </c>
      <c r="H33" s="391">
        <v>4212</v>
      </c>
      <c r="I33" s="393">
        <v>1.8774655107089526</v>
      </c>
      <c r="J33" s="391">
        <v>-122</v>
      </c>
      <c r="K33" s="393">
        <v>-5.3349892206980089E-2</v>
      </c>
    </row>
    <row r="34" spans="1:11" ht="12" customHeight="1" x14ac:dyDescent="0.2">
      <c r="A34" s="390">
        <v>39052</v>
      </c>
      <c r="B34" s="391">
        <v>9802</v>
      </c>
      <c r="C34" s="392">
        <v>-892</v>
      </c>
      <c r="D34" s="393">
        <v>-8.341125864971012</v>
      </c>
      <c r="E34" s="392">
        <v>-1813</v>
      </c>
      <c r="F34" s="394">
        <v>-15.609126130004304</v>
      </c>
      <c r="G34" s="391">
        <v>217591</v>
      </c>
      <c r="H34" s="391">
        <v>-10966</v>
      </c>
      <c r="I34" s="393">
        <v>-4.7979278691967426</v>
      </c>
      <c r="J34" s="391">
        <v>-7311</v>
      </c>
      <c r="K34" s="393">
        <v>-3.2507492152137374</v>
      </c>
    </row>
    <row r="35" spans="1:11" ht="12" customHeight="1" x14ac:dyDescent="0.2">
      <c r="A35" s="390">
        <v>39083</v>
      </c>
      <c r="B35" s="391">
        <v>9811</v>
      </c>
      <c r="C35" s="392">
        <v>9</v>
      </c>
      <c r="D35" s="393">
        <v>9.1817996327280146E-2</v>
      </c>
      <c r="E35" s="392">
        <v>-2146</v>
      </c>
      <c r="F35" s="394">
        <v>-17.947645730534415</v>
      </c>
      <c r="G35" s="391">
        <v>224040</v>
      </c>
      <c r="H35" s="391">
        <v>6449</v>
      </c>
      <c r="I35" s="393">
        <v>2.9638174373020942</v>
      </c>
      <c r="J35" s="391">
        <v>-5553</v>
      </c>
      <c r="K35" s="393">
        <v>-2.4186277456194221</v>
      </c>
    </row>
    <row r="36" spans="1:11" ht="12" customHeight="1" x14ac:dyDescent="0.2">
      <c r="A36" s="390">
        <v>39114</v>
      </c>
      <c r="B36" s="391">
        <v>10325</v>
      </c>
      <c r="C36" s="392">
        <v>514</v>
      </c>
      <c r="D36" s="393">
        <v>5.2390174294159619</v>
      </c>
      <c r="E36" s="392">
        <v>-1841</v>
      </c>
      <c r="F36" s="394">
        <v>-15.132336018411968</v>
      </c>
      <c r="G36" s="391">
        <v>227847</v>
      </c>
      <c r="H36" s="391">
        <v>3807</v>
      </c>
      <c r="I36" s="393">
        <v>1.69925013390466</v>
      </c>
      <c r="J36" s="391">
        <v>-6162</v>
      </c>
      <c r="K36" s="393">
        <v>-2.6332320551773649</v>
      </c>
    </row>
    <row r="37" spans="1:11" ht="12" customHeight="1" x14ac:dyDescent="0.2">
      <c r="A37" s="390">
        <v>39142</v>
      </c>
      <c r="B37" s="391">
        <v>10678</v>
      </c>
      <c r="C37" s="392">
        <v>353</v>
      </c>
      <c r="D37" s="393">
        <v>3.4188861985472156</v>
      </c>
      <c r="E37" s="392">
        <v>-1327</v>
      </c>
      <c r="F37" s="394">
        <v>-11.053727613494377</v>
      </c>
      <c r="G37" s="391">
        <v>231115</v>
      </c>
      <c r="H37" s="391">
        <v>3268</v>
      </c>
      <c r="I37" s="393">
        <v>1.4342958213186918</v>
      </c>
      <c r="J37" s="391">
        <v>-5748</v>
      </c>
      <c r="K37" s="393">
        <v>-2.426719242769027</v>
      </c>
    </row>
    <row r="38" spans="1:11" ht="12" customHeight="1" x14ac:dyDescent="0.2">
      <c r="A38" s="390">
        <v>39173</v>
      </c>
      <c r="B38" s="391">
        <v>10451</v>
      </c>
      <c r="C38" s="392">
        <v>-227</v>
      </c>
      <c r="D38" s="393">
        <v>-2.1258662670912156</v>
      </c>
      <c r="E38" s="392">
        <v>-1174</v>
      </c>
      <c r="F38" s="394">
        <v>-10.098924731182796</v>
      </c>
      <c r="G38" s="391">
        <v>230206</v>
      </c>
      <c r="H38" s="391">
        <v>-909</v>
      </c>
      <c r="I38" s="393">
        <v>-0.39331068948359044</v>
      </c>
      <c r="J38" s="391">
        <v>641</v>
      </c>
      <c r="K38" s="393">
        <v>0.27922374926491406</v>
      </c>
    </row>
    <row r="39" spans="1:11" ht="12" customHeight="1" x14ac:dyDescent="0.2">
      <c r="A39" s="390">
        <v>39203</v>
      </c>
      <c r="B39" s="391">
        <v>9953</v>
      </c>
      <c r="C39" s="392">
        <v>-498</v>
      </c>
      <c r="D39" s="393">
        <v>-4.7650942493541288</v>
      </c>
      <c r="E39" s="392">
        <v>-1416</v>
      </c>
      <c r="F39" s="394">
        <v>-12.454921277157181</v>
      </c>
      <c r="G39" s="391">
        <v>224554</v>
      </c>
      <c r="H39" s="391">
        <v>-5652</v>
      </c>
      <c r="I39" s="393">
        <v>-2.4551923060215635</v>
      </c>
      <c r="J39" s="391">
        <v>779</v>
      </c>
      <c r="K39" s="393">
        <v>0.34811752876773544</v>
      </c>
    </row>
    <row r="40" spans="1:11" ht="12" customHeight="1" x14ac:dyDescent="0.2">
      <c r="A40" s="390">
        <v>39234</v>
      </c>
      <c r="B40" s="391">
        <v>9499</v>
      </c>
      <c r="C40" s="392">
        <v>-454</v>
      </c>
      <c r="D40" s="393">
        <v>-4.5614387621822567</v>
      </c>
      <c r="E40" s="392">
        <v>-1116</v>
      </c>
      <c r="F40" s="394">
        <v>-10.513424399434761</v>
      </c>
      <c r="G40" s="391">
        <v>228329</v>
      </c>
      <c r="H40" s="391">
        <v>3775</v>
      </c>
      <c r="I40" s="393">
        <v>1.6811101115989917</v>
      </c>
      <c r="J40" s="391">
        <v>6586</v>
      </c>
      <c r="K40" s="393">
        <v>2.9701050315004305</v>
      </c>
    </row>
    <row r="41" spans="1:11" ht="12" customHeight="1" x14ac:dyDescent="0.2">
      <c r="A41" s="390">
        <v>39264</v>
      </c>
      <c r="B41" s="391">
        <v>8857</v>
      </c>
      <c r="C41" s="392">
        <v>-642</v>
      </c>
      <c r="D41" s="393">
        <v>-6.7586061690704282</v>
      </c>
      <c r="E41" s="392">
        <v>-1281</v>
      </c>
      <c r="F41" s="394">
        <v>-12.635628329058987</v>
      </c>
      <c r="G41" s="391">
        <v>220886</v>
      </c>
      <c r="H41" s="391">
        <v>-7443</v>
      </c>
      <c r="I41" s="393">
        <v>-3.2597698934432331</v>
      </c>
      <c r="J41" s="391">
        <v>4449</v>
      </c>
      <c r="K41" s="393">
        <v>2.055563512708086</v>
      </c>
    </row>
    <row r="42" spans="1:11" ht="12" customHeight="1" x14ac:dyDescent="0.2">
      <c r="A42" s="390">
        <v>39295</v>
      </c>
      <c r="B42" s="391">
        <v>8609</v>
      </c>
      <c r="C42" s="392">
        <v>-248</v>
      </c>
      <c r="D42" s="393">
        <v>-2.8000451620187423</v>
      </c>
      <c r="E42" s="392">
        <v>-1260</v>
      </c>
      <c r="F42" s="394">
        <v>-12.76725098794204</v>
      </c>
      <c r="G42" s="391">
        <v>216354</v>
      </c>
      <c r="H42" s="391">
        <v>-4532</v>
      </c>
      <c r="I42" s="393">
        <v>-2.0517370951531557</v>
      </c>
      <c r="J42" s="391">
        <v>4632</v>
      </c>
      <c r="K42" s="393">
        <v>2.1877745345311306</v>
      </c>
    </row>
    <row r="43" spans="1:11" ht="12" customHeight="1" x14ac:dyDescent="0.2">
      <c r="A43" s="390">
        <v>39326</v>
      </c>
      <c r="B43" s="391">
        <v>9244</v>
      </c>
      <c r="C43" s="392">
        <v>635</v>
      </c>
      <c r="D43" s="393">
        <v>7.3760018585201532</v>
      </c>
      <c r="E43" s="392">
        <v>-1277</v>
      </c>
      <c r="F43" s="394">
        <v>-12.137629502898964</v>
      </c>
      <c r="G43" s="391">
        <v>221936</v>
      </c>
      <c r="H43" s="391">
        <v>5582</v>
      </c>
      <c r="I43" s="393">
        <v>2.5800308753246992</v>
      </c>
      <c r="J43" s="391">
        <v>3513</v>
      </c>
      <c r="K43" s="393">
        <v>1.6083471063029076</v>
      </c>
    </row>
    <row r="44" spans="1:11" ht="12" customHeight="1" x14ac:dyDescent="0.2">
      <c r="A44" s="390">
        <v>39356</v>
      </c>
      <c r="B44" s="391">
        <v>9541</v>
      </c>
      <c r="C44" s="392">
        <v>297</v>
      </c>
      <c r="D44" s="393">
        <v>3.2128948507139765</v>
      </c>
      <c r="E44" s="392">
        <v>-1179</v>
      </c>
      <c r="F44" s="394">
        <v>-10.998134328358208</v>
      </c>
      <c r="G44" s="391">
        <v>217066</v>
      </c>
      <c r="H44" s="391">
        <v>-4870</v>
      </c>
      <c r="I44" s="393">
        <v>-2.1943262922644364</v>
      </c>
      <c r="J44" s="391">
        <v>-7279</v>
      </c>
      <c r="K44" s="393">
        <v>-3.244556375225657</v>
      </c>
    </row>
    <row r="45" spans="1:11" ht="12" customHeight="1" x14ac:dyDescent="0.2">
      <c r="A45" s="390">
        <v>39387</v>
      </c>
      <c r="B45" s="391">
        <v>9537</v>
      </c>
      <c r="C45" s="392">
        <v>-4</v>
      </c>
      <c r="D45" s="393">
        <v>-4.1924326590504143E-2</v>
      </c>
      <c r="E45" s="392">
        <v>-1157</v>
      </c>
      <c r="F45" s="394">
        <v>-10.819150925752758</v>
      </c>
      <c r="G45" s="391">
        <v>218476</v>
      </c>
      <c r="H45" s="391">
        <v>1410</v>
      </c>
      <c r="I45" s="393">
        <v>0.6495720195700847</v>
      </c>
      <c r="J45" s="391">
        <v>-10081</v>
      </c>
      <c r="K45" s="393">
        <v>-4.4107159264428564</v>
      </c>
    </row>
    <row r="46" spans="1:11" ht="12" customHeight="1" x14ac:dyDescent="0.2">
      <c r="A46" s="390">
        <v>39417</v>
      </c>
      <c r="B46" s="391">
        <v>8804</v>
      </c>
      <c r="C46" s="392">
        <v>-733</v>
      </c>
      <c r="D46" s="393">
        <v>-7.6858550906993814</v>
      </c>
      <c r="E46" s="392">
        <v>-998</v>
      </c>
      <c r="F46" s="394">
        <v>-10.181595592736176</v>
      </c>
      <c r="G46" s="391">
        <v>212637</v>
      </c>
      <c r="H46" s="391">
        <v>-5839</v>
      </c>
      <c r="I46" s="393">
        <v>-2.6726047712334537</v>
      </c>
      <c r="J46" s="391">
        <v>-4954</v>
      </c>
      <c r="K46" s="393">
        <v>-2.276748578755555</v>
      </c>
    </row>
    <row r="47" spans="1:11" ht="12" customHeight="1" x14ac:dyDescent="0.2">
      <c r="A47" s="390">
        <v>39448</v>
      </c>
      <c r="B47" s="391">
        <v>9359</v>
      </c>
      <c r="C47" s="392">
        <v>555</v>
      </c>
      <c r="D47" s="393">
        <v>6.303952748750568</v>
      </c>
      <c r="E47" s="392">
        <v>-452</v>
      </c>
      <c r="F47" s="394">
        <v>-4.6070736927938025</v>
      </c>
      <c r="G47" s="391">
        <v>221718</v>
      </c>
      <c r="H47" s="391">
        <v>9081</v>
      </c>
      <c r="I47" s="393">
        <v>4.2706584460841714</v>
      </c>
      <c r="J47" s="391">
        <v>-2322</v>
      </c>
      <c r="K47" s="393">
        <v>-1.0364220674879485</v>
      </c>
    </row>
    <row r="48" spans="1:11" ht="12" customHeight="1" x14ac:dyDescent="0.2">
      <c r="A48" s="390">
        <v>39479</v>
      </c>
      <c r="B48" s="391">
        <v>10165</v>
      </c>
      <c r="C48" s="392">
        <v>806</v>
      </c>
      <c r="D48" s="393">
        <v>8.6120311999145205</v>
      </c>
      <c r="E48" s="392">
        <v>-160</v>
      </c>
      <c r="F48" s="394">
        <v>-1.549636803874092</v>
      </c>
      <c r="G48" s="391">
        <v>228750</v>
      </c>
      <c r="H48" s="391">
        <v>7032</v>
      </c>
      <c r="I48" s="393">
        <v>3.1715963521229669</v>
      </c>
      <c r="J48" s="391">
        <v>903</v>
      </c>
      <c r="K48" s="393">
        <v>0.39631858220648064</v>
      </c>
    </row>
    <row r="49" spans="1:11" ht="12" customHeight="1" x14ac:dyDescent="0.2">
      <c r="A49" s="390">
        <v>39508</v>
      </c>
      <c r="B49" s="391">
        <v>10549</v>
      </c>
      <c r="C49" s="392">
        <v>384</v>
      </c>
      <c r="D49" s="393">
        <v>3.7776684702410233</v>
      </c>
      <c r="E49" s="392">
        <v>-129</v>
      </c>
      <c r="F49" s="394">
        <v>-1.2080914028844354</v>
      </c>
      <c r="G49" s="391">
        <v>231971</v>
      </c>
      <c r="H49" s="391">
        <v>3221</v>
      </c>
      <c r="I49" s="393">
        <v>1.4080874316939891</v>
      </c>
      <c r="J49" s="391">
        <v>856</v>
      </c>
      <c r="K49" s="393">
        <v>0.37037838305605436</v>
      </c>
    </row>
    <row r="50" spans="1:11" ht="12" customHeight="1" x14ac:dyDescent="0.2">
      <c r="A50" s="390">
        <v>39539</v>
      </c>
      <c r="B50" s="391">
        <v>10946</v>
      </c>
      <c r="C50" s="392">
        <v>397</v>
      </c>
      <c r="D50" s="393">
        <v>3.7633898947767559</v>
      </c>
      <c r="E50" s="392">
        <v>495</v>
      </c>
      <c r="F50" s="394">
        <v>4.7363888623098269</v>
      </c>
      <c r="G50" s="391">
        <v>229066</v>
      </c>
      <c r="H50" s="391">
        <v>-2905</v>
      </c>
      <c r="I50" s="393">
        <v>-1.2523117113777154</v>
      </c>
      <c r="J50" s="391">
        <v>-1140</v>
      </c>
      <c r="K50" s="393">
        <v>-0.49520863921878666</v>
      </c>
    </row>
    <row r="51" spans="1:11" ht="12" customHeight="1" x14ac:dyDescent="0.2">
      <c r="A51" s="390">
        <v>39569</v>
      </c>
      <c r="B51" s="391">
        <v>10983</v>
      </c>
      <c r="C51" s="392">
        <v>37</v>
      </c>
      <c r="D51" s="393">
        <v>0.3380230221085328</v>
      </c>
      <c r="E51" s="392">
        <v>1030</v>
      </c>
      <c r="F51" s="394">
        <v>10.348638601426705</v>
      </c>
      <c r="G51" s="391">
        <v>229773</v>
      </c>
      <c r="H51" s="391">
        <v>707</v>
      </c>
      <c r="I51" s="393">
        <v>0.30864467009508179</v>
      </c>
      <c r="J51" s="391">
        <v>5219</v>
      </c>
      <c r="K51" s="393">
        <v>2.3241625622344735</v>
      </c>
    </row>
    <row r="52" spans="1:11" ht="12" customHeight="1" x14ac:dyDescent="0.2">
      <c r="A52" s="390">
        <v>39600</v>
      </c>
      <c r="B52" s="391">
        <v>11523</v>
      </c>
      <c r="C52" s="392">
        <v>540</v>
      </c>
      <c r="D52" s="393">
        <v>4.916689429117727</v>
      </c>
      <c r="E52" s="392">
        <v>2024</v>
      </c>
      <c r="F52" s="394">
        <v>21.307506053268764</v>
      </c>
      <c r="G52" s="391">
        <v>235665</v>
      </c>
      <c r="H52" s="391">
        <v>5892</v>
      </c>
      <c r="I52" s="393">
        <v>2.5642699533887794</v>
      </c>
      <c r="J52" s="391">
        <v>7336</v>
      </c>
      <c r="K52" s="393">
        <v>3.2129076902189384</v>
      </c>
    </row>
    <row r="53" spans="1:11" ht="12" customHeight="1" x14ac:dyDescent="0.2">
      <c r="A53" s="390">
        <v>39630</v>
      </c>
      <c r="B53" s="391">
        <v>11157</v>
      </c>
      <c r="C53" s="392">
        <v>-366</v>
      </c>
      <c r="D53" s="393">
        <v>-3.1762561832856027</v>
      </c>
      <c r="E53" s="392">
        <v>2300</v>
      </c>
      <c r="F53" s="394">
        <v>25.968160776786721</v>
      </c>
      <c r="G53" s="391">
        <v>233365</v>
      </c>
      <c r="H53" s="391">
        <v>-2300</v>
      </c>
      <c r="I53" s="393">
        <v>-0.97596164046421829</v>
      </c>
      <c r="J53" s="391">
        <v>12479</v>
      </c>
      <c r="K53" s="393">
        <v>5.6495205671703959</v>
      </c>
    </row>
    <row r="54" spans="1:11" ht="12" customHeight="1" x14ac:dyDescent="0.2">
      <c r="A54" s="390">
        <v>39661</v>
      </c>
      <c r="B54" s="391">
        <v>11222</v>
      </c>
      <c r="C54" s="392">
        <v>65</v>
      </c>
      <c r="D54" s="393">
        <v>0.5825938872456754</v>
      </c>
      <c r="E54" s="392">
        <v>2613</v>
      </c>
      <c r="F54" s="394">
        <v>30.351957254036474</v>
      </c>
      <c r="G54" s="391">
        <v>233868</v>
      </c>
      <c r="H54" s="391">
        <v>503</v>
      </c>
      <c r="I54" s="393">
        <v>0.21554217641891457</v>
      </c>
      <c r="J54" s="391">
        <v>17514</v>
      </c>
      <c r="K54" s="393">
        <v>8.0950664189245405</v>
      </c>
    </row>
    <row r="55" spans="1:11" ht="12" customHeight="1" x14ac:dyDescent="0.2">
      <c r="A55" s="390">
        <v>39692</v>
      </c>
      <c r="B55" s="391">
        <v>12323</v>
      </c>
      <c r="C55" s="392">
        <v>1101</v>
      </c>
      <c r="D55" s="393">
        <v>9.81108536802709</v>
      </c>
      <c r="E55" s="392">
        <v>3079</v>
      </c>
      <c r="F55" s="394">
        <v>33.308091735179573</v>
      </c>
      <c r="G55" s="391">
        <v>249028</v>
      </c>
      <c r="H55" s="391">
        <v>15160</v>
      </c>
      <c r="I55" s="393">
        <v>6.4822891545658239</v>
      </c>
      <c r="J55" s="391">
        <v>27092</v>
      </c>
      <c r="K55" s="393">
        <v>12.207122774133083</v>
      </c>
    </row>
    <row r="56" spans="1:11" ht="12" customHeight="1" x14ac:dyDescent="0.2">
      <c r="A56" s="390">
        <v>39722</v>
      </c>
      <c r="B56" s="391">
        <v>13404</v>
      </c>
      <c r="C56" s="392">
        <v>1081</v>
      </c>
      <c r="D56" s="393">
        <v>8.7722145581433093</v>
      </c>
      <c r="E56" s="392">
        <v>3863</v>
      </c>
      <c r="F56" s="394">
        <v>40.488418404779374</v>
      </c>
      <c r="G56" s="391">
        <v>262508</v>
      </c>
      <c r="H56" s="391">
        <v>13480</v>
      </c>
      <c r="I56" s="393">
        <v>5.4130459225468623</v>
      </c>
      <c r="J56" s="391">
        <v>45442</v>
      </c>
      <c r="K56" s="393">
        <v>20.934646605179992</v>
      </c>
    </row>
    <row r="57" spans="1:11" ht="12" customHeight="1" x14ac:dyDescent="0.2">
      <c r="A57" s="390">
        <v>39753</v>
      </c>
      <c r="B57" s="391">
        <v>13705</v>
      </c>
      <c r="C57" s="392">
        <v>301</v>
      </c>
      <c r="D57" s="393">
        <v>2.2455983288570578</v>
      </c>
      <c r="E57" s="392">
        <v>4168</v>
      </c>
      <c r="F57" s="394">
        <v>43.703470693090068</v>
      </c>
      <c r="G57" s="391">
        <v>267092</v>
      </c>
      <c r="H57" s="391">
        <v>4584</v>
      </c>
      <c r="I57" s="393">
        <v>1.7462324957715574</v>
      </c>
      <c r="J57" s="391">
        <v>48616</v>
      </c>
      <c r="K57" s="393">
        <v>22.252329775352898</v>
      </c>
    </row>
    <row r="58" spans="1:11" ht="12" customHeight="1" x14ac:dyDescent="0.2">
      <c r="A58" s="390">
        <v>39783</v>
      </c>
      <c r="B58" s="391">
        <v>13049</v>
      </c>
      <c r="C58" s="392">
        <v>-656</v>
      </c>
      <c r="D58" s="393">
        <v>-4.7865742429770153</v>
      </c>
      <c r="E58" s="392">
        <v>4245</v>
      </c>
      <c r="F58" s="394">
        <v>48.216719672875968</v>
      </c>
      <c r="G58" s="391">
        <v>260973</v>
      </c>
      <c r="H58" s="391">
        <v>-6119</v>
      </c>
      <c r="I58" s="393">
        <v>-2.2909709014122477</v>
      </c>
      <c r="J58" s="391">
        <v>48336</v>
      </c>
      <c r="K58" s="393">
        <v>22.731697681965038</v>
      </c>
    </row>
    <row r="59" spans="1:11" ht="12" customHeight="1" x14ac:dyDescent="0.2">
      <c r="A59" s="375">
        <v>39814</v>
      </c>
      <c r="B59" s="133">
        <v>10089</v>
      </c>
      <c r="C59" s="376">
        <v>-259.48271691985428</v>
      </c>
      <c r="D59" s="184">
        <v>-2.5074469757348865</v>
      </c>
      <c r="E59" s="376">
        <v>2513.4179061655268</v>
      </c>
      <c r="F59" s="377">
        <v>33.177884881098684</v>
      </c>
      <c r="G59" s="133">
        <v>189979</v>
      </c>
      <c r="H59" s="133">
        <v>-70994</v>
      </c>
      <c r="I59" s="184">
        <v>-27.203580447019423</v>
      </c>
      <c r="J59" s="133">
        <v>-31739</v>
      </c>
      <c r="K59" s="184">
        <v>-14.31503080489631</v>
      </c>
    </row>
    <row r="60" spans="1:11" ht="12" customHeight="1" x14ac:dyDescent="0.2">
      <c r="A60" s="375">
        <v>39845</v>
      </c>
      <c r="B60" s="133">
        <v>11014</v>
      </c>
      <c r="C60" s="376">
        <v>925</v>
      </c>
      <c r="D60" s="184">
        <v>9.1684012290613541</v>
      </c>
      <c r="E60" s="376">
        <v>2806.3410954737028</v>
      </c>
      <c r="F60" s="377">
        <v>34.191736378397536</v>
      </c>
      <c r="G60" s="133">
        <v>203377</v>
      </c>
      <c r="H60" s="133">
        <v>13398</v>
      </c>
      <c r="I60" s="184">
        <v>7.0523584185620516</v>
      </c>
      <c r="J60" s="133">
        <v>-25373</v>
      </c>
      <c r="K60" s="184">
        <v>-11.092021857923497</v>
      </c>
    </row>
    <row r="61" spans="1:11" ht="12" customHeight="1" x14ac:dyDescent="0.2">
      <c r="A61" s="375">
        <v>39873</v>
      </c>
      <c r="B61" s="133">
        <v>12890</v>
      </c>
      <c r="C61" s="376">
        <v>1876</v>
      </c>
      <c r="D61" s="184">
        <v>17.032867259851098</v>
      </c>
      <c r="E61" s="376">
        <v>4394.6035584950132</v>
      </c>
      <c r="F61" s="377">
        <v>51.729234636123643</v>
      </c>
      <c r="G61" s="133">
        <v>224410</v>
      </c>
      <c r="H61" s="133">
        <v>21033</v>
      </c>
      <c r="I61" s="184">
        <v>10.341877400099323</v>
      </c>
      <c r="J61" s="133">
        <v>-7561</v>
      </c>
      <c r="K61" s="184">
        <v>-3.2594591565324977</v>
      </c>
    </row>
    <row r="62" spans="1:11" ht="12" customHeight="1" x14ac:dyDescent="0.2">
      <c r="A62" s="375">
        <v>39904</v>
      </c>
      <c r="B62" s="133">
        <v>14354</v>
      </c>
      <c r="C62" s="376">
        <v>1464</v>
      </c>
      <c r="D62" s="184">
        <v>11.357641582622188</v>
      </c>
      <c r="E62" s="376">
        <v>5566.043723458617</v>
      </c>
      <c r="F62" s="377">
        <v>63.337180435417551</v>
      </c>
      <c r="G62" s="133">
        <v>236371</v>
      </c>
      <c r="H62" s="133">
        <v>11961</v>
      </c>
      <c r="I62" s="184">
        <v>5.3299763825141486</v>
      </c>
      <c r="J62" s="133">
        <v>7305</v>
      </c>
      <c r="K62" s="184">
        <v>3.1890372207136806</v>
      </c>
    </row>
    <row r="63" spans="1:11" ht="12" customHeight="1" x14ac:dyDescent="0.2">
      <c r="A63" s="375">
        <v>39934</v>
      </c>
      <c r="B63" s="133">
        <v>15019</v>
      </c>
      <c r="C63" s="376">
        <v>665</v>
      </c>
      <c r="D63" s="184">
        <v>4.6328549533231156</v>
      </c>
      <c r="E63" s="376">
        <v>6225.0596365721904</v>
      </c>
      <c r="F63" s="377">
        <v>70.7880583596056</v>
      </c>
      <c r="G63" s="133">
        <v>245997</v>
      </c>
      <c r="H63" s="133">
        <v>9626</v>
      </c>
      <c r="I63" s="184">
        <v>4.0724115902543039</v>
      </c>
      <c r="J63" s="133">
        <v>16224</v>
      </c>
      <c r="K63" s="184">
        <v>7.0608818268464963</v>
      </c>
    </row>
    <row r="64" spans="1:11" ht="12" customHeight="1" x14ac:dyDescent="0.2">
      <c r="A64" s="375">
        <v>39965</v>
      </c>
      <c r="B64" s="133">
        <v>14964</v>
      </c>
      <c r="C64" s="376">
        <v>-55</v>
      </c>
      <c r="D64" s="184">
        <v>-0.36620280977428593</v>
      </c>
      <c r="E64" s="376">
        <v>5777.562036121155</v>
      </c>
      <c r="F64" s="377">
        <v>62.892299048211932</v>
      </c>
      <c r="G64" s="133">
        <v>248069</v>
      </c>
      <c r="H64" s="133">
        <v>2072</v>
      </c>
      <c r="I64" s="184">
        <v>0.84228669455318561</v>
      </c>
      <c r="J64" s="133">
        <v>12404</v>
      </c>
      <c r="K64" s="184">
        <v>5.2634035601383315</v>
      </c>
    </row>
    <row r="65" spans="1:11" ht="12" customHeight="1" x14ac:dyDescent="0.2">
      <c r="A65" s="375">
        <v>39995</v>
      </c>
      <c r="B65" s="133">
        <v>14629</v>
      </c>
      <c r="C65" s="376">
        <v>-335</v>
      </c>
      <c r="D65" s="184">
        <v>-2.2387062282812082</v>
      </c>
      <c r="E65" s="376">
        <v>5752.2885133536583</v>
      </c>
      <c r="F65" s="377">
        <v>64.802021807367495</v>
      </c>
      <c r="G65" s="133">
        <v>254713</v>
      </c>
      <c r="H65" s="133">
        <v>6644</v>
      </c>
      <c r="I65" s="184">
        <v>2.6782870894791371</v>
      </c>
      <c r="J65" s="133">
        <v>21348</v>
      </c>
      <c r="K65" s="184">
        <v>9.1479013562445104</v>
      </c>
    </row>
    <row r="66" spans="1:11" ht="12" customHeight="1" x14ac:dyDescent="0.2">
      <c r="A66" s="375">
        <v>40026</v>
      </c>
      <c r="B66" s="133">
        <v>14634</v>
      </c>
      <c r="C66" s="376">
        <v>5</v>
      </c>
      <c r="D66" s="184">
        <v>3.4178686171303575E-2</v>
      </c>
      <c r="E66" s="376">
        <v>5707.6944928442463</v>
      </c>
      <c r="F66" s="377">
        <v>63.942405828129964</v>
      </c>
      <c r="G66" s="133">
        <v>260105</v>
      </c>
      <c r="H66" s="133">
        <v>5392</v>
      </c>
      <c r="I66" s="184">
        <v>2.1168923455025852</v>
      </c>
      <c r="J66" s="133">
        <v>26237</v>
      </c>
      <c r="K66" s="184">
        <v>11.218721672054322</v>
      </c>
    </row>
    <row r="67" spans="1:11" ht="12" customHeight="1" x14ac:dyDescent="0.2">
      <c r="A67" s="375">
        <v>40057</v>
      </c>
      <c r="B67" s="133">
        <v>15929</v>
      </c>
      <c r="C67" s="376">
        <v>1295</v>
      </c>
      <c r="D67" s="184">
        <v>8.8492551592182593</v>
      </c>
      <c r="E67" s="376">
        <v>6151.4700116682252</v>
      </c>
      <c r="F67" s="377">
        <v>62.914355865021264</v>
      </c>
      <c r="G67" s="133">
        <v>277553</v>
      </c>
      <c r="H67" s="133">
        <v>17448</v>
      </c>
      <c r="I67" s="184">
        <v>6.7080602064550856</v>
      </c>
      <c r="J67" s="133">
        <v>28525</v>
      </c>
      <c r="K67" s="184">
        <v>11.454535232985849</v>
      </c>
    </row>
    <row r="68" spans="1:11" ht="12" customHeight="1" x14ac:dyDescent="0.2">
      <c r="A68" s="375">
        <v>40087</v>
      </c>
      <c r="B68" s="133">
        <v>16515</v>
      </c>
      <c r="C68" s="376">
        <v>586</v>
      </c>
      <c r="D68" s="184">
        <v>3.6788247849833637</v>
      </c>
      <c r="E68" s="376">
        <v>5887.9255120504458</v>
      </c>
      <c r="F68" s="377">
        <v>55.404951934109334</v>
      </c>
      <c r="G68" s="133">
        <v>287506</v>
      </c>
      <c r="H68" s="133">
        <v>9953</v>
      </c>
      <c r="I68" s="184">
        <v>3.5859817764535062</v>
      </c>
      <c r="J68" s="133">
        <v>24998</v>
      </c>
      <c r="K68" s="184">
        <v>9.5227574016791863</v>
      </c>
    </row>
    <row r="69" spans="1:11" ht="12" customHeight="1" x14ac:dyDescent="0.2">
      <c r="A69" s="375">
        <v>40118</v>
      </c>
      <c r="B69" s="133">
        <v>16854</v>
      </c>
      <c r="C69" s="376">
        <v>339</v>
      </c>
      <c r="D69" s="184">
        <v>2.052679382379655</v>
      </c>
      <c r="E69" s="376">
        <v>5981.1039353305969</v>
      </c>
      <c r="F69" s="377">
        <v>55.009299268165634</v>
      </c>
      <c r="G69" s="133">
        <v>293903</v>
      </c>
      <c r="H69" s="133">
        <v>6397</v>
      </c>
      <c r="I69" s="184">
        <v>2.2249970435399611</v>
      </c>
      <c r="J69" s="133">
        <v>26811</v>
      </c>
      <c r="K69" s="184">
        <v>10.038114207838497</v>
      </c>
    </row>
    <row r="70" spans="1:11" ht="12" customHeight="1" x14ac:dyDescent="0.2">
      <c r="A70" s="375">
        <v>40148</v>
      </c>
      <c r="B70" s="133">
        <v>16079</v>
      </c>
      <c r="C70" s="376">
        <v>-775</v>
      </c>
      <c r="D70" s="184">
        <v>-4.598314940073573</v>
      </c>
      <c r="E70" s="376">
        <v>5730.5172830801457</v>
      </c>
      <c r="F70" s="377">
        <v>55.375434639424995</v>
      </c>
      <c r="G70" s="133">
        <v>285879</v>
      </c>
      <c r="H70" s="133">
        <v>-8024</v>
      </c>
      <c r="I70" s="184">
        <v>-2.7301524652691533</v>
      </c>
      <c r="J70" s="133">
        <v>24906</v>
      </c>
      <c r="K70" s="184">
        <v>9.5435159959076223</v>
      </c>
    </row>
    <row r="71" spans="1:11" ht="12" customHeight="1" x14ac:dyDescent="0.2">
      <c r="A71" s="375">
        <v>40179</v>
      </c>
      <c r="B71" s="133">
        <v>16625.000000000018</v>
      </c>
      <c r="C71" s="376">
        <v>546.00000000001819</v>
      </c>
      <c r="D71" s="184">
        <v>3.3957335655203571</v>
      </c>
      <c r="E71" s="376">
        <v>6536.0000000000182</v>
      </c>
      <c r="F71" s="377">
        <v>64.783427495292088</v>
      </c>
      <c r="G71" s="133">
        <v>292164</v>
      </c>
      <c r="H71" s="133">
        <v>6285</v>
      </c>
      <c r="I71" s="184">
        <v>2.1984825747956305</v>
      </c>
      <c r="J71" s="133">
        <v>102185</v>
      </c>
      <c r="K71" s="184">
        <v>53.787523884218785</v>
      </c>
    </row>
    <row r="72" spans="1:11" ht="12" customHeight="1" x14ac:dyDescent="0.2">
      <c r="A72" s="375">
        <v>40210</v>
      </c>
      <c r="B72" s="133">
        <v>17903.000000000018</v>
      </c>
      <c r="C72" s="376">
        <v>1278</v>
      </c>
      <c r="D72" s="184">
        <v>7.6872180451127736</v>
      </c>
      <c r="E72" s="376">
        <v>6889.0000000000182</v>
      </c>
      <c r="F72" s="377">
        <v>62.54766660613781</v>
      </c>
      <c r="G72" s="133">
        <v>306974</v>
      </c>
      <c r="H72" s="133">
        <v>14810</v>
      </c>
      <c r="I72" s="184">
        <v>5.0690707958543832</v>
      </c>
      <c r="J72" s="133">
        <v>103597</v>
      </c>
      <c r="K72" s="184">
        <v>50.938405031050706</v>
      </c>
    </row>
    <row r="73" spans="1:11" ht="12" customHeight="1" x14ac:dyDescent="0.2">
      <c r="A73" s="375">
        <v>40238</v>
      </c>
      <c r="B73" s="133">
        <v>19172.000000000025</v>
      </c>
      <c r="C73" s="376">
        <v>1269.0000000000073</v>
      </c>
      <c r="D73" s="184">
        <v>7.0881975087974416</v>
      </c>
      <c r="E73" s="376">
        <v>6282.0000000000255</v>
      </c>
      <c r="F73" s="377">
        <v>48.735453840186388</v>
      </c>
      <c r="G73" s="133">
        <v>323735</v>
      </c>
      <c r="H73" s="133">
        <v>16761</v>
      </c>
      <c r="I73" s="184">
        <v>5.4600715370031336</v>
      </c>
      <c r="J73" s="133">
        <v>99325</v>
      </c>
      <c r="K73" s="184">
        <v>44.260505325074639</v>
      </c>
    </row>
    <row r="74" spans="1:11" ht="12" customHeight="1" x14ac:dyDescent="0.2">
      <c r="A74" s="375">
        <v>40269</v>
      </c>
      <c r="B74" s="133">
        <v>19998.000000000011</v>
      </c>
      <c r="C74" s="376">
        <v>825.99999999998545</v>
      </c>
      <c r="D74" s="184">
        <v>4.3083663676193638</v>
      </c>
      <c r="E74" s="376">
        <v>5644.0000000000109</v>
      </c>
      <c r="F74" s="377">
        <v>39.320050160234153</v>
      </c>
      <c r="G74" s="133">
        <v>330848</v>
      </c>
      <c r="H74" s="133">
        <v>7113</v>
      </c>
      <c r="I74" s="184">
        <v>2.1971674363290963</v>
      </c>
      <c r="J74" s="133">
        <v>94477</v>
      </c>
      <c r="K74" s="184">
        <v>39.969793248748786</v>
      </c>
    </row>
    <row r="75" spans="1:11" ht="12" customHeight="1" x14ac:dyDescent="0.2">
      <c r="A75" s="375">
        <v>40299</v>
      </c>
      <c r="B75" s="133">
        <v>20189.999999999953</v>
      </c>
      <c r="C75" s="376">
        <v>191.99999999994179</v>
      </c>
      <c r="D75" s="184">
        <v>0.96009600960066854</v>
      </c>
      <c r="E75" s="376">
        <v>5170.9999999999527</v>
      </c>
      <c r="F75" s="377">
        <v>34.429722351687545</v>
      </c>
      <c r="G75" s="133">
        <v>334671</v>
      </c>
      <c r="H75" s="133">
        <v>3823</v>
      </c>
      <c r="I75" s="184">
        <v>1.155515523745043</v>
      </c>
      <c r="J75" s="133">
        <v>88674</v>
      </c>
      <c r="K75" s="184">
        <v>36.046781058305591</v>
      </c>
    </row>
    <row r="76" spans="1:11" ht="12" customHeight="1" x14ac:dyDescent="0.2">
      <c r="A76" s="375">
        <v>40330</v>
      </c>
      <c r="B76" s="133">
        <v>19960.000000000033</v>
      </c>
      <c r="C76" s="376">
        <v>-229.99999999991996</v>
      </c>
      <c r="D76" s="184">
        <v>-1.1391778107970307</v>
      </c>
      <c r="E76" s="376">
        <v>4996.0000000000327</v>
      </c>
      <c r="F76" s="377">
        <v>33.386794974605941</v>
      </c>
      <c r="G76" s="133">
        <v>335586</v>
      </c>
      <c r="H76" s="133">
        <v>915</v>
      </c>
      <c r="I76" s="184">
        <v>0.27340283442545066</v>
      </c>
      <c r="J76" s="133">
        <v>87517</v>
      </c>
      <c r="K76" s="184">
        <v>35.279297292285612</v>
      </c>
    </row>
    <row r="77" spans="1:11" ht="12" customHeight="1" x14ac:dyDescent="0.2">
      <c r="A77" s="375">
        <v>40360</v>
      </c>
      <c r="B77" s="133">
        <v>19455.00000000004</v>
      </c>
      <c r="C77" s="376">
        <v>-504.99999999999272</v>
      </c>
      <c r="D77" s="184">
        <v>-2.5300601202404405</v>
      </c>
      <c r="E77" s="376">
        <v>4826.00000000004</v>
      </c>
      <c r="F77" s="377">
        <v>32.989267892542486</v>
      </c>
      <c r="G77" s="133">
        <v>336898</v>
      </c>
      <c r="H77" s="133">
        <v>1312</v>
      </c>
      <c r="I77" s="184">
        <v>0.39095790646808865</v>
      </c>
      <c r="J77" s="133">
        <v>82185</v>
      </c>
      <c r="K77" s="184">
        <v>32.26572652357752</v>
      </c>
    </row>
    <row r="78" spans="1:11" ht="12" customHeight="1" x14ac:dyDescent="0.2">
      <c r="A78" s="375">
        <v>40391</v>
      </c>
      <c r="B78" s="133">
        <v>19279.999999999945</v>
      </c>
      <c r="C78" s="376">
        <v>-175.00000000009459</v>
      </c>
      <c r="D78" s="184">
        <v>-0.89951169365250183</v>
      </c>
      <c r="E78" s="376">
        <v>4645.9999999999454</v>
      </c>
      <c r="F78" s="377">
        <v>31.747984146507758</v>
      </c>
      <c r="G78" s="133">
        <v>338420</v>
      </c>
      <c r="H78" s="133">
        <v>1522</v>
      </c>
      <c r="I78" s="184">
        <v>0.45176878461730258</v>
      </c>
      <c r="J78" s="133">
        <v>78315</v>
      </c>
      <c r="K78" s="184">
        <v>30.108994444551239</v>
      </c>
    </row>
    <row r="79" spans="1:11" ht="12" customHeight="1" x14ac:dyDescent="0.2">
      <c r="A79" s="375">
        <v>40422</v>
      </c>
      <c r="B79" s="133">
        <v>20882.999999999935</v>
      </c>
      <c r="C79" s="376">
        <v>1602.9999999999891</v>
      </c>
      <c r="D79" s="184">
        <v>8.3143153526970615</v>
      </c>
      <c r="E79" s="376">
        <v>4953.9999999999345</v>
      </c>
      <c r="F79" s="377">
        <v>31.100508506497174</v>
      </c>
      <c r="G79" s="133">
        <v>350526</v>
      </c>
      <c r="H79" s="133">
        <v>12106</v>
      </c>
      <c r="I79" s="184">
        <v>3.5772117487146149</v>
      </c>
      <c r="J79" s="133">
        <v>72973</v>
      </c>
      <c r="K79" s="184">
        <v>26.291555126408291</v>
      </c>
    </row>
    <row r="80" spans="1:11" ht="12" customHeight="1" x14ac:dyDescent="0.2">
      <c r="A80" s="375">
        <v>40452</v>
      </c>
      <c r="B80" s="133">
        <v>21336.999999999982</v>
      </c>
      <c r="C80" s="376">
        <v>454.00000000004729</v>
      </c>
      <c r="D80" s="184">
        <v>2.1740171431310094</v>
      </c>
      <c r="E80" s="376">
        <v>4821.9999999999818</v>
      </c>
      <c r="F80" s="377">
        <v>29.197699061459168</v>
      </c>
      <c r="G80" s="133">
        <v>356081</v>
      </c>
      <c r="H80" s="133">
        <v>5555</v>
      </c>
      <c r="I80" s="184">
        <v>1.5847611874725414</v>
      </c>
      <c r="J80" s="133">
        <v>68575</v>
      </c>
      <c r="K80" s="184">
        <v>23.851676138932753</v>
      </c>
    </row>
    <row r="81" spans="1:11" ht="12" customHeight="1" x14ac:dyDescent="0.2">
      <c r="A81" s="375">
        <v>40483</v>
      </c>
      <c r="B81" s="133">
        <v>21796.999999999989</v>
      </c>
      <c r="C81" s="376">
        <v>460.00000000000728</v>
      </c>
      <c r="D81" s="184">
        <v>2.1558794582181546</v>
      </c>
      <c r="E81" s="376">
        <v>4942.9999999999891</v>
      </c>
      <c r="F81" s="377">
        <v>29.328349353269189</v>
      </c>
      <c r="G81" s="133">
        <v>364718</v>
      </c>
      <c r="H81" s="133">
        <v>8637</v>
      </c>
      <c r="I81" s="184">
        <v>2.4255717098076</v>
      </c>
      <c r="J81" s="133">
        <v>70815</v>
      </c>
      <c r="K81" s="184">
        <v>24.09468430060258</v>
      </c>
    </row>
    <row r="82" spans="1:11" ht="12" customHeight="1" x14ac:dyDescent="0.2">
      <c r="A82" s="375">
        <v>40513</v>
      </c>
      <c r="B82" s="133">
        <v>20842.000000000051</v>
      </c>
      <c r="C82" s="376">
        <v>-954.99999999993815</v>
      </c>
      <c r="D82" s="184">
        <v>-4.3813368812219053</v>
      </c>
      <c r="E82" s="376">
        <v>4763.0000000000509</v>
      </c>
      <c r="F82" s="377">
        <v>29.622488960756584</v>
      </c>
      <c r="G82" s="133">
        <v>356600</v>
      </c>
      <c r="H82" s="133">
        <v>-8118</v>
      </c>
      <c r="I82" s="184">
        <v>-2.2258292708339047</v>
      </c>
      <c r="J82" s="133">
        <v>70721</v>
      </c>
      <c r="K82" s="184">
        <v>24.738088491984371</v>
      </c>
    </row>
    <row r="83" spans="1:11" ht="12" customHeight="1" x14ac:dyDescent="0.2">
      <c r="A83" s="375">
        <v>40544</v>
      </c>
      <c r="B83" s="133">
        <v>21397.999999999996</v>
      </c>
      <c r="C83" s="376">
        <v>555.99999999994543</v>
      </c>
      <c r="D83" s="184">
        <v>2.667690240859534</v>
      </c>
      <c r="E83" s="376">
        <v>4772.9999999999782</v>
      </c>
      <c r="F83" s="377">
        <v>28.709774436090061</v>
      </c>
      <c r="G83" s="133">
        <v>366619</v>
      </c>
      <c r="H83" s="133">
        <v>10019</v>
      </c>
      <c r="I83" s="184">
        <v>2.8095905776780707</v>
      </c>
      <c r="J83" s="133">
        <v>74455</v>
      </c>
      <c r="K83" s="184">
        <v>25.48397475390534</v>
      </c>
    </row>
    <row r="84" spans="1:11" ht="12" customHeight="1" x14ac:dyDescent="0.2">
      <c r="A84" s="375">
        <v>40575</v>
      </c>
      <c r="B84" s="133">
        <v>22109.000000000011</v>
      </c>
      <c r="C84" s="376">
        <v>711.00000000001455</v>
      </c>
      <c r="D84" s="184">
        <v>3.3227404430321275</v>
      </c>
      <c r="E84" s="376">
        <v>4205.9999999999927</v>
      </c>
      <c r="F84" s="377">
        <v>23.4932692844774</v>
      </c>
      <c r="G84" s="133">
        <v>380587</v>
      </c>
      <c r="H84" s="133">
        <v>13968</v>
      </c>
      <c r="I84" s="184">
        <v>3.8099498389336066</v>
      </c>
      <c r="J84" s="133">
        <v>73613</v>
      </c>
      <c r="K84" s="184">
        <v>23.980206792757691</v>
      </c>
    </row>
    <row r="85" spans="1:11" ht="12" customHeight="1" x14ac:dyDescent="0.2">
      <c r="A85" s="375">
        <v>40603</v>
      </c>
      <c r="B85" s="133">
        <v>22945.999999999978</v>
      </c>
      <c r="C85" s="376">
        <v>836.99999999996726</v>
      </c>
      <c r="D85" s="184">
        <v>3.7857885928805772</v>
      </c>
      <c r="E85" s="376">
        <v>3773.9999999999527</v>
      </c>
      <c r="F85" s="377">
        <v>19.684957229292447</v>
      </c>
      <c r="G85" s="133">
        <v>391113</v>
      </c>
      <c r="H85" s="133">
        <v>10526</v>
      </c>
      <c r="I85" s="184">
        <v>2.7657276785596987</v>
      </c>
      <c r="J85" s="133">
        <v>67378</v>
      </c>
      <c r="K85" s="184">
        <v>20.812701746799078</v>
      </c>
    </row>
    <row r="86" spans="1:11" ht="12" customHeight="1" x14ac:dyDescent="0.2">
      <c r="A86" s="375">
        <v>40634</v>
      </c>
      <c r="B86" s="133">
        <v>22969.999999999996</v>
      </c>
      <c r="C86" s="376">
        <v>24.00000000001819</v>
      </c>
      <c r="D86" s="184">
        <v>0.10459339318407658</v>
      </c>
      <c r="E86" s="376">
        <v>2971.9999999999854</v>
      </c>
      <c r="F86" s="377">
        <v>14.86148614861478</v>
      </c>
      <c r="G86" s="133">
        <v>384783</v>
      </c>
      <c r="H86" s="133">
        <v>-6330</v>
      </c>
      <c r="I86" s="184">
        <v>-1.6184580926739842</v>
      </c>
      <c r="J86" s="133">
        <v>53935</v>
      </c>
      <c r="K86" s="184">
        <v>16.302048070413001</v>
      </c>
    </row>
    <row r="87" spans="1:11" ht="12" customHeight="1" x14ac:dyDescent="0.2">
      <c r="A87" s="375">
        <v>40664</v>
      </c>
      <c r="B87" s="133">
        <v>22993.000000000073</v>
      </c>
      <c r="C87" s="376">
        <v>23.000000000076398</v>
      </c>
      <c r="D87" s="184">
        <v>0.10013060513746801</v>
      </c>
      <c r="E87" s="376">
        <v>2803.0000000001201</v>
      </c>
      <c r="F87" s="377">
        <v>13.883110450718803</v>
      </c>
      <c r="G87" s="133">
        <v>376339</v>
      </c>
      <c r="H87" s="133">
        <v>-8444</v>
      </c>
      <c r="I87" s="184">
        <v>-2.1944836440279327</v>
      </c>
      <c r="J87" s="133">
        <v>41668</v>
      </c>
      <c r="K87" s="184">
        <v>12.450436398731888</v>
      </c>
    </row>
    <row r="88" spans="1:11" ht="12" customHeight="1" x14ac:dyDescent="0.2">
      <c r="A88" s="375">
        <v>40695</v>
      </c>
      <c r="B88" s="133">
        <v>22378.999999999982</v>
      </c>
      <c r="C88" s="376">
        <v>-614.00000000009095</v>
      </c>
      <c r="D88" s="184">
        <v>-2.6703779411128994</v>
      </c>
      <c r="E88" s="376">
        <v>2418.9999999999491</v>
      </c>
      <c r="F88" s="377">
        <v>12.119238476953633</v>
      </c>
      <c r="G88" s="133">
        <v>366797</v>
      </c>
      <c r="H88" s="133">
        <v>-9542</v>
      </c>
      <c r="I88" s="184">
        <v>-2.5354799794865799</v>
      </c>
      <c r="J88" s="133">
        <v>31211</v>
      </c>
      <c r="K88" s="184">
        <v>9.3004475752862152</v>
      </c>
    </row>
    <row r="89" spans="1:11" ht="12" customHeight="1" x14ac:dyDescent="0.2">
      <c r="A89" s="375">
        <v>40725</v>
      </c>
      <c r="B89" s="133">
        <v>22177.999999999982</v>
      </c>
      <c r="C89" s="376">
        <v>-201</v>
      </c>
      <c r="D89" s="184">
        <v>-0.89816345681219067</v>
      </c>
      <c r="E89" s="376">
        <v>2722.9999999999418</v>
      </c>
      <c r="F89" s="377">
        <v>13.996401953225064</v>
      </c>
      <c r="G89" s="133">
        <v>366550</v>
      </c>
      <c r="H89" s="133">
        <v>-247</v>
      </c>
      <c r="I89" s="184">
        <v>-6.7339700161124547E-2</v>
      </c>
      <c r="J89" s="133">
        <v>29652</v>
      </c>
      <c r="K89" s="184">
        <v>8.801477004909497</v>
      </c>
    </row>
    <row r="90" spans="1:11" ht="12" customHeight="1" x14ac:dyDescent="0.2">
      <c r="A90" s="375">
        <v>40756</v>
      </c>
      <c r="B90" s="133">
        <v>21428.000000000029</v>
      </c>
      <c r="C90" s="376">
        <v>-749.99999999995271</v>
      </c>
      <c r="D90" s="184">
        <v>-3.3817296419873446</v>
      </c>
      <c r="E90" s="376">
        <v>2148.0000000000837</v>
      </c>
      <c r="F90" s="377">
        <v>11.141078838174741</v>
      </c>
      <c r="G90" s="133">
        <v>362682</v>
      </c>
      <c r="H90" s="133">
        <v>-3868</v>
      </c>
      <c r="I90" s="184">
        <v>-1.0552448506342926</v>
      </c>
      <c r="J90" s="133">
        <v>24262</v>
      </c>
      <c r="K90" s="184">
        <v>7.1691980379410198</v>
      </c>
    </row>
    <row r="91" spans="1:11" ht="12" customHeight="1" x14ac:dyDescent="0.2">
      <c r="A91" s="375">
        <v>40787</v>
      </c>
      <c r="B91" s="133">
        <v>23043.000000000029</v>
      </c>
      <c r="C91" s="376">
        <v>1615</v>
      </c>
      <c r="D91" s="184">
        <v>7.5368676498039848</v>
      </c>
      <c r="E91" s="376">
        <v>2160.0000000000946</v>
      </c>
      <c r="F91" s="377">
        <v>10.343341473926646</v>
      </c>
      <c r="G91" s="133">
        <v>381668</v>
      </c>
      <c r="H91" s="133">
        <v>18986</v>
      </c>
      <c r="I91" s="184">
        <v>5.234888966091507</v>
      </c>
      <c r="J91" s="133">
        <v>31142</v>
      </c>
      <c r="K91" s="184">
        <v>8.884362358284406</v>
      </c>
    </row>
    <row r="92" spans="1:11" ht="12" customHeight="1" x14ac:dyDescent="0.2">
      <c r="A92" s="375">
        <v>40817</v>
      </c>
      <c r="B92" s="133">
        <v>23602.000000000022</v>
      </c>
      <c r="C92" s="376">
        <v>558.99999999999272</v>
      </c>
      <c r="D92" s="184">
        <v>2.4258994054593241</v>
      </c>
      <c r="E92" s="376">
        <v>2265.00000000004</v>
      </c>
      <c r="F92" s="377">
        <v>10.615362984487238</v>
      </c>
      <c r="G92" s="133">
        <v>387124</v>
      </c>
      <c r="H92" s="133">
        <v>5456</v>
      </c>
      <c r="I92" s="184">
        <v>1.4295146567173564</v>
      </c>
      <c r="J92" s="133">
        <v>31043</v>
      </c>
      <c r="K92" s="184">
        <v>8.7179602393837357</v>
      </c>
    </row>
    <row r="93" spans="1:11" ht="12" customHeight="1" x14ac:dyDescent="0.2">
      <c r="A93" s="375">
        <v>40848</v>
      </c>
      <c r="B93" s="133">
        <v>23596.999999999927</v>
      </c>
      <c r="C93" s="376">
        <v>-5.0000000000945874</v>
      </c>
      <c r="D93" s="184">
        <v>-2.1184645369437264E-2</v>
      </c>
      <c r="E93" s="376">
        <v>1799.9999999999382</v>
      </c>
      <c r="F93" s="377">
        <v>8.258017158324261</v>
      </c>
      <c r="G93" s="133">
        <v>391285</v>
      </c>
      <c r="H93" s="133">
        <v>4161</v>
      </c>
      <c r="I93" s="184">
        <v>1.0748494022587078</v>
      </c>
      <c r="J93" s="133">
        <v>26567</v>
      </c>
      <c r="K93" s="184">
        <v>7.2842579746543903</v>
      </c>
    </row>
    <row r="94" spans="1:11" ht="12" customHeight="1" x14ac:dyDescent="0.2">
      <c r="A94" s="375">
        <v>40878</v>
      </c>
      <c r="B94" s="133">
        <v>22186.00000000004</v>
      </c>
      <c r="C94" s="376">
        <v>-1410.9999999998872</v>
      </c>
      <c r="D94" s="184">
        <v>-5.9795736746191945</v>
      </c>
      <c r="E94" s="376">
        <v>1343.9999999999891</v>
      </c>
      <c r="F94" s="377">
        <v>6.4485174167545614</v>
      </c>
      <c r="G94" s="133">
        <v>378471</v>
      </c>
      <c r="H94" s="133">
        <v>-12814</v>
      </c>
      <c r="I94" s="184">
        <v>-3.2748508120679301</v>
      </c>
      <c r="J94" s="133">
        <v>21871</v>
      </c>
      <c r="K94" s="184">
        <v>6.1332024677509818</v>
      </c>
    </row>
    <row r="95" spans="1:11" ht="12" customHeight="1" x14ac:dyDescent="0.2">
      <c r="A95" s="375">
        <v>40909</v>
      </c>
      <c r="B95" s="133">
        <v>22807.999999999993</v>
      </c>
      <c r="C95" s="376">
        <v>621.99999999995271</v>
      </c>
      <c r="D95" s="184">
        <v>2.8035698188044336</v>
      </c>
      <c r="E95" s="376">
        <v>1409.9999999999964</v>
      </c>
      <c r="F95" s="377">
        <v>6.589400878586769</v>
      </c>
      <c r="G95" s="133">
        <v>385626</v>
      </c>
      <c r="H95" s="133">
        <v>7155</v>
      </c>
      <c r="I95" s="184">
        <v>1.8905015179498561</v>
      </c>
      <c r="J95" s="133">
        <v>19007</v>
      </c>
      <c r="K95" s="184">
        <v>5.1844012448891084</v>
      </c>
    </row>
    <row r="96" spans="1:11" ht="12" customHeight="1" x14ac:dyDescent="0.2">
      <c r="A96" s="375">
        <v>40940</v>
      </c>
      <c r="B96" s="133">
        <v>23840.000000000033</v>
      </c>
      <c r="C96" s="376">
        <v>1032.00000000004</v>
      </c>
      <c r="D96" s="184">
        <v>4.5247281655561222</v>
      </c>
      <c r="E96" s="376">
        <v>1731.0000000000218</v>
      </c>
      <c r="F96" s="377">
        <v>7.8293907458502012</v>
      </c>
      <c r="G96" s="133">
        <v>401521</v>
      </c>
      <c r="H96" s="133">
        <v>15895</v>
      </c>
      <c r="I96" s="184">
        <v>4.1218693760275498</v>
      </c>
      <c r="J96" s="133">
        <v>20934</v>
      </c>
      <c r="K96" s="184">
        <v>5.5004506197006204</v>
      </c>
    </row>
    <row r="97" spans="1:11" ht="12" customHeight="1" x14ac:dyDescent="0.2">
      <c r="A97" s="375">
        <v>40969</v>
      </c>
      <c r="B97" s="133">
        <v>24601.000000000084</v>
      </c>
      <c r="C97" s="376">
        <v>761.00000000005093</v>
      </c>
      <c r="D97" s="184">
        <v>3.1921140939599408</v>
      </c>
      <c r="E97" s="376">
        <v>1655.0000000001055</v>
      </c>
      <c r="F97" s="377">
        <v>7.2125860716469408</v>
      </c>
      <c r="G97" s="133">
        <v>412914</v>
      </c>
      <c r="H97" s="133">
        <v>11393</v>
      </c>
      <c r="I97" s="184">
        <v>2.8374605562349169</v>
      </c>
      <c r="J97" s="133">
        <v>21801</v>
      </c>
      <c r="K97" s="184">
        <v>5.5740923978492152</v>
      </c>
    </row>
    <row r="98" spans="1:11" ht="12" customHeight="1" x14ac:dyDescent="0.2">
      <c r="A98" s="375">
        <v>41000</v>
      </c>
      <c r="B98" s="133">
        <v>24529.999999999942</v>
      </c>
      <c r="C98" s="376">
        <v>-71.000000000141881</v>
      </c>
      <c r="D98" s="184">
        <v>-0.28860615422194885</v>
      </c>
      <c r="E98" s="376">
        <v>1559.9999999999454</v>
      </c>
      <c r="F98" s="377">
        <v>6.7914671310402506</v>
      </c>
      <c r="G98" s="133">
        <v>415387</v>
      </c>
      <c r="H98" s="133">
        <v>2473</v>
      </c>
      <c r="I98" s="184">
        <v>0.59891405958625765</v>
      </c>
      <c r="J98" s="133">
        <v>30604</v>
      </c>
      <c r="K98" s="184">
        <v>7.9535738325237864</v>
      </c>
    </row>
    <row r="99" spans="1:11" ht="12" customHeight="1" x14ac:dyDescent="0.2">
      <c r="A99" s="375">
        <v>41030</v>
      </c>
      <c r="B99" s="133">
        <v>24208.000000000127</v>
      </c>
      <c r="C99" s="376">
        <v>-321.99999999981446</v>
      </c>
      <c r="D99" s="184">
        <v>-1.3126783530363442</v>
      </c>
      <c r="E99" s="376">
        <v>1215.0000000000546</v>
      </c>
      <c r="F99" s="377">
        <v>5.2842169355893134</v>
      </c>
      <c r="G99" s="133">
        <v>413811</v>
      </c>
      <c r="H99" s="133">
        <v>-1576</v>
      </c>
      <c r="I99" s="184">
        <v>-0.37940522934035009</v>
      </c>
      <c r="J99" s="133">
        <v>37472</v>
      </c>
      <c r="K99" s="184">
        <v>9.9569802757620121</v>
      </c>
    </row>
    <row r="100" spans="1:11" ht="12" customHeight="1" x14ac:dyDescent="0.2">
      <c r="A100" s="375">
        <v>41061</v>
      </c>
      <c r="B100" s="133">
        <v>23129.999999999985</v>
      </c>
      <c r="C100" s="376">
        <v>-1078.0000000001419</v>
      </c>
      <c r="D100" s="184">
        <v>-4.4530733641776941</v>
      </c>
      <c r="E100" s="376">
        <v>751.00000000000364</v>
      </c>
      <c r="F100" s="377">
        <v>3.3558246570445696</v>
      </c>
      <c r="G100" s="133">
        <v>393524</v>
      </c>
      <c r="H100" s="133">
        <v>-20287</v>
      </c>
      <c r="I100" s="184">
        <v>-4.9024796344224777</v>
      </c>
      <c r="J100" s="133">
        <v>26727</v>
      </c>
      <c r="K100" s="184">
        <v>7.2865917660177155</v>
      </c>
    </row>
    <row r="101" spans="1:11" ht="12" customHeight="1" x14ac:dyDescent="0.2">
      <c r="A101" s="375">
        <v>41091</v>
      </c>
      <c r="B101" s="133">
        <v>22870.999999999956</v>
      </c>
      <c r="C101" s="376">
        <v>-259.0000000000291</v>
      </c>
      <c r="D101" s="184">
        <v>-1.1197578901860323</v>
      </c>
      <c r="E101" s="376">
        <v>692.99999999997453</v>
      </c>
      <c r="F101" s="377">
        <v>3.1247181891963889</v>
      </c>
      <c r="G101" s="133">
        <v>383076</v>
      </c>
      <c r="H101" s="133">
        <v>-10448</v>
      </c>
      <c r="I101" s="184">
        <v>-2.6549841941025196</v>
      </c>
      <c r="J101" s="133">
        <v>16526</v>
      </c>
      <c r="K101" s="184">
        <v>4.5085254399126997</v>
      </c>
    </row>
    <row r="102" spans="1:11" ht="12" customHeight="1" x14ac:dyDescent="0.2">
      <c r="A102" s="375">
        <v>41122</v>
      </c>
      <c r="B102" s="133">
        <v>22331.000000000022</v>
      </c>
      <c r="C102" s="376">
        <v>-539.99999999993452</v>
      </c>
      <c r="D102" s="184">
        <v>-2.3610686021596585</v>
      </c>
      <c r="E102" s="376">
        <v>902.99999999999272</v>
      </c>
      <c r="F102" s="377">
        <v>4.2141123763299957</v>
      </c>
      <c r="G102" s="133">
        <v>370966</v>
      </c>
      <c r="H102" s="133">
        <v>-12110</v>
      </c>
      <c r="I102" s="184">
        <v>-3.161252597395817</v>
      </c>
      <c r="J102" s="133">
        <v>8284</v>
      </c>
      <c r="K102" s="184">
        <v>2.2840946062942193</v>
      </c>
    </row>
    <row r="103" spans="1:11" ht="12" customHeight="1" x14ac:dyDescent="0.2">
      <c r="A103" s="375">
        <v>41153</v>
      </c>
      <c r="B103" s="133">
        <v>24112.999999999949</v>
      </c>
      <c r="C103" s="376">
        <v>1781.9999999999272</v>
      </c>
      <c r="D103" s="184">
        <v>7.9799382024984347</v>
      </c>
      <c r="E103" s="376">
        <v>1069.99999999992</v>
      </c>
      <c r="F103" s="377">
        <v>4.6434926007894743</v>
      </c>
      <c r="G103" s="133">
        <v>378184</v>
      </c>
      <c r="H103" s="133">
        <v>7218</v>
      </c>
      <c r="I103" s="184">
        <v>1.9457308756058507</v>
      </c>
      <c r="J103" s="133">
        <v>-3484</v>
      </c>
      <c r="K103" s="184">
        <v>-0.91283523900353192</v>
      </c>
    </row>
    <row r="104" spans="1:11" ht="12" customHeight="1" x14ac:dyDescent="0.2">
      <c r="A104" s="375">
        <v>41183</v>
      </c>
      <c r="B104" s="133">
        <v>24467.000000000058</v>
      </c>
      <c r="C104" s="376">
        <v>354.00000000010914</v>
      </c>
      <c r="D104" s="184">
        <v>1.4680877534944217</v>
      </c>
      <c r="E104" s="376">
        <v>865.00000000003638</v>
      </c>
      <c r="F104" s="377">
        <v>3.6649436488434692</v>
      </c>
      <c r="G104" s="133">
        <v>379197</v>
      </c>
      <c r="H104" s="133">
        <v>1013</v>
      </c>
      <c r="I104" s="184">
        <v>0.26785903158251012</v>
      </c>
      <c r="J104" s="133">
        <v>-7927</v>
      </c>
      <c r="K104" s="184">
        <v>-2.0476643142765627</v>
      </c>
    </row>
    <row r="105" spans="1:11" ht="12" customHeight="1" x14ac:dyDescent="0.2">
      <c r="A105" s="375">
        <v>41214</v>
      </c>
      <c r="B105" s="133">
        <v>24640.000000000011</v>
      </c>
      <c r="C105" s="376">
        <v>172.99999999995271</v>
      </c>
      <c r="D105" s="184">
        <v>0.70707483549250949</v>
      </c>
      <c r="E105" s="376">
        <v>1043.0000000000837</v>
      </c>
      <c r="F105" s="377">
        <v>4.4200533966185827</v>
      </c>
      <c r="G105" s="133">
        <v>382151</v>
      </c>
      <c r="H105" s="133">
        <v>2954</v>
      </c>
      <c r="I105" s="184">
        <v>0.77901460190877037</v>
      </c>
      <c r="J105" s="133">
        <v>-9134</v>
      </c>
      <c r="K105" s="184">
        <v>-2.3343598655711308</v>
      </c>
    </row>
    <row r="106" spans="1:11" ht="12" customHeight="1" x14ac:dyDescent="0.2">
      <c r="A106" s="375">
        <v>41244</v>
      </c>
      <c r="B106" s="133">
        <v>22726.999999999975</v>
      </c>
      <c r="C106" s="376">
        <v>-1913.0000000000364</v>
      </c>
      <c r="D106" s="184">
        <v>-7.7637987012988452</v>
      </c>
      <c r="E106" s="376">
        <v>540.99999999993452</v>
      </c>
      <c r="F106" s="377">
        <v>2.4384747137831675</v>
      </c>
      <c r="G106" s="133">
        <v>368468</v>
      </c>
      <c r="H106" s="133">
        <v>-13683</v>
      </c>
      <c r="I106" s="184">
        <v>-3.5805218356094843</v>
      </c>
      <c r="J106" s="133">
        <v>-10003</v>
      </c>
      <c r="K106" s="184">
        <v>-2.6430030306152914</v>
      </c>
    </row>
    <row r="107" spans="1:11" ht="12" customHeight="1" x14ac:dyDescent="0.2">
      <c r="A107" s="375">
        <v>41275</v>
      </c>
      <c r="B107" s="133">
        <v>22536.000000000025</v>
      </c>
      <c r="C107" s="376">
        <v>-190.99999999994907</v>
      </c>
      <c r="D107" s="184">
        <v>-0.84041008492079594</v>
      </c>
      <c r="E107" s="376">
        <v>-271.99999999996726</v>
      </c>
      <c r="F107" s="377">
        <v>-1.1925640126270052</v>
      </c>
      <c r="G107" s="133">
        <v>364998</v>
      </c>
      <c r="H107" s="133">
        <v>-3470</v>
      </c>
      <c r="I107" s="184">
        <v>-0.94173713863890485</v>
      </c>
      <c r="J107" s="133">
        <v>-20628</v>
      </c>
      <c r="K107" s="184">
        <v>-5.349224378024303</v>
      </c>
    </row>
    <row r="108" spans="1:11" ht="12" customHeight="1" x14ac:dyDescent="0.2">
      <c r="A108" s="375">
        <v>41306</v>
      </c>
      <c r="B108" s="133">
        <v>23391.000000000113</v>
      </c>
      <c r="C108" s="376">
        <v>855.00000000008731</v>
      </c>
      <c r="D108" s="184">
        <v>3.793929712460447</v>
      </c>
      <c r="E108" s="376">
        <v>-448.99999999991996</v>
      </c>
      <c r="F108" s="377">
        <v>-1.8833892617446282</v>
      </c>
      <c r="G108" s="133">
        <v>373709</v>
      </c>
      <c r="H108" s="133">
        <v>8711</v>
      </c>
      <c r="I108" s="184">
        <v>2.3865884196625733</v>
      </c>
      <c r="J108" s="133">
        <v>-27812</v>
      </c>
      <c r="K108" s="184">
        <v>-6.9266613701400424</v>
      </c>
    </row>
    <row r="109" spans="1:11" ht="12" customHeight="1" x14ac:dyDescent="0.2">
      <c r="A109" s="375">
        <v>41334</v>
      </c>
      <c r="B109" s="133">
        <v>23954.999999999975</v>
      </c>
      <c r="C109" s="376">
        <v>563.99999999986176</v>
      </c>
      <c r="D109" s="184">
        <v>2.4111837886360523</v>
      </c>
      <c r="E109" s="376">
        <v>-646.00000000010914</v>
      </c>
      <c r="F109" s="377">
        <v>-2.6259095158737731</v>
      </c>
      <c r="G109" s="133">
        <v>378811</v>
      </c>
      <c r="H109" s="133">
        <v>5102</v>
      </c>
      <c r="I109" s="184">
        <v>1.3652333767717664</v>
      </c>
      <c r="J109" s="133">
        <v>-34103</v>
      </c>
      <c r="K109" s="184">
        <v>-8.2591048014840869</v>
      </c>
    </row>
    <row r="110" spans="1:11" ht="12" customHeight="1" x14ac:dyDescent="0.2">
      <c r="A110" s="375">
        <v>41365</v>
      </c>
      <c r="B110" s="133">
        <v>24303.999999999964</v>
      </c>
      <c r="C110" s="376">
        <v>348.99999999998909</v>
      </c>
      <c r="D110" s="184">
        <v>1.4568983510748881</v>
      </c>
      <c r="E110" s="376">
        <v>-225.99999999997817</v>
      </c>
      <c r="F110" s="377">
        <v>-0.92132083163464618</v>
      </c>
      <c r="G110" s="133">
        <v>382601</v>
      </c>
      <c r="H110" s="133">
        <v>3790</v>
      </c>
      <c r="I110" s="184">
        <v>1.0004989295453406</v>
      </c>
      <c r="J110" s="133">
        <v>-32786</v>
      </c>
      <c r="K110" s="184">
        <v>-7.8928806149446178</v>
      </c>
    </row>
    <row r="111" spans="1:11" ht="12" customHeight="1" x14ac:dyDescent="0.2">
      <c r="A111" s="375">
        <v>41395</v>
      </c>
      <c r="B111" s="133">
        <v>24187.999999999945</v>
      </c>
      <c r="C111" s="376">
        <v>-116.00000000001819</v>
      </c>
      <c r="D111" s="184">
        <v>-0.47728768926933163</v>
      </c>
      <c r="E111" s="376">
        <v>-20.000000000181899</v>
      </c>
      <c r="F111" s="377">
        <v>-8.2617316590308132E-2</v>
      </c>
      <c r="G111" s="133">
        <v>382565</v>
      </c>
      <c r="H111" s="133">
        <v>-36</v>
      </c>
      <c r="I111" s="184">
        <v>-9.4092801639305695E-3</v>
      </c>
      <c r="J111" s="133">
        <v>-31246</v>
      </c>
      <c r="K111" s="184">
        <v>-7.5507900949950582</v>
      </c>
    </row>
    <row r="112" spans="1:11" ht="12" customHeight="1" x14ac:dyDescent="0.2">
      <c r="A112" s="375">
        <v>41426</v>
      </c>
      <c r="B112" s="133">
        <v>23389.000000000073</v>
      </c>
      <c r="C112" s="376">
        <v>-798.99999999987267</v>
      </c>
      <c r="D112" s="184">
        <v>-3.3032908880431391</v>
      </c>
      <c r="E112" s="376">
        <v>259.00000000008731</v>
      </c>
      <c r="F112" s="377">
        <v>1.1197578901862839</v>
      </c>
      <c r="G112" s="133">
        <v>375917</v>
      </c>
      <c r="H112" s="133">
        <v>-6648</v>
      </c>
      <c r="I112" s="184">
        <v>-1.7377439127991321</v>
      </c>
      <c r="J112" s="133">
        <v>-17607</v>
      </c>
      <c r="K112" s="184">
        <v>-4.4741870889704316</v>
      </c>
    </row>
    <row r="113" spans="1:11" ht="12" customHeight="1" x14ac:dyDescent="0.2">
      <c r="A113" s="375">
        <v>41456</v>
      </c>
      <c r="B113" s="133">
        <v>23340.999999999924</v>
      </c>
      <c r="C113" s="376">
        <v>-48.000000000149157</v>
      </c>
      <c r="D113" s="184">
        <v>-0.20522467826819876</v>
      </c>
      <c r="E113" s="376">
        <v>469.99999999996726</v>
      </c>
      <c r="F113" s="377">
        <v>2.055004153731661</v>
      </c>
      <c r="G113" s="133">
        <v>378271</v>
      </c>
      <c r="H113" s="133">
        <v>2354</v>
      </c>
      <c r="I113" s="184">
        <v>0.62620206056124095</v>
      </c>
      <c r="J113" s="133">
        <v>-4805</v>
      </c>
      <c r="K113" s="184">
        <v>-1.254320291534839</v>
      </c>
    </row>
    <row r="114" spans="1:11" ht="12" customHeight="1" x14ac:dyDescent="0.2">
      <c r="A114" s="375">
        <v>41487</v>
      </c>
      <c r="B114" s="133">
        <v>22794.000000000051</v>
      </c>
      <c r="C114" s="376">
        <v>-546.99999999987267</v>
      </c>
      <c r="D114" s="184">
        <v>-2.3435157019830961</v>
      </c>
      <c r="E114" s="376">
        <v>463.0000000000291</v>
      </c>
      <c r="F114" s="377">
        <v>2.0733509471140059</v>
      </c>
      <c r="G114" s="133">
        <v>369051</v>
      </c>
      <c r="H114" s="133">
        <v>-9220</v>
      </c>
      <c r="I114" s="184">
        <v>-2.4374059867132294</v>
      </c>
      <c r="J114" s="133">
        <v>-1915</v>
      </c>
      <c r="K114" s="184">
        <v>-0.51621981529304573</v>
      </c>
    </row>
    <row r="115" spans="1:11" ht="12" customHeight="1" x14ac:dyDescent="0.2">
      <c r="A115" s="375">
        <v>41518</v>
      </c>
      <c r="B115" s="133">
        <v>24779.999999999971</v>
      </c>
      <c r="C115" s="376">
        <v>1985.99999999992</v>
      </c>
      <c r="D115" s="184">
        <v>8.7128191629372438</v>
      </c>
      <c r="E115" s="376">
        <v>667.00000000002183</v>
      </c>
      <c r="F115" s="377">
        <v>2.76614274457771</v>
      </c>
      <c r="G115" s="133">
        <v>380631</v>
      </c>
      <c r="H115" s="133">
        <v>11580</v>
      </c>
      <c r="I115" s="184">
        <v>3.1377777055203753</v>
      </c>
      <c r="J115" s="133">
        <v>2447</v>
      </c>
      <c r="K115" s="184">
        <v>0.64703953631036748</v>
      </c>
    </row>
    <row r="116" spans="1:11" ht="12" customHeight="1" x14ac:dyDescent="0.2">
      <c r="A116" s="375">
        <v>41548</v>
      </c>
      <c r="B116" s="133">
        <v>25415.000000000004</v>
      </c>
      <c r="C116" s="376">
        <v>635.00000000003274</v>
      </c>
      <c r="D116" s="184">
        <v>2.5625504439065114</v>
      </c>
      <c r="E116" s="376">
        <v>947.99999999994543</v>
      </c>
      <c r="F116" s="377">
        <v>3.8746066129886918</v>
      </c>
      <c r="G116" s="133">
        <v>383403</v>
      </c>
      <c r="H116" s="133">
        <v>2772</v>
      </c>
      <c r="I116" s="184">
        <v>0.72826438203929789</v>
      </c>
      <c r="J116" s="133">
        <v>4206</v>
      </c>
      <c r="K116" s="184">
        <v>1.1091859903954937</v>
      </c>
    </row>
    <row r="117" spans="1:11" ht="12" customHeight="1" x14ac:dyDescent="0.2">
      <c r="A117" s="375">
        <v>41579</v>
      </c>
      <c r="B117" s="133">
        <v>25698.999999999931</v>
      </c>
      <c r="C117" s="376">
        <v>283.99999999992724</v>
      </c>
      <c r="D117" s="184">
        <v>1.1174503246111636</v>
      </c>
      <c r="E117" s="376">
        <v>1058.99999999992</v>
      </c>
      <c r="F117" s="377">
        <v>4.2978896103892836</v>
      </c>
      <c r="G117" s="133">
        <v>384292</v>
      </c>
      <c r="H117" s="133">
        <v>889</v>
      </c>
      <c r="I117" s="184">
        <v>0.23187090346189257</v>
      </c>
      <c r="J117" s="133">
        <v>2141</v>
      </c>
      <c r="K117" s="184">
        <v>0.56024974421105789</v>
      </c>
    </row>
    <row r="118" spans="1:11" ht="12" customHeight="1" x14ac:dyDescent="0.2">
      <c r="A118" s="375">
        <v>41609</v>
      </c>
      <c r="B118" s="133">
        <v>23941.999999999975</v>
      </c>
      <c r="C118" s="376">
        <v>-1756.9999999999563</v>
      </c>
      <c r="D118" s="184">
        <v>-6.8368419004629013</v>
      </c>
      <c r="E118" s="376">
        <v>1215</v>
      </c>
      <c r="F118" s="377">
        <v>5.3460641527698396</v>
      </c>
      <c r="G118" s="133">
        <v>367860</v>
      </c>
      <c r="H118" s="133">
        <v>-16432</v>
      </c>
      <c r="I118" s="184">
        <v>-4.2759151894913243</v>
      </c>
      <c r="J118" s="133">
        <v>-608</v>
      </c>
      <c r="K118" s="184">
        <v>-0.16500754475286863</v>
      </c>
    </row>
    <row r="119" spans="1:11" ht="12" customHeight="1" x14ac:dyDescent="0.2">
      <c r="A119" s="375">
        <v>41640</v>
      </c>
      <c r="B119" s="133">
        <v>24733.999999999985</v>
      </c>
      <c r="C119" s="376">
        <v>792.00000000001091</v>
      </c>
      <c r="D119" s="184">
        <v>3.3079943196057631</v>
      </c>
      <c r="E119" s="376">
        <v>2197.99999999996</v>
      </c>
      <c r="F119" s="377">
        <v>9.7532836350725827</v>
      </c>
      <c r="G119" s="133">
        <v>373237</v>
      </c>
      <c r="H119" s="133">
        <v>5377</v>
      </c>
      <c r="I119" s="184">
        <v>1.4616973848746806</v>
      </c>
      <c r="J119" s="133">
        <v>8239</v>
      </c>
      <c r="K119" s="184">
        <v>2.2572726425898226</v>
      </c>
    </row>
    <row r="120" spans="1:11" ht="12" customHeight="1" x14ac:dyDescent="0.2">
      <c r="A120" s="375">
        <v>41671</v>
      </c>
      <c r="B120" s="133">
        <v>25308.999999999975</v>
      </c>
      <c r="C120" s="376">
        <v>574.99999999998909</v>
      </c>
      <c r="D120" s="184">
        <v>2.3247351823400559</v>
      </c>
      <c r="E120" s="376">
        <v>1917.9999999998618</v>
      </c>
      <c r="F120" s="377">
        <v>8.1997349407885611</v>
      </c>
      <c r="G120" s="133">
        <v>378229</v>
      </c>
      <c r="H120" s="133">
        <v>4992</v>
      </c>
      <c r="I120" s="184">
        <v>1.3374879768083014</v>
      </c>
      <c r="J120" s="133">
        <v>4520</v>
      </c>
      <c r="K120" s="184">
        <v>1.2094972291274761</v>
      </c>
    </row>
    <row r="121" spans="1:11" ht="12" customHeight="1" x14ac:dyDescent="0.2">
      <c r="A121" s="375">
        <v>41699</v>
      </c>
      <c r="B121" s="133">
        <v>26280.000000000065</v>
      </c>
      <c r="C121" s="376">
        <v>971.00000000009095</v>
      </c>
      <c r="D121" s="184">
        <v>3.8365798727728948</v>
      </c>
      <c r="E121" s="376">
        <v>2325.0000000000909</v>
      </c>
      <c r="F121" s="377">
        <v>9.7056981840955672</v>
      </c>
      <c r="G121" s="133">
        <v>387420</v>
      </c>
      <c r="H121" s="133">
        <v>9191</v>
      </c>
      <c r="I121" s="184">
        <v>2.4300093329702377</v>
      </c>
      <c r="J121" s="133">
        <v>8609</v>
      </c>
      <c r="K121" s="184">
        <v>2.2726372782205373</v>
      </c>
    </row>
    <row r="122" spans="1:11" ht="12" customHeight="1" x14ac:dyDescent="0.2">
      <c r="A122" s="375">
        <v>41730</v>
      </c>
      <c r="B122" s="133">
        <v>26088.999999999985</v>
      </c>
      <c r="C122" s="376">
        <v>-191.00000000008004</v>
      </c>
      <c r="D122" s="184">
        <v>-0.72678843226818701</v>
      </c>
      <c r="E122" s="376">
        <v>1785.0000000000218</v>
      </c>
      <c r="F122" s="377">
        <v>7.3444700460830505</v>
      </c>
      <c r="G122" s="133">
        <v>386284</v>
      </c>
      <c r="H122" s="133">
        <v>-1136</v>
      </c>
      <c r="I122" s="184">
        <v>-0.29322182644158795</v>
      </c>
      <c r="J122" s="133">
        <v>3683</v>
      </c>
      <c r="K122" s="184">
        <v>0.9626216345487858</v>
      </c>
    </row>
    <row r="123" spans="1:11" ht="12" customHeight="1" x14ac:dyDescent="0.2">
      <c r="A123" s="375">
        <v>41760</v>
      </c>
      <c r="B123" s="133">
        <v>25654.000000000029</v>
      </c>
      <c r="C123" s="376">
        <v>-434.99999999995634</v>
      </c>
      <c r="D123" s="184">
        <v>-1.667369389397664</v>
      </c>
      <c r="E123" s="376">
        <v>1466.0000000000837</v>
      </c>
      <c r="F123" s="377">
        <v>6.0608566231192622</v>
      </c>
      <c r="G123" s="133">
        <v>386987</v>
      </c>
      <c r="H123" s="133">
        <v>703</v>
      </c>
      <c r="I123" s="184">
        <v>0.18199045262035188</v>
      </c>
      <c r="J123" s="133">
        <v>4422</v>
      </c>
      <c r="K123" s="184">
        <v>1.1558820069792062</v>
      </c>
    </row>
    <row r="124" spans="1:11" ht="12" customHeight="1" x14ac:dyDescent="0.2">
      <c r="A124" s="375">
        <v>41791</v>
      </c>
      <c r="B124" s="133">
        <v>24957.000000000007</v>
      </c>
      <c r="C124" s="376">
        <v>-697.00000000002183</v>
      </c>
      <c r="D124" s="184">
        <v>-2.7169252358307516</v>
      </c>
      <c r="E124" s="376">
        <v>1567.9999999999345</v>
      </c>
      <c r="F124" s="377">
        <v>6.7040061567400473</v>
      </c>
      <c r="G124" s="133">
        <v>377901</v>
      </c>
      <c r="H124" s="133">
        <v>-9086</v>
      </c>
      <c r="I124" s="184">
        <v>-2.3478824870086075</v>
      </c>
      <c r="J124" s="133">
        <v>1984</v>
      </c>
      <c r="K124" s="184">
        <v>0.52777607823003481</v>
      </c>
    </row>
    <row r="125" spans="1:11" ht="12" customHeight="1" x14ac:dyDescent="0.2">
      <c r="A125" s="375">
        <v>41821</v>
      </c>
      <c r="B125" s="133">
        <v>25740.000000000051</v>
      </c>
      <c r="C125" s="376">
        <v>783.00000000004366</v>
      </c>
      <c r="D125" s="184">
        <v>3.1373963216734522</v>
      </c>
      <c r="E125" s="376">
        <v>2399.0000000001273</v>
      </c>
      <c r="F125" s="377">
        <v>10.27805149736573</v>
      </c>
      <c r="G125" s="133">
        <v>384666</v>
      </c>
      <c r="H125" s="133">
        <v>6765</v>
      </c>
      <c r="I125" s="184">
        <v>1.7901513888558114</v>
      </c>
      <c r="J125" s="133">
        <v>6395</v>
      </c>
      <c r="K125" s="184">
        <v>1.6905869072701847</v>
      </c>
    </row>
    <row r="126" spans="1:11" ht="12" customHeight="1" x14ac:dyDescent="0.2">
      <c r="A126" s="375">
        <v>41852</v>
      </c>
      <c r="B126" s="133">
        <v>25593.999999999993</v>
      </c>
      <c r="C126" s="376">
        <v>-146.00000000005821</v>
      </c>
      <c r="D126" s="184">
        <v>-0.56721056721079222</v>
      </c>
      <c r="E126" s="376">
        <v>2799.9999999999418</v>
      </c>
      <c r="F126" s="377">
        <v>12.283934368693233</v>
      </c>
      <c r="G126" s="133">
        <v>378527</v>
      </c>
      <c r="H126" s="133">
        <v>-6139</v>
      </c>
      <c r="I126" s="184">
        <v>-1.595929975615209</v>
      </c>
      <c r="J126" s="133">
        <v>9476</v>
      </c>
      <c r="K126" s="184">
        <v>2.5676667994396438</v>
      </c>
    </row>
    <row r="127" spans="1:11" ht="12" customHeight="1" x14ac:dyDescent="0.2">
      <c r="A127" s="375">
        <v>41883</v>
      </c>
      <c r="B127" s="133">
        <v>27217.999999999931</v>
      </c>
      <c r="C127" s="376">
        <v>1623.9999999999382</v>
      </c>
      <c r="D127" s="184">
        <v>6.3452371649602988</v>
      </c>
      <c r="E127" s="376">
        <v>2437.99999999996</v>
      </c>
      <c r="F127" s="377">
        <v>9.8385794995962979</v>
      </c>
      <c r="G127" s="133">
        <v>389829</v>
      </c>
      <c r="H127" s="133">
        <v>11302</v>
      </c>
      <c r="I127" s="184">
        <v>2.9857843694109008</v>
      </c>
      <c r="J127" s="133">
        <v>9198</v>
      </c>
      <c r="K127" s="184">
        <v>2.416513631312216</v>
      </c>
    </row>
    <row r="128" spans="1:11" ht="12" customHeight="1" x14ac:dyDescent="0.2">
      <c r="A128" s="375">
        <v>41913</v>
      </c>
      <c r="B128" s="133">
        <v>27207.000000000018</v>
      </c>
      <c r="C128" s="376">
        <v>-10.999999999912689</v>
      </c>
      <c r="D128" s="184">
        <v>-4.0414431625809086E-2</v>
      </c>
      <c r="E128" s="376">
        <v>1792.0000000000146</v>
      </c>
      <c r="F128" s="377">
        <v>7.0509541609286419</v>
      </c>
      <c r="G128" s="133">
        <v>389085</v>
      </c>
      <c r="H128" s="133">
        <v>-744</v>
      </c>
      <c r="I128" s="184">
        <v>-0.19085291243083505</v>
      </c>
      <c r="J128" s="133">
        <v>5682</v>
      </c>
      <c r="K128" s="184">
        <v>1.4819915337125689</v>
      </c>
    </row>
    <row r="129" spans="1:11" ht="12" customHeight="1" x14ac:dyDescent="0.2">
      <c r="A129" s="375">
        <v>41944</v>
      </c>
      <c r="B129" s="133">
        <v>27294.000000000055</v>
      </c>
      <c r="C129" s="376">
        <v>87.00000000003638</v>
      </c>
      <c r="D129" s="184">
        <v>0.31977064726002985</v>
      </c>
      <c r="E129" s="376">
        <v>1595.0000000001237</v>
      </c>
      <c r="F129" s="377">
        <v>6.2064671777116933</v>
      </c>
      <c r="G129" s="133">
        <v>388406</v>
      </c>
      <c r="H129" s="133">
        <v>-679</v>
      </c>
      <c r="I129" s="184">
        <v>-0.17451199609339862</v>
      </c>
      <c r="J129" s="133">
        <v>4114</v>
      </c>
      <c r="K129" s="184">
        <v>1.0705401101245928</v>
      </c>
    </row>
    <row r="130" spans="1:11" ht="12" customHeight="1" x14ac:dyDescent="0.2">
      <c r="A130" s="375">
        <v>41974</v>
      </c>
      <c r="B130" s="133">
        <v>25738.99999999992</v>
      </c>
      <c r="C130" s="376">
        <v>-1555.0000000001346</v>
      </c>
      <c r="D130" s="184">
        <v>-5.6972228328575198</v>
      </c>
      <c r="E130" s="376">
        <v>1796.9999999999454</v>
      </c>
      <c r="F130" s="377">
        <v>7.5056386266809252</v>
      </c>
      <c r="G130" s="133">
        <v>376791</v>
      </c>
      <c r="H130" s="133">
        <v>-11615</v>
      </c>
      <c r="I130" s="184">
        <v>-2.9904275423139706</v>
      </c>
      <c r="J130" s="133">
        <v>8931</v>
      </c>
      <c r="K130" s="184">
        <v>2.4278258032947315</v>
      </c>
    </row>
    <row r="131" spans="1:11" ht="12" customHeight="1" x14ac:dyDescent="0.2">
      <c r="A131" s="375">
        <v>42005</v>
      </c>
      <c r="B131" s="133">
        <v>25471.000000000018</v>
      </c>
      <c r="C131" s="376">
        <v>-267.99999999990177</v>
      </c>
      <c r="D131" s="184">
        <v>-1.0412214926761048</v>
      </c>
      <c r="E131" s="376">
        <v>737.00000000003274</v>
      </c>
      <c r="F131" s="377">
        <v>2.9797040511038779</v>
      </c>
      <c r="G131" s="133">
        <v>370779</v>
      </c>
      <c r="H131" s="133">
        <v>-6012</v>
      </c>
      <c r="I131" s="184">
        <v>-1.5955795122494965</v>
      </c>
      <c r="J131" s="133">
        <v>-2458</v>
      </c>
      <c r="K131" s="184">
        <v>-0.65856278986274142</v>
      </c>
    </row>
    <row r="132" spans="1:11" ht="12" customHeight="1" x14ac:dyDescent="0.2">
      <c r="A132" s="375">
        <v>42036</v>
      </c>
      <c r="B132" s="133">
        <v>26374.000000000065</v>
      </c>
      <c r="C132" s="376">
        <v>903.00000000004729</v>
      </c>
      <c r="D132" s="184">
        <v>3.5452082760788608</v>
      </c>
      <c r="E132" s="376">
        <v>1065.0000000000909</v>
      </c>
      <c r="F132" s="377">
        <v>4.2079892528353238</v>
      </c>
      <c r="G132" s="133">
        <v>373623</v>
      </c>
      <c r="H132" s="133">
        <v>2844</v>
      </c>
      <c r="I132" s="184">
        <v>0.76703373168383326</v>
      </c>
      <c r="J132" s="133">
        <v>-4606</v>
      </c>
      <c r="K132" s="184">
        <v>-1.2177807624481465</v>
      </c>
    </row>
    <row r="133" spans="1:11" ht="12" customHeight="1" x14ac:dyDescent="0.2">
      <c r="A133" s="375">
        <v>42064</v>
      </c>
      <c r="B133" s="133">
        <v>26966.999999999887</v>
      </c>
      <c r="C133" s="376">
        <v>592.99999999982174</v>
      </c>
      <c r="D133" s="184">
        <v>2.2484264806241763</v>
      </c>
      <c r="E133" s="376">
        <v>686.99999999982174</v>
      </c>
      <c r="F133" s="377">
        <v>2.6141552511408679</v>
      </c>
      <c r="G133" s="133">
        <v>382234</v>
      </c>
      <c r="H133" s="133">
        <v>8611</v>
      </c>
      <c r="I133" s="184">
        <v>2.3047296338822822</v>
      </c>
      <c r="J133" s="133">
        <v>-5186</v>
      </c>
      <c r="K133" s="184">
        <v>-1.3385989365546436</v>
      </c>
    </row>
    <row r="134" spans="1:11" ht="12" customHeight="1" x14ac:dyDescent="0.2">
      <c r="A134" s="375">
        <v>42095</v>
      </c>
      <c r="B134" s="133">
        <v>26917.000000000018</v>
      </c>
      <c r="C134" s="376">
        <v>-49.999999999869033</v>
      </c>
      <c r="D134" s="184">
        <v>-0.18541179960644211</v>
      </c>
      <c r="E134" s="376">
        <v>828.00000000003274</v>
      </c>
      <c r="F134" s="377">
        <v>3.1737513894746185</v>
      </c>
      <c r="G134" s="133">
        <v>382418</v>
      </c>
      <c r="H134" s="133">
        <v>184</v>
      </c>
      <c r="I134" s="184">
        <v>4.8138051560039141E-2</v>
      </c>
      <c r="J134" s="133">
        <v>-3866</v>
      </c>
      <c r="K134" s="184">
        <v>-1.0008180509676818</v>
      </c>
    </row>
    <row r="135" spans="1:11" ht="12" customHeight="1" x14ac:dyDescent="0.2">
      <c r="A135" s="375">
        <v>42125</v>
      </c>
      <c r="B135" s="133">
        <v>26614.999999999956</v>
      </c>
      <c r="C135" s="376">
        <v>-302.00000000006185</v>
      </c>
      <c r="D135" s="184">
        <v>-1.1219675298141012</v>
      </c>
      <c r="E135" s="376">
        <v>960.99999999992724</v>
      </c>
      <c r="F135" s="377">
        <v>3.7460045217117259</v>
      </c>
      <c r="G135" s="133">
        <v>377795</v>
      </c>
      <c r="H135" s="133">
        <v>-4623</v>
      </c>
      <c r="I135" s="184">
        <v>-1.2088866109858845</v>
      </c>
      <c r="J135" s="133">
        <v>-9192</v>
      </c>
      <c r="K135" s="184">
        <v>-2.3752735880016642</v>
      </c>
    </row>
    <row r="136" spans="1:11" ht="12" customHeight="1" x14ac:dyDescent="0.2">
      <c r="A136" s="375">
        <v>42156</v>
      </c>
      <c r="B136" s="133">
        <v>26012.999999999931</v>
      </c>
      <c r="C136" s="376">
        <v>-602.00000000002547</v>
      </c>
      <c r="D136" s="184">
        <v>-2.261882397144567</v>
      </c>
      <c r="E136" s="376">
        <v>1055.9999999999236</v>
      </c>
      <c r="F136" s="377">
        <v>4.2312777978119298</v>
      </c>
      <c r="G136" s="133">
        <v>363773</v>
      </c>
      <c r="H136" s="133">
        <v>-14022</v>
      </c>
      <c r="I136" s="184">
        <v>-3.711536679945473</v>
      </c>
      <c r="J136" s="133">
        <v>-14128</v>
      </c>
      <c r="K136" s="184">
        <v>-3.7385452803776649</v>
      </c>
    </row>
    <row r="137" spans="1:11" ht="12" customHeight="1" x14ac:dyDescent="0.2">
      <c r="A137" s="375">
        <v>42186</v>
      </c>
      <c r="B137" s="133">
        <v>25946.999999999985</v>
      </c>
      <c r="C137" s="376">
        <v>-65.99999999994543</v>
      </c>
      <c r="D137" s="184">
        <v>-0.2537192941988452</v>
      </c>
      <c r="E137" s="376">
        <v>206.99999999993452</v>
      </c>
      <c r="F137" s="377">
        <v>0.80419580419554815</v>
      </c>
      <c r="G137" s="133">
        <v>358165</v>
      </c>
      <c r="H137" s="133">
        <v>-5608</v>
      </c>
      <c r="I137" s="184">
        <v>-1.5416207360084448</v>
      </c>
      <c r="J137" s="133">
        <v>-26501</v>
      </c>
      <c r="K137" s="184">
        <v>-6.8893533610976796</v>
      </c>
    </row>
    <row r="138" spans="1:11" ht="12" customHeight="1" x14ac:dyDescent="0.2">
      <c r="A138" s="375">
        <v>42217</v>
      </c>
      <c r="B138" s="133">
        <v>25609.00000000004</v>
      </c>
      <c r="C138" s="376">
        <v>-337.99999999994543</v>
      </c>
      <c r="D138" s="184">
        <v>-1.3026554129569723</v>
      </c>
      <c r="E138" s="376">
        <v>15.000000000047294</v>
      </c>
      <c r="F138" s="377">
        <v>5.8607486129746415E-2</v>
      </c>
      <c r="G138" s="133">
        <v>352487</v>
      </c>
      <c r="H138" s="133">
        <v>-5678</v>
      </c>
      <c r="I138" s="184">
        <v>-1.585302863205506</v>
      </c>
      <c r="J138" s="133">
        <v>-26040</v>
      </c>
      <c r="K138" s="184">
        <v>-6.8792979100566143</v>
      </c>
    </row>
    <row r="139" spans="1:11" ht="12" customHeight="1" x14ac:dyDescent="0.2">
      <c r="A139" s="375">
        <v>42248</v>
      </c>
      <c r="B139" s="133">
        <v>27145.000000000025</v>
      </c>
      <c r="C139" s="376">
        <v>1535.9999999999854</v>
      </c>
      <c r="D139" s="184">
        <v>5.9978913663164635</v>
      </c>
      <c r="E139" s="376">
        <v>-72.999999999905413</v>
      </c>
      <c r="F139" s="377">
        <v>-0.26820486442760527</v>
      </c>
      <c r="G139" s="133">
        <v>361797</v>
      </c>
      <c r="H139" s="133">
        <v>9310</v>
      </c>
      <c r="I139" s="184">
        <v>2.6412321589164991</v>
      </c>
      <c r="J139" s="133">
        <v>-28032</v>
      </c>
      <c r="K139" s="184">
        <v>-7.1908452167488823</v>
      </c>
    </row>
    <row r="140" spans="1:11" ht="12" customHeight="1" x14ac:dyDescent="0.2">
      <c r="A140" s="375">
        <v>42278</v>
      </c>
      <c r="B140" s="133">
        <v>27566.000000000051</v>
      </c>
      <c r="C140" s="376">
        <v>421.00000000002547</v>
      </c>
      <c r="D140" s="184">
        <v>1.5509301897219565</v>
      </c>
      <c r="E140" s="376">
        <v>359.00000000003274</v>
      </c>
      <c r="F140" s="377">
        <v>1.3195133605323355</v>
      </c>
      <c r="G140" s="133">
        <v>362386</v>
      </c>
      <c r="H140" s="133">
        <v>589</v>
      </c>
      <c r="I140" s="184">
        <v>0.16279847538813202</v>
      </c>
      <c r="J140" s="133">
        <v>-26699</v>
      </c>
      <c r="K140" s="184">
        <v>-6.8619967359317373</v>
      </c>
    </row>
    <row r="141" spans="1:11" ht="12" customHeight="1" x14ac:dyDescent="0.2">
      <c r="A141" s="375">
        <v>42309</v>
      </c>
      <c r="B141" s="376">
        <v>27565.999999999942</v>
      </c>
      <c r="C141" s="376">
        <v>-1.0913936421275139E-10</v>
      </c>
      <c r="D141" s="184">
        <v>-3.959202068227207E-13</v>
      </c>
      <c r="E141" s="376">
        <v>271.99999999988722</v>
      </c>
      <c r="F141" s="377">
        <v>0.99655601963760054</v>
      </c>
      <c r="G141" s="133">
        <v>359452</v>
      </c>
      <c r="H141" s="376">
        <v>-2934</v>
      </c>
      <c r="I141" s="184">
        <v>-0.80963392625542929</v>
      </c>
      <c r="J141" s="133">
        <v>-28954</v>
      </c>
      <c r="K141" s="184">
        <v>-7.454570732686931</v>
      </c>
    </row>
    <row r="142" spans="1:11" ht="12" customHeight="1" x14ac:dyDescent="0.2">
      <c r="A142" s="375">
        <v>42339</v>
      </c>
      <c r="B142" s="133">
        <v>25513.000000000044</v>
      </c>
      <c r="C142" s="376">
        <v>-2052.9999999998981</v>
      </c>
      <c r="D142" s="184">
        <v>-7.4475803526079316</v>
      </c>
      <c r="E142" s="376">
        <v>-225.99999999987631</v>
      </c>
      <c r="F142" s="377">
        <v>-0.87804499009237735</v>
      </c>
      <c r="G142" s="133">
        <v>346816</v>
      </c>
      <c r="H142" s="133">
        <v>-12636</v>
      </c>
      <c r="I142" s="184">
        <v>-3.5153511456327964</v>
      </c>
      <c r="J142" s="133">
        <v>-29975</v>
      </c>
      <c r="K142" s="184">
        <v>-7.9553386360077605</v>
      </c>
    </row>
    <row r="143" spans="1:11" ht="12" customHeight="1" x14ac:dyDescent="0.2">
      <c r="A143" s="375">
        <v>42370</v>
      </c>
      <c r="B143" s="376">
        <v>24955.000000000022</v>
      </c>
      <c r="C143" s="376">
        <v>-558.00000000002183</v>
      </c>
      <c r="D143" s="184">
        <v>-2.1871202916161208</v>
      </c>
      <c r="E143" s="376">
        <v>-515.99999999999636</v>
      </c>
      <c r="F143" s="377">
        <v>-2.0258333006163713</v>
      </c>
      <c r="G143" s="133">
        <v>338325</v>
      </c>
      <c r="H143" s="376">
        <v>-8491</v>
      </c>
      <c r="I143" s="184">
        <v>-2.4482722827089871</v>
      </c>
      <c r="J143" s="133">
        <v>-32454</v>
      </c>
      <c r="K143" s="184">
        <v>-8.7529229001642488</v>
      </c>
    </row>
    <row r="144" spans="1:11" ht="12" customHeight="1" x14ac:dyDescent="0.2">
      <c r="A144" s="375">
        <v>42401</v>
      </c>
      <c r="B144" s="133">
        <v>25617.999999999975</v>
      </c>
      <c r="C144" s="376">
        <v>662.99999999995271</v>
      </c>
      <c r="D144" s="184">
        <v>2.6567822079741621</v>
      </c>
      <c r="E144" s="376">
        <v>-756.00000000009095</v>
      </c>
      <c r="F144" s="377">
        <v>-2.8664593918256203</v>
      </c>
      <c r="G144" s="133">
        <v>346998</v>
      </c>
      <c r="H144" s="133">
        <v>8673</v>
      </c>
      <c r="I144" s="184">
        <v>2.5635114165373531</v>
      </c>
      <c r="J144" s="133">
        <v>-26625</v>
      </c>
      <c r="K144" s="184">
        <v>-7.1261672862752024</v>
      </c>
    </row>
    <row r="145" spans="1:11" s="85" customFormat="1" ht="12" customHeight="1" x14ac:dyDescent="0.2">
      <c r="A145" s="375">
        <v>42430</v>
      </c>
      <c r="B145" s="376">
        <v>25808.000000000015</v>
      </c>
      <c r="C145" s="376">
        <v>190.00000000004002</v>
      </c>
      <c r="D145" s="184">
        <v>0.74166601608259897</v>
      </c>
      <c r="E145" s="376">
        <v>-1158.9999999998727</v>
      </c>
      <c r="F145" s="377">
        <v>-4.2978455148881132</v>
      </c>
      <c r="G145" s="133">
        <v>350563</v>
      </c>
      <c r="H145" s="376">
        <v>3565</v>
      </c>
      <c r="I145" s="184">
        <v>1.0273834431322371</v>
      </c>
      <c r="J145" s="133">
        <v>-31671</v>
      </c>
      <c r="K145" s="184">
        <v>-8.2857621247717361</v>
      </c>
    </row>
    <row r="146" spans="1:11" s="85" customFormat="1" ht="12" customHeight="1" x14ac:dyDescent="0.2">
      <c r="A146" s="375">
        <v>42461</v>
      </c>
      <c r="B146" s="133">
        <v>25639.000000000007</v>
      </c>
      <c r="C146" s="376">
        <v>-169.00000000000728</v>
      </c>
      <c r="D146" s="184">
        <v>-0.65483570985743633</v>
      </c>
      <c r="E146" s="376">
        <v>-1278.0000000000109</v>
      </c>
      <c r="F146" s="377">
        <v>-4.7479288182190071</v>
      </c>
      <c r="G146" s="133">
        <v>351896</v>
      </c>
      <c r="H146" s="133">
        <v>1333</v>
      </c>
      <c r="I146" s="184">
        <v>0.38024549082475906</v>
      </c>
      <c r="J146" s="133">
        <v>-30522</v>
      </c>
      <c r="K146" s="184">
        <v>-7.9813188709736469</v>
      </c>
    </row>
    <row r="147" spans="1:11" ht="12" customHeight="1" x14ac:dyDescent="0.2">
      <c r="A147" s="375">
        <v>42491</v>
      </c>
      <c r="B147" s="376">
        <v>25100.999999999975</v>
      </c>
      <c r="C147" s="376">
        <v>-538.00000000003274</v>
      </c>
      <c r="D147" s="184">
        <v>-2.0983657708960277</v>
      </c>
      <c r="E147" s="376">
        <v>-1513.9999999999818</v>
      </c>
      <c r="F147" s="377">
        <v>-5.6885215104263924</v>
      </c>
      <c r="G147" s="133">
        <v>347220</v>
      </c>
      <c r="H147" s="376">
        <v>-4676</v>
      </c>
      <c r="I147" s="184">
        <v>-1.3288016914088254</v>
      </c>
      <c r="J147" s="133">
        <v>-30575</v>
      </c>
      <c r="K147" s="184">
        <v>-8.0930134067417523</v>
      </c>
    </row>
    <row r="148" spans="1:11" ht="12" customHeight="1" x14ac:dyDescent="0.2">
      <c r="A148" s="375">
        <v>42522</v>
      </c>
      <c r="B148" s="133">
        <v>24411.999999999971</v>
      </c>
      <c r="C148" s="376">
        <v>-689.00000000000364</v>
      </c>
      <c r="D148" s="184">
        <v>-2.7449105613322353</v>
      </c>
      <c r="E148" s="376">
        <v>-1600.99999999996</v>
      </c>
      <c r="F148" s="377">
        <v>-6.1546150001920736</v>
      </c>
      <c r="G148" s="133">
        <v>335380</v>
      </c>
      <c r="H148" s="133">
        <v>-11840</v>
      </c>
      <c r="I148" s="184">
        <v>-3.4099418236276713</v>
      </c>
      <c r="J148" s="133">
        <v>-28393</v>
      </c>
      <c r="K148" s="184">
        <v>-7.8051422178116576</v>
      </c>
    </row>
    <row r="149" spans="1:11" ht="12" customHeight="1" x14ac:dyDescent="0.2">
      <c r="A149" s="375">
        <v>42552</v>
      </c>
      <c r="B149" s="376">
        <v>23808.000000000051</v>
      </c>
      <c r="C149" s="376">
        <v>-603.99999999991996</v>
      </c>
      <c r="D149" s="184">
        <v>-2.4741930198259898</v>
      </c>
      <c r="E149" s="376">
        <v>-2138.9999999999345</v>
      </c>
      <c r="F149" s="377">
        <v>-8.2437275985660605</v>
      </c>
      <c r="G149" s="133">
        <v>326911</v>
      </c>
      <c r="H149" s="376">
        <v>-8469</v>
      </c>
      <c r="I149" s="184">
        <v>-2.5251953008527641</v>
      </c>
      <c r="J149" s="133">
        <v>-31254</v>
      </c>
      <c r="K149" s="184">
        <v>-8.7261457708039583</v>
      </c>
    </row>
    <row r="150" spans="1:11" ht="12" customHeight="1" x14ac:dyDescent="0.2">
      <c r="A150" s="375">
        <v>42583</v>
      </c>
      <c r="B150" s="133">
        <v>23343.999999999935</v>
      </c>
      <c r="C150" s="376">
        <v>-464.00000000011642</v>
      </c>
      <c r="D150" s="184">
        <v>-1.9489247311832805</v>
      </c>
      <c r="E150" s="376">
        <v>-2265.0000000001055</v>
      </c>
      <c r="F150" s="377">
        <v>-8.8445468390023105</v>
      </c>
      <c r="G150" s="133">
        <v>319501</v>
      </c>
      <c r="H150" s="133">
        <v>-7410</v>
      </c>
      <c r="I150" s="184">
        <v>-2.266671968823319</v>
      </c>
      <c r="J150" s="133">
        <v>-32986</v>
      </c>
      <c r="K150" s="184">
        <v>-9.3580756169731085</v>
      </c>
    </row>
    <row r="151" spans="1:11" ht="12" customHeight="1" x14ac:dyDescent="0.2">
      <c r="A151" s="375">
        <v>42614</v>
      </c>
      <c r="B151" s="376">
        <v>24615.99999999992</v>
      </c>
      <c r="C151" s="376">
        <v>1271.9999999999854</v>
      </c>
      <c r="D151" s="184">
        <v>5.448937628512633</v>
      </c>
      <c r="E151" s="376">
        <v>-2529.0000000001055</v>
      </c>
      <c r="F151" s="377">
        <v>-9.3166328974032169</v>
      </c>
      <c r="G151" s="133">
        <v>328870</v>
      </c>
      <c r="H151" s="376">
        <v>9369</v>
      </c>
      <c r="I151" s="184">
        <v>2.9323851881527756</v>
      </c>
      <c r="J151" s="133">
        <v>-32927</v>
      </c>
      <c r="K151" s="184">
        <v>-9.1009599305688003</v>
      </c>
    </row>
    <row r="152" spans="1:11" ht="12" customHeight="1" x14ac:dyDescent="0.2">
      <c r="A152" s="375">
        <v>42644</v>
      </c>
      <c r="B152" s="133">
        <v>24859.999999999989</v>
      </c>
      <c r="C152" s="376">
        <v>244.00000000006912</v>
      </c>
      <c r="D152" s="184">
        <v>0.99122521936979979</v>
      </c>
      <c r="E152" s="376">
        <v>-2706.0000000000618</v>
      </c>
      <c r="F152" s="377">
        <v>-9.8164405426977321</v>
      </c>
      <c r="G152" s="133">
        <v>330698</v>
      </c>
      <c r="H152" s="133">
        <v>1828</v>
      </c>
      <c r="I152" s="184">
        <v>0.55584273421108643</v>
      </c>
      <c r="J152" s="133">
        <v>-31688</v>
      </c>
      <c r="K152" s="184">
        <v>-8.7442671626387334</v>
      </c>
    </row>
    <row r="153" spans="1:11" ht="12" customHeight="1" x14ac:dyDescent="0.2">
      <c r="A153" s="375">
        <v>42675</v>
      </c>
      <c r="B153" s="376">
        <v>24996.999999999953</v>
      </c>
      <c r="C153" s="376">
        <v>136.99999999996362</v>
      </c>
      <c r="D153" s="184">
        <v>0.55108608205938725</v>
      </c>
      <c r="E153" s="376">
        <v>-2568.9999999999891</v>
      </c>
      <c r="F153" s="377">
        <v>-9.3194514982224277</v>
      </c>
      <c r="G153" s="133">
        <v>332273</v>
      </c>
      <c r="H153" s="376">
        <v>1575</v>
      </c>
      <c r="I153" s="184">
        <v>0.47626535388783725</v>
      </c>
      <c r="J153" s="133">
        <v>-27179</v>
      </c>
      <c r="K153" s="184">
        <v>-7.5612320977487952</v>
      </c>
    </row>
    <row r="154" spans="1:11" ht="12" customHeight="1" x14ac:dyDescent="0.2">
      <c r="A154" s="375">
        <v>42705</v>
      </c>
      <c r="B154" s="133">
        <v>23239.000000000102</v>
      </c>
      <c r="C154" s="376">
        <v>-1757.9999999998508</v>
      </c>
      <c r="D154" s="184">
        <v>-7.03284394127237</v>
      </c>
      <c r="E154" s="376">
        <v>-2273.9999999999418</v>
      </c>
      <c r="F154" s="377">
        <v>-8.9131031238973772</v>
      </c>
      <c r="G154" s="133">
        <v>314247</v>
      </c>
      <c r="H154" s="133">
        <v>-18026</v>
      </c>
      <c r="I154" s="184">
        <v>-5.4250571066562738</v>
      </c>
      <c r="J154" s="133">
        <v>-32569</v>
      </c>
      <c r="K154" s="184">
        <v>-9.3908585532386049</v>
      </c>
    </row>
    <row r="155" spans="1:11" ht="12" customHeight="1" x14ac:dyDescent="0.2">
      <c r="A155" s="375">
        <v>42736</v>
      </c>
      <c r="B155" s="376">
        <v>23235.000000000015</v>
      </c>
      <c r="C155" s="376">
        <v>-4.0000000000873115</v>
      </c>
      <c r="D155" s="184">
        <v>-1.7212444597819586E-2</v>
      </c>
      <c r="E155" s="376">
        <v>-1720.0000000000073</v>
      </c>
      <c r="F155" s="377">
        <v>-6.8924063313965371</v>
      </c>
      <c r="G155" s="133">
        <v>309409</v>
      </c>
      <c r="H155" s="376">
        <v>-4838</v>
      </c>
      <c r="I155" s="184">
        <v>-1.5395532813360191</v>
      </c>
      <c r="J155" s="133">
        <v>-28916</v>
      </c>
      <c r="K155" s="184">
        <v>-8.5468114978201442</v>
      </c>
    </row>
    <row r="156" spans="1:11" ht="12" customHeight="1" x14ac:dyDescent="0.2">
      <c r="A156" s="375">
        <v>42767</v>
      </c>
      <c r="B156" s="133">
        <v>23978.999999999978</v>
      </c>
      <c r="C156" s="376">
        <v>743.99999999996362</v>
      </c>
      <c r="D156" s="184">
        <v>3.2020658489346379</v>
      </c>
      <c r="E156" s="376">
        <v>-1638.9999999999964</v>
      </c>
      <c r="F156" s="377">
        <v>-6.397845265048006</v>
      </c>
      <c r="G156" s="133">
        <v>314122</v>
      </c>
      <c r="H156" s="133">
        <v>4713</v>
      </c>
      <c r="I156" s="184">
        <v>1.5232265383359889</v>
      </c>
      <c r="J156" s="133">
        <v>-32876</v>
      </c>
      <c r="K156" s="184">
        <v>-9.4744061925428973</v>
      </c>
    </row>
    <row r="157" spans="1:11" ht="12" customHeight="1" x14ac:dyDescent="0.2">
      <c r="A157" s="375">
        <v>42795</v>
      </c>
      <c r="B157" s="376">
        <v>24484.000000000007</v>
      </c>
      <c r="C157" s="376">
        <v>505.0000000000291</v>
      </c>
      <c r="D157" s="184">
        <v>2.1060094249135894</v>
      </c>
      <c r="E157" s="376">
        <v>-1324.0000000000073</v>
      </c>
      <c r="F157" s="377">
        <v>-5.1301921884687172</v>
      </c>
      <c r="G157" s="133">
        <v>318604</v>
      </c>
      <c r="H157" s="376">
        <v>4482</v>
      </c>
      <c r="I157" s="184">
        <v>1.4268341599760603</v>
      </c>
      <c r="J157" s="133">
        <v>-31959</v>
      </c>
      <c r="K157" s="184">
        <v>-9.1164783505389906</v>
      </c>
    </row>
    <row r="158" spans="1:11" ht="12" customHeight="1" x14ac:dyDescent="0.2">
      <c r="A158" s="375">
        <v>42826</v>
      </c>
      <c r="B158" s="133">
        <v>24185.999999999938</v>
      </c>
      <c r="C158" s="376">
        <v>-298.00000000006912</v>
      </c>
      <c r="D158" s="184">
        <v>-1.2171213853948253</v>
      </c>
      <c r="E158" s="376">
        <v>-1453.0000000000691</v>
      </c>
      <c r="F158" s="377">
        <v>-5.6671477046689374</v>
      </c>
      <c r="G158" s="133">
        <v>314533</v>
      </c>
      <c r="H158" s="133">
        <v>-4071</v>
      </c>
      <c r="I158" s="184">
        <v>-1.2777617355714304</v>
      </c>
      <c r="J158" s="133">
        <v>-37363</v>
      </c>
      <c r="K158" s="184">
        <v>-10.617625662127447</v>
      </c>
    </row>
    <row r="159" spans="1:11" ht="12" customHeight="1" x14ac:dyDescent="0.2">
      <c r="A159" s="375">
        <v>42856</v>
      </c>
      <c r="B159" s="376">
        <v>24083.999999999982</v>
      </c>
      <c r="C159" s="376">
        <v>-101.99999999995634</v>
      </c>
      <c r="D159" s="184">
        <v>-0.42173158025285951</v>
      </c>
      <c r="E159" s="376">
        <v>-1016.9999999999927</v>
      </c>
      <c r="F159" s="377">
        <v>-4.0516314091071823</v>
      </c>
      <c r="G159" s="133">
        <v>310927</v>
      </c>
      <c r="H159" s="376">
        <v>-3606</v>
      </c>
      <c r="I159" s="184">
        <v>-1.1464615795480919</v>
      </c>
      <c r="J159" s="133">
        <v>-36293</v>
      </c>
      <c r="K159" s="184">
        <v>-10.452450895685732</v>
      </c>
    </row>
    <row r="160" spans="1:11" ht="12" customHeight="1" x14ac:dyDescent="0.2">
      <c r="A160" s="375">
        <v>42887</v>
      </c>
      <c r="B160" s="133">
        <v>23869.00000000008</v>
      </c>
      <c r="C160" s="376">
        <v>-214.99999999990177</v>
      </c>
      <c r="D160" s="184">
        <v>-0.89270885234970077</v>
      </c>
      <c r="E160" s="376">
        <v>-542.99999999989086</v>
      </c>
      <c r="F160" s="377">
        <v>-2.22431591020765</v>
      </c>
      <c r="G160" s="133">
        <v>300678</v>
      </c>
      <c r="H160" s="133">
        <v>-10249</v>
      </c>
      <c r="I160" s="184">
        <v>-3.296272115319673</v>
      </c>
      <c r="J160" s="133">
        <v>-34702</v>
      </c>
      <c r="K160" s="184">
        <v>-10.347068996362335</v>
      </c>
    </row>
    <row r="161" spans="1:11" ht="12" customHeight="1" x14ac:dyDescent="0.2">
      <c r="A161" s="375">
        <v>42917</v>
      </c>
      <c r="B161" s="376">
        <v>24071.000000000044</v>
      </c>
      <c r="C161" s="376">
        <v>201.99999999996362</v>
      </c>
      <c r="D161" s="184">
        <v>0.84628597762773028</v>
      </c>
      <c r="E161" s="376">
        <v>262.99999999999272</v>
      </c>
      <c r="F161" s="377">
        <v>1.1046706989246982</v>
      </c>
      <c r="G161" s="133">
        <v>300139</v>
      </c>
      <c r="H161" s="376">
        <v>-539</v>
      </c>
      <c r="I161" s="184">
        <v>-0.17926153559621921</v>
      </c>
      <c r="J161" s="133">
        <v>-26772</v>
      </c>
      <c r="K161" s="184">
        <v>-8.1893848784531578</v>
      </c>
    </row>
    <row r="162" spans="1:11" ht="12" customHeight="1" x14ac:dyDescent="0.2">
      <c r="A162" s="375">
        <v>42948</v>
      </c>
      <c r="B162" s="133">
        <v>23823.999999999964</v>
      </c>
      <c r="C162" s="376">
        <v>-247.00000000008004</v>
      </c>
      <c r="D162" s="184">
        <v>-1.0261310290394232</v>
      </c>
      <c r="E162" s="376">
        <v>480.0000000000291</v>
      </c>
      <c r="F162" s="377">
        <v>2.0562028786841604</v>
      </c>
      <c r="G162" s="133">
        <v>296936</v>
      </c>
      <c r="H162" s="133">
        <v>-3203</v>
      </c>
      <c r="I162" s="184">
        <v>-1.0671722102092698</v>
      </c>
      <c r="J162" s="133">
        <v>-22565</v>
      </c>
      <c r="K162" s="184">
        <v>-7.0625757039884069</v>
      </c>
    </row>
    <row r="163" spans="1:11" ht="12" customHeight="1" x14ac:dyDescent="0.2">
      <c r="A163" s="375">
        <v>42979</v>
      </c>
      <c r="B163" s="376">
        <v>25424.999999999982</v>
      </c>
      <c r="C163" s="376">
        <v>1601.0000000000182</v>
      </c>
      <c r="D163" s="184">
        <v>6.7201141705843703</v>
      </c>
      <c r="E163" s="376">
        <v>809.00000000006185</v>
      </c>
      <c r="F163" s="377">
        <v>3.2864803379918119</v>
      </c>
      <c r="G163" s="133">
        <v>313320</v>
      </c>
      <c r="H163" s="376">
        <v>16384</v>
      </c>
      <c r="I163" s="184">
        <v>5.5176873130910362</v>
      </c>
      <c r="J163" s="133">
        <v>-15550</v>
      </c>
      <c r="K163" s="184">
        <v>-4.7283120990056862</v>
      </c>
    </row>
    <row r="164" spans="1:11" ht="12" customHeight="1" x14ac:dyDescent="0.2">
      <c r="A164" s="375">
        <v>43009</v>
      </c>
      <c r="B164" s="133">
        <v>25510.000000000036</v>
      </c>
      <c r="C164" s="376">
        <v>85.00000000005457</v>
      </c>
      <c r="D164" s="184">
        <v>0.33431661750267305</v>
      </c>
      <c r="E164" s="376">
        <v>650.00000000004729</v>
      </c>
      <c r="F164" s="377">
        <v>2.6146419951731601</v>
      </c>
      <c r="G164" s="133">
        <v>313147</v>
      </c>
      <c r="H164" s="133">
        <v>-173</v>
      </c>
      <c r="I164" s="184">
        <v>-5.5215115536831352E-2</v>
      </c>
      <c r="J164" s="133">
        <v>-17551</v>
      </c>
      <c r="K164" s="184">
        <v>-5.3072591911653531</v>
      </c>
    </row>
    <row r="165" spans="1:11" ht="12" customHeight="1" x14ac:dyDescent="0.2">
      <c r="A165" s="375">
        <v>43040</v>
      </c>
      <c r="B165" s="376">
        <v>25272.000000000044</v>
      </c>
      <c r="C165" s="376">
        <v>-237.99999999999272</v>
      </c>
      <c r="D165" s="184">
        <v>-0.93296746373968009</v>
      </c>
      <c r="E165" s="376">
        <v>275.00000000009095</v>
      </c>
      <c r="F165" s="377">
        <v>1.1001320158422669</v>
      </c>
      <c r="G165" s="133">
        <v>306987</v>
      </c>
      <c r="H165" s="376">
        <v>-6160</v>
      </c>
      <c r="I165" s="184">
        <v>-1.9671272597214726</v>
      </c>
      <c r="J165" s="133">
        <v>-25286</v>
      </c>
      <c r="K165" s="184">
        <v>-7.6100074336464294</v>
      </c>
    </row>
    <row r="166" spans="1:11" ht="12" customHeight="1" x14ac:dyDescent="0.2">
      <c r="A166" s="375">
        <v>43070</v>
      </c>
      <c r="B166" s="133">
        <v>23181.000000000029</v>
      </c>
      <c r="C166" s="376">
        <v>-2091.0000000000146</v>
      </c>
      <c r="D166" s="184">
        <v>-8.2739791073124831</v>
      </c>
      <c r="E166" s="376">
        <v>-58.00000000007276</v>
      </c>
      <c r="F166" s="377">
        <v>-0.2495804466632493</v>
      </c>
      <c r="G166" s="133">
        <v>292320</v>
      </c>
      <c r="H166" s="133">
        <v>-14667</v>
      </c>
      <c r="I166" s="184">
        <v>-4.7777267441292306</v>
      </c>
      <c r="J166" s="133">
        <v>-21927</v>
      </c>
      <c r="K166" s="184">
        <v>-6.9776322446992332</v>
      </c>
    </row>
    <row r="167" spans="1:11" ht="12" customHeight="1" x14ac:dyDescent="0.2">
      <c r="A167" s="375">
        <v>43101</v>
      </c>
      <c r="B167" s="376">
        <v>23469.000000000015</v>
      </c>
      <c r="C167" s="376">
        <v>287.99999999998545</v>
      </c>
      <c r="D167" s="184">
        <v>1.2423967904748936</v>
      </c>
      <c r="E167" s="376">
        <v>234</v>
      </c>
      <c r="F167" s="377">
        <v>1.0071013557133628</v>
      </c>
      <c r="G167" s="133">
        <v>285561</v>
      </c>
      <c r="H167" s="376">
        <v>-6759</v>
      </c>
      <c r="I167" s="184">
        <v>-2.312192118226601</v>
      </c>
      <c r="J167" s="133">
        <v>-23848</v>
      </c>
      <c r="K167" s="184">
        <v>-7.7075973872770343</v>
      </c>
    </row>
    <row r="168" spans="1:11" ht="12" customHeight="1" x14ac:dyDescent="0.2">
      <c r="A168" s="375">
        <v>43132</v>
      </c>
      <c r="B168" s="133">
        <v>24166.000000000029</v>
      </c>
      <c r="C168" s="376">
        <v>697.00000000001455</v>
      </c>
      <c r="D168" s="184">
        <v>2.969875154459134</v>
      </c>
      <c r="E168" s="376">
        <v>187.00000000005093</v>
      </c>
      <c r="F168" s="377">
        <v>0.77984903457213017</v>
      </c>
      <c r="G168" s="133">
        <v>291378</v>
      </c>
      <c r="H168" s="133">
        <v>5817</v>
      </c>
      <c r="I168" s="184">
        <v>2.0370428735016337</v>
      </c>
      <c r="J168" s="133">
        <v>-22744</v>
      </c>
      <c r="K168" s="184">
        <v>-7.2404989144345189</v>
      </c>
    </row>
    <row r="169" spans="1:11" ht="12" customHeight="1" x14ac:dyDescent="0.2">
      <c r="A169" s="375">
        <v>43160</v>
      </c>
      <c r="B169" s="376">
        <v>24695.000000000022</v>
      </c>
      <c r="C169" s="376">
        <v>528.99999999999272</v>
      </c>
      <c r="D169" s="184">
        <v>2.1890259041628406</v>
      </c>
      <c r="E169" s="376">
        <v>211.00000000001455</v>
      </c>
      <c r="F169" s="377">
        <v>0.86178728965861173</v>
      </c>
      <c r="G169" s="133">
        <v>296216</v>
      </c>
      <c r="H169" s="376">
        <v>4838</v>
      </c>
      <c r="I169" s="184">
        <v>1.6603861650502096</v>
      </c>
      <c r="J169" s="133">
        <v>-22388</v>
      </c>
      <c r="K169" s="184">
        <v>-7.026904872506309</v>
      </c>
    </row>
    <row r="170" spans="1:11" ht="12" customHeight="1" x14ac:dyDescent="0.2">
      <c r="A170" s="375">
        <v>43191</v>
      </c>
      <c r="B170" s="133">
        <v>24749.000000000029</v>
      </c>
      <c r="C170" s="376">
        <v>54.000000000007276</v>
      </c>
      <c r="D170" s="184">
        <v>0.21866774650741944</v>
      </c>
      <c r="E170" s="376">
        <v>563.00000000009095</v>
      </c>
      <c r="F170" s="377">
        <v>2.3277929380637246</v>
      </c>
      <c r="G170" s="133">
        <v>297657</v>
      </c>
      <c r="H170" s="133">
        <v>1441</v>
      </c>
      <c r="I170" s="184">
        <v>0.48646933318929431</v>
      </c>
      <c r="J170" s="133">
        <v>-16876</v>
      </c>
      <c r="K170" s="184">
        <v>-5.3654147577519691</v>
      </c>
    </row>
    <row r="171" spans="1:11" ht="12" customHeight="1" x14ac:dyDescent="0.2">
      <c r="A171" s="375">
        <v>43221</v>
      </c>
      <c r="B171" s="376">
        <v>24473.999999999978</v>
      </c>
      <c r="C171" s="376">
        <v>-275.00000000005093</v>
      </c>
      <c r="D171" s="184">
        <v>-1.1111560063034895</v>
      </c>
      <c r="E171" s="376">
        <v>389.99999999999636</v>
      </c>
      <c r="F171" s="377">
        <v>1.6193323368211121</v>
      </c>
      <c r="G171" s="133">
        <v>294974</v>
      </c>
      <c r="H171" s="376">
        <v>-2683</v>
      </c>
      <c r="I171" s="184">
        <v>-0.90137305690778313</v>
      </c>
      <c r="J171" s="133">
        <v>-15953</v>
      </c>
      <c r="K171" s="184">
        <v>-5.1307863260508091</v>
      </c>
    </row>
    <row r="172" spans="1:11" ht="12" customHeight="1" x14ac:dyDescent="0.2">
      <c r="A172" s="375">
        <v>43252</v>
      </c>
      <c r="B172" s="133">
        <v>24054.999999999996</v>
      </c>
      <c r="C172" s="376">
        <v>-418.99999999998181</v>
      </c>
      <c r="D172" s="184">
        <v>-1.7120209201600971</v>
      </c>
      <c r="E172" s="376">
        <v>185.99999999991633</v>
      </c>
      <c r="F172" s="377">
        <v>0.77925342494413552</v>
      </c>
      <c r="G172" s="133">
        <v>287661</v>
      </c>
      <c r="H172" s="133">
        <v>-7313</v>
      </c>
      <c r="I172" s="184">
        <v>-2.4792015567473742</v>
      </c>
      <c r="J172" s="133">
        <v>-13017</v>
      </c>
      <c r="K172" s="184">
        <v>-4.3292159719034977</v>
      </c>
    </row>
    <row r="173" spans="1:11" ht="12" customHeight="1" x14ac:dyDescent="0.2">
      <c r="A173" s="375">
        <v>43282</v>
      </c>
      <c r="B173" s="376">
        <v>24251.999999999985</v>
      </c>
      <c r="C173" s="376">
        <v>196.99999999998909</v>
      </c>
      <c r="D173" s="184">
        <v>0.81895655788812771</v>
      </c>
      <c r="E173" s="376">
        <v>180.99999999994179</v>
      </c>
      <c r="F173" s="377">
        <v>0.75194217107698669</v>
      </c>
      <c r="G173" s="133">
        <v>284092</v>
      </c>
      <c r="H173" s="376">
        <v>-3569</v>
      </c>
      <c r="I173" s="184">
        <v>-1.2406965142998181</v>
      </c>
      <c r="J173" s="133">
        <v>-16047</v>
      </c>
      <c r="K173" s="184">
        <v>-5.3465227777796285</v>
      </c>
    </row>
    <row r="174" spans="1:11" ht="12" customHeight="1" x14ac:dyDescent="0.2">
      <c r="A174" s="375">
        <v>43313</v>
      </c>
      <c r="B174" s="133">
        <v>24211.00000000004</v>
      </c>
      <c r="C174" s="376">
        <v>-40.99999999994543</v>
      </c>
      <c r="D174" s="184">
        <v>-0.16905822200208417</v>
      </c>
      <c r="E174" s="376">
        <v>387.0000000000764</v>
      </c>
      <c r="F174" s="377">
        <v>1.6244123572870928</v>
      </c>
      <c r="G174" s="133">
        <v>278587</v>
      </c>
      <c r="H174" s="133">
        <v>-5505</v>
      </c>
      <c r="I174" s="184">
        <v>-1.9377525590301734</v>
      </c>
      <c r="J174" s="133">
        <v>-18349</v>
      </c>
      <c r="K174" s="184">
        <v>-6.1794460759220842</v>
      </c>
    </row>
    <row r="175" spans="1:11" ht="12" customHeight="1" x14ac:dyDescent="0.2">
      <c r="A175" s="375">
        <v>43344</v>
      </c>
      <c r="B175" s="376">
        <v>25352</v>
      </c>
      <c r="C175" s="376">
        <v>1140.99999999996</v>
      </c>
      <c r="D175" s="184">
        <v>4.7127338812934534</v>
      </c>
      <c r="E175" s="376">
        <v>-72.99999999998181</v>
      </c>
      <c r="F175" s="377">
        <v>-0.28711897738439279</v>
      </c>
      <c r="G175" s="133">
        <v>288362</v>
      </c>
      <c r="H175" s="376">
        <v>9775</v>
      </c>
      <c r="I175" s="184">
        <v>3.5087782272683219</v>
      </c>
      <c r="J175" s="133">
        <v>-24958</v>
      </c>
      <c r="K175" s="184">
        <v>-7.9656581131111963</v>
      </c>
    </row>
    <row r="176" spans="1:11" ht="12" customHeight="1" x14ac:dyDescent="0.2">
      <c r="A176" s="375">
        <v>43374</v>
      </c>
      <c r="B176" s="133">
        <v>24649.999999999978</v>
      </c>
      <c r="C176" s="376">
        <v>-702.00000000002183</v>
      </c>
      <c r="D176" s="184">
        <v>-2.7690123067214492</v>
      </c>
      <c r="E176" s="376">
        <v>-860.00000000005821</v>
      </c>
      <c r="F176" s="377">
        <v>-3.3712269698159818</v>
      </c>
      <c r="G176" s="133">
        <v>288910</v>
      </c>
      <c r="H176" s="133">
        <v>548</v>
      </c>
      <c r="I176" s="184">
        <v>0.19003890942634605</v>
      </c>
      <c r="J176" s="133">
        <v>-24237</v>
      </c>
      <c r="K176" s="184">
        <v>-7.7398154860177488</v>
      </c>
    </row>
    <row r="177" spans="1:11" ht="12" customHeight="1" x14ac:dyDescent="0.2">
      <c r="A177" s="375">
        <v>43405</v>
      </c>
      <c r="B177" s="376">
        <v>24364.000000000011</v>
      </c>
      <c r="C177" s="376">
        <v>-285.99999999996726</v>
      </c>
      <c r="D177" s="184">
        <v>-1.160243407707779</v>
      </c>
      <c r="E177" s="376">
        <v>-908.00000000003274</v>
      </c>
      <c r="F177" s="377">
        <v>-3.5929091484648272</v>
      </c>
      <c r="G177" s="133">
        <v>280955</v>
      </c>
      <c r="H177" s="376">
        <v>-7955</v>
      </c>
      <c r="I177" s="184">
        <v>-2.7534526323076389</v>
      </c>
      <c r="J177" s="133">
        <v>-26032</v>
      </c>
      <c r="K177" s="184">
        <v>-8.479837908445635</v>
      </c>
    </row>
    <row r="178" spans="1:11" ht="12" customHeight="1" x14ac:dyDescent="0.2">
      <c r="A178" s="375">
        <v>43435</v>
      </c>
      <c r="B178" s="133">
        <v>22716.999999999942</v>
      </c>
      <c r="C178" s="376">
        <v>-1647.0000000000691</v>
      </c>
      <c r="D178" s="184">
        <v>-6.7599737317356281</v>
      </c>
      <c r="E178" s="376">
        <v>-464.00000000008731</v>
      </c>
      <c r="F178" s="377">
        <v>-2.0016392735433621</v>
      </c>
      <c r="G178" s="133">
        <v>270686</v>
      </c>
      <c r="H178" s="133">
        <v>-10269</v>
      </c>
      <c r="I178" s="184">
        <v>-3.6550337242618927</v>
      </c>
      <c r="J178" s="133">
        <v>-21634</v>
      </c>
      <c r="K178" s="184">
        <v>-7.4007936507936511</v>
      </c>
    </row>
    <row r="179" spans="1:11" ht="12" customHeight="1" x14ac:dyDescent="0.2">
      <c r="A179" s="375">
        <v>43466</v>
      </c>
      <c r="B179" s="376">
        <v>22882.99999999996</v>
      </c>
      <c r="C179" s="376">
        <v>166.00000000001819</v>
      </c>
      <c r="D179" s="184">
        <v>0.73073029009120316</v>
      </c>
      <c r="E179" s="376">
        <v>-586.00000000005457</v>
      </c>
      <c r="F179" s="377">
        <v>-2.4969108185267981</v>
      </c>
      <c r="G179" s="133">
        <v>269340</v>
      </c>
      <c r="H179" s="376">
        <v>-1346</v>
      </c>
      <c r="I179" s="184">
        <v>-0.49725512217107642</v>
      </c>
      <c r="J179" s="133">
        <v>-16221</v>
      </c>
      <c r="K179" s="184">
        <v>-5.6803975332766026</v>
      </c>
    </row>
    <row r="180" spans="1:11" ht="12" customHeight="1" x14ac:dyDescent="0.2">
      <c r="A180" s="375">
        <v>43497</v>
      </c>
      <c r="B180" s="133">
        <v>23536.000000000022</v>
      </c>
      <c r="C180" s="376">
        <v>653.00000000006185</v>
      </c>
      <c r="D180" s="184">
        <v>2.8536468120441505</v>
      </c>
      <c r="E180" s="376">
        <v>-630.00000000000728</v>
      </c>
      <c r="F180" s="377">
        <v>-2.6069684680956984</v>
      </c>
      <c r="G180" s="133">
        <v>277266</v>
      </c>
      <c r="H180" s="133">
        <v>7926</v>
      </c>
      <c r="I180" s="184">
        <v>2.9427489418578747</v>
      </c>
      <c r="J180" s="133">
        <v>-14112</v>
      </c>
      <c r="K180" s="184">
        <v>-4.8431933776743614</v>
      </c>
    </row>
    <row r="181" spans="1:11" ht="12" customHeight="1" x14ac:dyDescent="0.2">
      <c r="A181" s="375">
        <v>43525</v>
      </c>
      <c r="B181" s="376">
        <v>24063.000000000036</v>
      </c>
      <c r="C181" s="376">
        <v>527.00000000001455</v>
      </c>
      <c r="D181" s="184">
        <v>2.2391230455473066</v>
      </c>
      <c r="E181" s="376">
        <v>-631.99999999998545</v>
      </c>
      <c r="F181" s="377">
        <v>-2.5592225146790235</v>
      </c>
      <c r="G181" s="133">
        <v>282544</v>
      </c>
      <c r="H181" s="376">
        <v>5278</v>
      </c>
      <c r="I181" s="184">
        <v>1.903587169000166</v>
      </c>
      <c r="J181" s="133">
        <v>-13672</v>
      </c>
      <c r="K181" s="184">
        <v>-4.6155508142706676</v>
      </c>
    </row>
    <row r="182" spans="1:11" ht="12" customHeight="1" x14ac:dyDescent="0.2">
      <c r="A182" s="375">
        <v>43556</v>
      </c>
      <c r="B182" s="133">
        <v>24110.000000000018</v>
      </c>
      <c r="C182" s="376">
        <v>46.99999999998181</v>
      </c>
      <c r="D182" s="184">
        <v>0.195320616714382</v>
      </c>
      <c r="E182" s="376">
        <v>-639.00000000001091</v>
      </c>
      <c r="F182" s="377">
        <v>-2.5819225019193106</v>
      </c>
      <c r="G182" s="133">
        <v>280939</v>
      </c>
      <c r="H182" s="133">
        <v>-1605</v>
      </c>
      <c r="I182" s="184">
        <v>-0.56805311739056574</v>
      </c>
      <c r="J182" s="133">
        <v>-16718</v>
      </c>
      <c r="K182" s="184">
        <v>-5.6165317798674312</v>
      </c>
    </row>
    <row r="183" spans="1:11" ht="12" customHeight="1" x14ac:dyDescent="0.2">
      <c r="A183" s="375">
        <v>43586</v>
      </c>
      <c r="B183" s="376">
        <v>23864</v>
      </c>
      <c r="C183" s="376">
        <v>-246.00000000001819</v>
      </c>
      <c r="D183" s="184">
        <v>-1.0203235172128495</v>
      </c>
      <c r="E183" s="376">
        <v>-609.99999999997817</v>
      </c>
      <c r="F183" s="377">
        <v>-2.4924409577509956</v>
      </c>
      <c r="G183" s="133">
        <v>276615</v>
      </c>
      <c r="H183" s="376">
        <v>-4324</v>
      </c>
      <c r="I183" s="184">
        <v>-1.5391241515061989</v>
      </c>
      <c r="J183" s="133">
        <v>-18359</v>
      </c>
      <c r="K183" s="184">
        <v>-6.2239383810098516</v>
      </c>
    </row>
    <row r="184" spans="1:11" ht="12" customHeight="1" x14ac:dyDescent="0.2">
      <c r="A184" s="375">
        <v>43617</v>
      </c>
      <c r="B184" s="133">
        <v>23151.999999999967</v>
      </c>
      <c r="C184" s="376">
        <v>-712.00000000003274</v>
      </c>
      <c r="D184" s="184">
        <v>-2.9835735836407675</v>
      </c>
      <c r="E184" s="376">
        <v>-903.0000000000291</v>
      </c>
      <c r="F184" s="377">
        <v>-3.7538973186448938</v>
      </c>
      <c r="G184" s="133">
        <v>268621</v>
      </c>
      <c r="H184" s="133">
        <v>-7994</v>
      </c>
      <c r="I184" s="184">
        <v>-2.8899372774433778</v>
      </c>
      <c r="J184" s="133">
        <v>-19040</v>
      </c>
      <c r="K184" s="184">
        <v>-6.6189021104703105</v>
      </c>
    </row>
    <row r="185" spans="1:11" ht="12" customHeight="1" x14ac:dyDescent="0.2">
      <c r="A185" s="375">
        <v>43647</v>
      </c>
      <c r="B185" s="376">
        <v>22786.000000000055</v>
      </c>
      <c r="C185" s="376">
        <v>-365.99999999991269</v>
      </c>
      <c r="D185" s="184">
        <v>-1.5808569454039099</v>
      </c>
      <c r="E185" s="376">
        <v>-1465.9999999999309</v>
      </c>
      <c r="F185" s="377">
        <v>-6.0448622793993554</v>
      </c>
      <c r="G185" s="133">
        <v>263022</v>
      </c>
      <c r="H185" s="376">
        <v>-5599</v>
      </c>
      <c r="I185" s="184">
        <v>-2.0843493248852472</v>
      </c>
      <c r="J185" s="133">
        <v>-21070</v>
      </c>
      <c r="K185" s="184">
        <v>-7.4166115202117622</v>
      </c>
    </row>
    <row r="186" spans="1:11" ht="12" customHeight="1" x14ac:dyDescent="0.2">
      <c r="A186" s="375">
        <v>43678</v>
      </c>
      <c r="B186" s="133">
        <v>22814.999999999989</v>
      </c>
      <c r="C186" s="376">
        <v>28.999999999934516</v>
      </c>
      <c r="D186" s="184">
        <v>0.12727113139618382</v>
      </c>
      <c r="E186" s="376">
        <v>-1396.0000000000509</v>
      </c>
      <c r="F186" s="377">
        <v>-5.7659741439843399</v>
      </c>
      <c r="G186" s="133">
        <v>259220</v>
      </c>
      <c r="H186" s="133">
        <v>-3802</v>
      </c>
      <c r="I186" s="184">
        <v>-1.4455064595357043</v>
      </c>
      <c r="J186" s="133">
        <v>-19367</v>
      </c>
      <c r="K186" s="184">
        <v>-6.9518678186706486</v>
      </c>
    </row>
    <row r="187" spans="1:11" ht="12" customHeight="1" x14ac:dyDescent="0.2">
      <c r="A187" s="375">
        <v>43709</v>
      </c>
      <c r="B187" s="376">
        <v>23936.000000000029</v>
      </c>
      <c r="C187" s="376">
        <v>1121.00000000004</v>
      </c>
      <c r="D187" s="184">
        <v>4.9134341442035527</v>
      </c>
      <c r="E187" s="376">
        <v>-1415.9999999999709</v>
      </c>
      <c r="F187" s="377">
        <v>-5.5853581571472501</v>
      </c>
      <c r="G187" s="133">
        <v>268368</v>
      </c>
      <c r="H187" s="376">
        <v>9148</v>
      </c>
      <c r="I187" s="184">
        <v>3.5290486845150837</v>
      </c>
      <c r="J187" s="133">
        <v>-19994</v>
      </c>
      <c r="K187" s="184">
        <v>-6.9336459034130709</v>
      </c>
    </row>
    <row r="188" spans="1:11" ht="12" customHeight="1" x14ac:dyDescent="0.2">
      <c r="A188" s="375">
        <v>43739</v>
      </c>
      <c r="B188" s="133">
        <v>24028.000000000025</v>
      </c>
      <c r="C188" s="376">
        <v>91.999999999996362</v>
      </c>
      <c r="D188" s="184">
        <v>0.3843582887700378</v>
      </c>
      <c r="E188" s="376">
        <v>-621.99999999995271</v>
      </c>
      <c r="F188" s="377">
        <v>-2.5233265720079241</v>
      </c>
      <c r="G188" s="133">
        <v>272440</v>
      </c>
      <c r="H188" s="133">
        <v>4072</v>
      </c>
      <c r="I188" s="184">
        <v>1.5173195015799201</v>
      </c>
      <c r="J188" s="133">
        <v>-16470</v>
      </c>
      <c r="K188" s="184">
        <v>-5.700737253816067</v>
      </c>
    </row>
    <row r="189" spans="1:11" ht="12" customHeight="1" x14ac:dyDescent="0.2">
      <c r="A189" s="375">
        <v>43770</v>
      </c>
      <c r="B189" s="376">
        <v>23804.00000000004</v>
      </c>
      <c r="C189" s="376">
        <v>-223.99999999998545</v>
      </c>
      <c r="D189" s="184">
        <v>-0.93224571333438155</v>
      </c>
      <c r="E189" s="376">
        <v>-559.9999999999709</v>
      </c>
      <c r="F189" s="377">
        <v>-2.2984731571169377</v>
      </c>
      <c r="G189" s="133">
        <v>269615</v>
      </c>
      <c r="H189" s="376">
        <v>-2825</v>
      </c>
      <c r="I189" s="184">
        <v>-1.0369255615915431</v>
      </c>
      <c r="J189" s="133">
        <v>-11340</v>
      </c>
      <c r="K189" s="184">
        <v>-4.0362335605346056</v>
      </c>
    </row>
    <row r="190" spans="1:11" ht="12" customHeight="1" x14ac:dyDescent="0.2">
      <c r="A190" s="375">
        <v>43800</v>
      </c>
      <c r="B190" s="133">
        <v>22264.000000000015</v>
      </c>
      <c r="C190" s="376">
        <v>-1540.0000000000255</v>
      </c>
      <c r="D190" s="184">
        <v>-6.4695009242145147</v>
      </c>
      <c r="E190" s="376">
        <v>-452.99999999992724</v>
      </c>
      <c r="F190" s="377">
        <v>-1.9941013338025637</v>
      </c>
      <c r="G190" s="133">
        <v>258731</v>
      </c>
      <c r="H190" s="133">
        <v>-10884</v>
      </c>
      <c r="I190" s="184">
        <v>-4.0368673849748715</v>
      </c>
      <c r="J190" s="133">
        <v>-11955</v>
      </c>
      <c r="K190" s="184">
        <v>-4.4165564528642038</v>
      </c>
    </row>
    <row r="191" spans="1:11" ht="12" customHeight="1" x14ac:dyDescent="0.2">
      <c r="A191" s="375">
        <v>43831</v>
      </c>
      <c r="B191" s="376">
        <v>22401.999999999953</v>
      </c>
      <c r="C191" s="376">
        <v>137.99999999993815</v>
      </c>
      <c r="D191" s="184">
        <v>0.61983471074352348</v>
      </c>
      <c r="E191" s="376">
        <v>-481.00000000000728</v>
      </c>
      <c r="F191" s="377">
        <v>-2.101997115762829</v>
      </c>
      <c r="G191" s="133">
        <v>255586</v>
      </c>
      <c r="H191" s="376">
        <v>-3145</v>
      </c>
      <c r="I191" s="184">
        <v>-1.2155481948432929</v>
      </c>
      <c r="J191" s="133">
        <v>-13754</v>
      </c>
      <c r="K191" s="184">
        <v>-5.106556768396822</v>
      </c>
    </row>
    <row r="192" spans="1:11" ht="12" customHeight="1" x14ac:dyDescent="0.2">
      <c r="A192" s="375">
        <v>43862</v>
      </c>
      <c r="B192" s="133">
        <v>23104.000000000051</v>
      </c>
      <c r="C192" s="376">
        <v>702.00000000009823</v>
      </c>
      <c r="D192" s="184">
        <v>3.1336487813592524</v>
      </c>
      <c r="E192" s="376">
        <v>-431.9999999999709</v>
      </c>
      <c r="F192" s="377">
        <v>-1.8354860639019821</v>
      </c>
      <c r="G192" s="133">
        <v>261488</v>
      </c>
      <c r="H192" s="133">
        <v>5902</v>
      </c>
      <c r="I192" s="184">
        <v>2.3092031644925779</v>
      </c>
      <c r="J192" s="133">
        <v>-15778</v>
      </c>
      <c r="K192" s="184">
        <v>-5.6905642956583211</v>
      </c>
    </row>
    <row r="193" spans="1:11" ht="12" customHeight="1" x14ac:dyDescent="0.2">
      <c r="A193" s="375">
        <v>43891</v>
      </c>
      <c r="B193" s="376">
        <v>22873.000000000087</v>
      </c>
      <c r="C193" s="376">
        <v>-230.99999999996362</v>
      </c>
      <c r="D193" s="184">
        <v>-0.99982686980593449</v>
      </c>
      <c r="E193" s="376">
        <v>-1189.9999999999491</v>
      </c>
      <c r="F193" s="377">
        <v>-4.9453517848977571</v>
      </c>
      <c r="G193" s="133">
        <v>266472</v>
      </c>
      <c r="H193" s="376">
        <v>4984</v>
      </c>
      <c r="I193" s="184">
        <v>1.9060148075628709</v>
      </c>
      <c r="J193" s="133">
        <v>-16072</v>
      </c>
      <c r="K193" s="184">
        <v>-5.6883175717764312</v>
      </c>
    </row>
    <row r="194" spans="1:11" ht="12" customHeight="1" x14ac:dyDescent="0.2">
      <c r="A194" s="375">
        <v>43922</v>
      </c>
      <c r="B194" s="376">
        <v>23328</v>
      </c>
      <c r="C194" s="376">
        <v>454.99999999991269</v>
      </c>
      <c r="D194" s="184">
        <v>1.9892449613077032</v>
      </c>
      <c r="E194" s="376">
        <v>-782.00000000001819</v>
      </c>
      <c r="F194" s="377">
        <v>-3.2434674408959667</v>
      </c>
      <c r="G194" s="133">
        <v>274333</v>
      </c>
      <c r="H194" s="133">
        <v>7861</v>
      </c>
      <c r="I194" s="184">
        <v>2.9500285208201986</v>
      </c>
      <c r="J194" s="133">
        <v>-6606</v>
      </c>
      <c r="K194" s="184">
        <v>-2.3514001260060011</v>
      </c>
    </row>
    <row r="195" spans="1:11" ht="12" customHeight="1" x14ac:dyDescent="0.2">
      <c r="A195" s="375">
        <v>43952</v>
      </c>
      <c r="B195" s="133">
        <v>23809</v>
      </c>
      <c r="C195" s="376">
        <v>481</v>
      </c>
      <c r="D195" s="184">
        <v>2.061899862825789</v>
      </c>
      <c r="E195" s="376">
        <v>-55</v>
      </c>
      <c r="F195" s="377">
        <v>-0.23047267851156553</v>
      </c>
      <c r="G195" s="133">
        <v>283391</v>
      </c>
      <c r="H195" s="133">
        <v>9058</v>
      </c>
      <c r="I195" s="184">
        <v>3.301826612183004</v>
      </c>
      <c r="J195" s="133">
        <v>6776</v>
      </c>
      <c r="K195" s="184">
        <v>2.4496140845579597</v>
      </c>
    </row>
    <row r="196" spans="1:11" ht="12" customHeight="1" x14ac:dyDescent="0.2">
      <c r="A196" s="375">
        <v>43983</v>
      </c>
      <c r="B196" s="133">
        <v>24456</v>
      </c>
      <c r="C196" s="376">
        <v>647</v>
      </c>
      <c r="D196" s="184">
        <v>2.7174597841152504</v>
      </c>
      <c r="E196" s="376">
        <v>1304.0000000000327</v>
      </c>
      <c r="F196" s="377">
        <v>5.6323427781618634</v>
      </c>
      <c r="G196" s="133">
        <v>314172</v>
      </c>
      <c r="H196" s="133">
        <v>30781</v>
      </c>
      <c r="I196" s="184">
        <v>10.861671683292695</v>
      </c>
      <c r="J196" s="133">
        <v>45551</v>
      </c>
      <c r="K196" s="184">
        <v>16.95734882976387</v>
      </c>
    </row>
    <row r="197" spans="1:11" ht="12" customHeight="1" x14ac:dyDescent="0.2">
      <c r="A197" s="375">
        <v>44013</v>
      </c>
      <c r="B197" s="376">
        <v>26453</v>
      </c>
      <c r="C197" s="376">
        <v>1997</v>
      </c>
      <c r="D197" s="184">
        <v>8.1656853123977751</v>
      </c>
      <c r="E197" s="376">
        <v>3666.9999999999454</v>
      </c>
      <c r="F197" s="377">
        <v>16.093215132098379</v>
      </c>
      <c r="G197" s="133">
        <v>313778</v>
      </c>
      <c r="H197" s="133">
        <v>-394</v>
      </c>
      <c r="I197" s="184">
        <v>-0.12540901162420584</v>
      </c>
      <c r="J197" s="133">
        <v>50756</v>
      </c>
      <c r="K197" s="184">
        <v>19.297245097368283</v>
      </c>
    </row>
    <row r="198" spans="1:11" ht="12" customHeight="1" x14ac:dyDescent="0.2">
      <c r="A198" s="378">
        <v>44044</v>
      </c>
      <c r="B198" s="376">
        <v>27633</v>
      </c>
      <c r="C198" s="376">
        <v>1180</v>
      </c>
      <c r="D198" s="377">
        <v>4.4607416928136692</v>
      </c>
      <c r="E198" s="376">
        <v>4818.0000000000109</v>
      </c>
      <c r="F198" s="377">
        <v>21.117685733070406</v>
      </c>
      <c r="G198" s="376">
        <v>325631</v>
      </c>
      <c r="H198" s="376">
        <v>11853</v>
      </c>
      <c r="I198" s="377">
        <v>3.7775114890145263</v>
      </c>
      <c r="J198" s="376">
        <v>66411</v>
      </c>
      <c r="K198" s="377">
        <v>25.619550960574031</v>
      </c>
    </row>
    <row r="199" spans="1:11" ht="12" customHeight="1" x14ac:dyDescent="0.2">
      <c r="A199" s="378">
        <v>44075</v>
      </c>
      <c r="B199" s="376">
        <v>28946</v>
      </c>
      <c r="C199" s="376">
        <v>1313</v>
      </c>
      <c r="D199" s="377">
        <v>4.7515651576014184</v>
      </c>
      <c r="E199" s="376">
        <v>5009.9999999999709</v>
      </c>
      <c r="F199" s="377">
        <v>20.930815508021244</v>
      </c>
      <c r="G199" s="376">
        <v>337949</v>
      </c>
      <c r="H199" s="376">
        <v>12318</v>
      </c>
      <c r="I199" s="377">
        <v>3.7828093762571746</v>
      </c>
      <c r="J199" s="376">
        <v>69581</v>
      </c>
      <c r="K199" s="377">
        <v>25.927457819114053</v>
      </c>
    </row>
    <row r="200" spans="1:11" ht="12" customHeight="1" x14ac:dyDescent="0.2">
      <c r="A200" s="379">
        <v>44105</v>
      </c>
      <c r="B200" s="140">
        <v>29736</v>
      </c>
      <c r="C200" s="140">
        <v>790</v>
      </c>
      <c r="D200" s="380">
        <v>2.729219926760174</v>
      </c>
      <c r="E200" s="140">
        <v>5707.9999999999745</v>
      </c>
      <c r="F200" s="380">
        <v>23.755618445147196</v>
      </c>
      <c r="G200" s="140">
        <v>346228</v>
      </c>
      <c r="H200" s="140">
        <v>8279</v>
      </c>
      <c r="I200" s="380">
        <v>2.4497779250715346</v>
      </c>
      <c r="J200" s="140">
        <v>73788</v>
      </c>
      <c r="K200" s="380">
        <v>27.084128615474967</v>
      </c>
    </row>
    <row r="201" spans="1:11" ht="12" customHeight="1" x14ac:dyDescent="0.2">
      <c r="A201" s="379">
        <v>44136</v>
      </c>
      <c r="B201" s="140">
        <v>30275</v>
      </c>
      <c r="C201" s="140">
        <v>539</v>
      </c>
      <c r="D201" s="380">
        <v>1.8126177024482109</v>
      </c>
      <c r="E201" s="140">
        <v>6470.99999999996</v>
      </c>
      <c r="F201" s="380">
        <v>27.184506805578682</v>
      </c>
      <c r="G201" s="140">
        <v>349982</v>
      </c>
      <c r="H201" s="140">
        <v>3754</v>
      </c>
      <c r="I201" s="380">
        <v>1.0842566170269303</v>
      </c>
      <c r="J201" s="140">
        <v>80367</v>
      </c>
      <c r="K201" s="380">
        <v>29.808059640598632</v>
      </c>
    </row>
    <row r="202" spans="1:11" ht="12" customHeight="1" x14ac:dyDescent="0.2">
      <c r="A202" s="379">
        <v>44166</v>
      </c>
      <c r="B202" s="140">
        <v>30587</v>
      </c>
      <c r="C202" s="140">
        <v>312</v>
      </c>
      <c r="D202" s="380">
        <v>1.0305532617671347</v>
      </c>
      <c r="E202" s="140">
        <v>8322.9999999999854</v>
      </c>
      <c r="F202" s="380">
        <v>37.38321954725108</v>
      </c>
      <c r="G202" s="140">
        <v>351603</v>
      </c>
      <c r="H202" s="140">
        <v>1621</v>
      </c>
      <c r="I202" s="380">
        <v>0.46316667714339593</v>
      </c>
      <c r="J202" s="140">
        <v>92872</v>
      </c>
      <c r="K202" s="380">
        <v>35.895196168994055</v>
      </c>
    </row>
    <row r="203" spans="1:11" ht="12" customHeight="1" x14ac:dyDescent="0.2">
      <c r="A203" s="379">
        <v>44197</v>
      </c>
      <c r="B203" s="140">
        <v>30288</v>
      </c>
      <c r="C203" s="140">
        <v>-299</v>
      </c>
      <c r="D203" s="380">
        <v>-0.97753947755582438</v>
      </c>
      <c r="E203" s="140">
        <v>7886.0000000000473</v>
      </c>
      <c r="F203" s="380">
        <v>35.202214088028143</v>
      </c>
      <c r="G203" s="140">
        <v>346206</v>
      </c>
      <c r="H203" s="140">
        <v>-5397</v>
      </c>
      <c r="I203" s="380">
        <v>-1.5349698381413128</v>
      </c>
      <c r="J203" s="140">
        <v>90620</v>
      </c>
      <c r="K203" s="380">
        <v>35.455776137973132</v>
      </c>
    </row>
    <row r="204" spans="1:11" ht="12" customHeight="1" x14ac:dyDescent="0.2">
      <c r="A204" s="379">
        <v>44228</v>
      </c>
      <c r="B204" s="140">
        <v>31126</v>
      </c>
      <c r="C204" s="140">
        <v>838</v>
      </c>
      <c r="D204" s="380">
        <v>2.7667723190702587</v>
      </c>
      <c r="E204" s="140">
        <v>8021.9999999999491</v>
      </c>
      <c r="F204" s="380">
        <v>34.721260387811334</v>
      </c>
      <c r="G204" s="140">
        <v>352078</v>
      </c>
      <c r="H204" s="140">
        <v>5872</v>
      </c>
      <c r="I204" s="380">
        <v>1.6961000098207426</v>
      </c>
      <c r="J204" s="140">
        <v>90590</v>
      </c>
      <c r="K204" s="380">
        <v>34.644037202472006</v>
      </c>
    </row>
    <row r="205" spans="1:11" ht="12" customHeight="1" x14ac:dyDescent="0.2">
      <c r="A205" s="379">
        <v>44256</v>
      </c>
      <c r="B205" s="140">
        <v>31430</v>
      </c>
      <c r="C205" s="140">
        <v>304</v>
      </c>
      <c r="D205" s="380">
        <v>0.97667544817837182</v>
      </c>
      <c r="E205" s="140">
        <v>8556.9999999999127</v>
      </c>
      <c r="F205" s="380">
        <v>37.410921173435405</v>
      </c>
      <c r="G205" s="140">
        <v>355607</v>
      </c>
      <c r="H205" s="140">
        <v>3529</v>
      </c>
      <c r="I205" s="380">
        <v>1.0023347099222331</v>
      </c>
      <c r="J205" s="140">
        <v>89135</v>
      </c>
      <c r="K205" s="380">
        <v>33.450043531778199</v>
      </c>
    </row>
    <row r="206" spans="1:11" ht="12" customHeight="1" x14ac:dyDescent="0.2">
      <c r="A206" s="379">
        <v>44287</v>
      </c>
      <c r="B206" s="140">
        <v>32075</v>
      </c>
      <c r="C206" s="140">
        <v>645</v>
      </c>
      <c r="D206" s="380">
        <v>2.0521794463888003</v>
      </c>
      <c r="E206" s="140">
        <v>8747</v>
      </c>
      <c r="F206" s="380">
        <v>37.495713305898491</v>
      </c>
      <c r="G206" s="140">
        <v>360483</v>
      </c>
      <c r="H206" s="140">
        <v>4876</v>
      </c>
      <c r="I206" s="380">
        <v>1.3711766078845466</v>
      </c>
      <c r="J206" s="140">
        <v>86150</v>
      </c>
      <c r="K206" s="380">
        <v>31.403440344398959</v>
      </c>
    </row>
    <row r="207" spans="1:11" ht="12" customHeight="1" x14ac:dyDescent="0.2">
      <c r="A207" s="379">
        <v>44317</v>
      </c>
      <c r="B207" s="140">
        <v>31281</v>
      </c>
      <c r="C207" s="140">
        <v>-794</v>
      </c>
      <c r="D207" s="380">
        <v>-2.4754481683554168</v>
      </c>
      <c r="E207" s="140">
        <v>7472</v>
      </c>
      <c r="F207" s="380">
        <v>31.383090427989416</v>
      </c>
      <c r="G207" s="140">
        <v>351139</v>
      </c>
      <c r="H207" s="140">
        <v>-9344</v>
      </c>
      <c r="I207" s="380">
        <v>-2.5920778511053224</v>
      </c>
      <c r="J207" s="140">
        <v>67748</v>
      </c>
      <c r="K207" s="380">
        <v>23.906193210087828</v>
      </c>
    </row>
    <row r="208" spans="1:11" ht="12" customHeight="1" x14ac:dyDescent="0.2">
      <c r="A208" s="379">
        <v>44348</v>
      </c>
      <c r="B208" s="140">
        <v>31284</v>
      </c>
      <c r="C208" s="140">
        <v>3</v>
      </c>
      <c r="D208" s="380">
        <v>9.5904862376522491E-3</v>
      </c>
      <c r="E208" s="140">
        <v>6828</v>
      </c>
      <c r="F208" s="380">
        <v>27.919528949950934</v>
      </c>
      <c r="G208" s="140">
        <v>338024</v>
      </c>
      <c r="H208" s="140">
        <v>-13115</v>
      </c>
      <c r="I208" s="380">
        <v>-3.7349881386003831</v>
      </c>
      <c r="J208" s="140">
        <v>23852</v>
      </c>
      <c r="K208" s="380">
        <v>7.5920196580217203</v>
      </c>
    </row>
    <row r="209" spans="1:11" ht="12" customHeight="1" x14ac:dyDescent="0.2">
      <c r="A209" s="379">
        <v>44378</v>
      </c>
      <c r="B209" s="140">
        <v>30735</v>
      </c>
      <c r="C209" s="140">
        <v>-549</v>
      </c>
      <c r="D209" s="380">
        <v>-1.7548906789413119</v>
      </c>
      <c r="E209" s="140">
        <v>4282</v>
      </c>
      <c r="F209" s="380">
        <v>16.187199939515367</v>
      </c>
      <c r="G209" s="140">
        <v>306033</v>
      </c>
      <c r="H209" s="140">
        <v>-31991</v>
      </c>
      <c r="I209" s="380">
        <v>-9.4641208908243204</v>
      </c>
      <c r="J209" s="140">
        <v>-7745</v>
      </c>
      <c r="K209" s="380">
        <v>-2.4683056173472964</v>
      </c>
    </row>
    <row r="210" spans="1:11" ht="12" customHeight="1" x14ac:dyDescent="0.2">
      <c r="A210" s="379">
        <v>44409</v>
      </c>
      <c r="B210" s="140">
        <v>30552</v>
      </c>
      <c r="C210" s="140">
        <v>-183</v>
      </c>
      <c r="D210" s="380">
        <v>-0.59541239629087361</v>
      </c>
      <c r="E210" s="140">
        <v>2919</v>
      </c>
      <c r="F210" s="380">
        <v>10.563456736510695</v>
      </c>
      <c r="G210" s="140">
        <v>283160</v>
      </c>
      <c r="H210" s="140">
        <v>-22873</v>
      </c>
      <c r="I210" s="380">
        <v>-7.4740305784016758</v>
      </c>
      <c r="J210" s="140">
        <v>-42471</v>
      </c>
      <c r="K210" s="380">
        <v>-13.042677140689921</v>
      </c>
    </row>
    <row r="211" spans="1:11" ht="12" customHeight="1" x14ac:dyDescent="0.2">
      <c r="A211" s="379">
        <v>44440</v>
      </c>
      <c r="B211" s="140">
        <v>30599</v>
      </c>
      <c r="C211" s="140">
        <v>47</v>
      </c>
      <c r="D211" s="380">
        <v>0.15383608274417387</v>
      </c>
      <c r="E211" s="140">
        <v>1653</v>
      </c>
      <c r="F211" s="380">
        <v>5.7106335935880601</v>
      </c>
      <c r="G211" s="140">
        <v>278403</v>
      </c>
      <c r="H211" s="140">
        <v>-4757</v>
      </c>
      <c r="I211" s="380">
        <v>-1.6799689221641474</v>
      </c>
      <c r="J211" s="140">
        <v>-59546</v>
      </c>
      <c r="K211" s="380">
        <v>-17.619818374961902</v>
      </c>
    </row>
    <row r="212" spans="1:11" ht="12" customHeight="1" x14ac:dyDescent="0.2">
      <c r="A212" s="379">
        <v>44470</v>
      </c>
      <c r="B212" s="140">
        <v>29627</v>
      </c>
      <c r="C212" s="140">
        <v>-972</v>
      </c>
      <c r="D212" s="380">
        <v>-3.1765743978561392</v>
      </c>
      <c r="E212" s="140">
        <v>-109</v>
      </c>
      <c r="F212" s="380">
        <v>-0.36655905299973096</v>
      </c>
      <c r="G212" s="140">
        <v>280145</v>
      </c>
      <c r="H212" s="140">
        <v>1742</v>
      </c>
      <c r="I212" s="380">
        <v>0.6257116482221815</v>
      </c>
      <c r="J212" s="140">
        <v>-66083</v>
      </c>
      <c r="K212" s="380">
        <v>-19.086555680072092</v>
      </c>
    </row>
    <row r="213" spans="1:11" ht="12" customHeight="1" x14ac:dyDescent="0.2">
      <c r="A213" s="379">
        <v>44501</v>
      </c>
      <c r="B213" s="140">
        <v>29390</v>
      </c>
      <c r="C213" s="140">
        <v>-237</v>
      </c>
      <c r="D213" s="380">
        <v>-0.79994599520707466</v>
      </c>
      <c r="E213" s="140">
        <v>-885</v>
      </c>
      <c r="F213" s="380">
        <v>-2.9232039636663916</v>
      </c>
      <c r="G213" s="140">
        <v>272389</v>
      </c>
      <c r="H213" s="140">
        <v>-7756</v>
      </c>
      <c r="I213" s="380">
        <v>-2.7685662781773726</v>
      </c>
      <c r="J213" s="140">
        <v>-77593</v>
      </c>
      <c r="K213" s="380">
        <v>-22.170568772108279</v>
      </c>
    </row>
    <row r="214" spans="1:11" ht="12" customHeight="1" x14ac:dyDescent="0.2">
      <c r="A214" s="379">
        <v>44531</v>
      </c>
      <c r="B214" s="140">
        <v>25567</v>
      </c>
      <c r="C214" s="140">
        <v>-3823</v>
      </c>
      <c r="D214" s="380">
        <v>-13.007825791085404</v>
      </c>
      <c r="E214" s="140">
        <v>-5020</v>
      </c>
      <c r="F214" s="380">
        <v>-16.41220126197404</v>
      </c>
      <c r="G214" s="140">
        <v>255687</v>
      </c>
      <c r="H214" s="140">
        <v>-16702</v>
      </c>
      <c r="I214" s="380">
        <v>-6.1316719838172613</v>
      </c>
      <c r="J214" s="140">
        <v>-95916</v>
      </c>
      <c r="K214" s="380">
        <v>-27.279630719874405</v>
      </c>
    </row>
    <row r="215" spans="1:11" ht="12" customHeight="1" x14ac:dyDescent="0.2">
      <c r="A215" s="379">
        <v>44562</v>
      </c>
      <c r="B215" s="140">
        <v>23118</v>
      </c>
      <c r="C215" s="140">
        <v>-2449</v>
      </c>
      <c r="D215" s="380">
        <v>-9.5787538624007507</v>
      </c>
      <c r="E215" s="140">
        <v>-7170</v>
      </c>
      <c r="F215" s="380">
        <v>-23.672741679873216</v>
      </c>
      <c r="G215" s="140">
        <v>246301</v>
      </c>
      <c r="H215" s="140">
        <v>-9386</v>
      </c>
      <c r="I215" s="380">
        <v>-3.6708944920938493</v>
      </c>
      <c r="J215" s="140">
        <v>-99905</v>
      </c>
      <c r="K215" s="380">
        <v>-28.857096641883732</v>
      </c>
    </row>
    <row r="216" spans="1:11" ht="12" customHeight="1" x14ac:dyDescent="0.2">
      <c r="A216" s="379">
        <v>44593</v>
      </c>
      <c r="B216" s="140">
        <v>21087</v>
      </c>
      <c r="C216" s="140">
        <v>-2031</v>
      </c>
      <c r="D216" s="380">
        <v>-8.7853620555411371</v>
      </c>
      <c r="E216" s="140">
        <v>-10039</v>
      </c>
      <c r="F216" s="380">
        <v>-32.252779027179848</v>
      </c>
      <c r="G216" s="140">
        <v>249426</v>
      </c>
      <c r="H216" s="140">
        <v>3125</v>
      </c>
      <c r="I216" s="380">
        <v>1.2687727617833464</v>
      </c>
      <c r="J216" s="140">
        <v>-102652</v>
      </c>
      <c r="K216" s="380">
        <v>-29.15603928674896</v>
      </c>
    </row>
    <row r="217" spans="1:11" ht="12" customHeight="1" x14ac:dyDescent="0.2">
      <c r="A217" s="379">
        <v>44621</v>
      </c>
      <c r="B217" s="140">
        <v>21818</v>
      </c>
      <c r="C217" s="140">
        <v>731</v>
      </c>
      <c r="D217" s="380">
        <v>3.4665907905344526</v>
      </c>
      <c r="E217" s="140">
        <v>-9612</v>
      </c>
      <c r="F217" s="380">
        <v>-30.582246261533566</v>
      </c>
      <c r="G217" s="140">
        <v>256190</v>
      </c>
      <c r="H217" s="140">
        <v>6764</v>
      </c>
      <c r="I217" s="380">
        <v>2.7118263533071931</v>
      </c>
      <c r="J217" s="140">
        <v>-99417</v>
      </c>
      <c r="K217" s="380">
        <v>-27.956986223555781</v>
      </c>
    </row>
    <row r="218" spans="1:11" ht="12" customHeight="1" x14ac:dyDescent="0.2">
      <c r="A218" s="379">
        <v>44652</v>
      </c>
      <c r="B218" s="140">
        <v>21688</v>
      </c>
      <c r="C218" s="140">
        <v>-130</v>
      </c>
      <c r="D218" s="380">
        <v>-0.59583829865248872</v>
      </c>
      <c r="E218" s="140">
        <v>-10387</v>
      </c>
      <c r="F218" s="380">
        <v>-32.383476227591579</v>
      </c>
      <c r="G218" s="140">
        <v>256208</v>
      </c>
      <c r="H218" s="140">
        <v>18</v>
      </c>
      <c r="I218" s="380">
        <v>7.0260353643780008E-3</v>
      </c>
      <c r="J218" s="140">
        <v>-104275</v>
      </c>
      <c r="K218" s="380">
        <v>-28.926468099743953</v>
      </c>
    </row>
    <row r="219" spans="1:11" ht="12" customHeight="1" x14ac:dyDescent="0.2">
      <c r="A219" s="379">
        <v>44682</v>
      </c>
      <c r="B219" s="140">
        <v>20933</v>
      </c>
      <c r="C219" s="140">
        <v>-755</v>
      </c>
      <c r="D219" s="380">
        <v>-3.4811877535964588</v>
      </c>
      <c r="E219" s="140">
        <v>-10348</v>
      </c>
      <c r="F219" s="380">
        <v>-33.080783862408488</v>
      </c>
      <c r="G219" s="140">
        <v>247595</v>
      </c>
      <c r="H219" s="140">
        <v>-8613</v>
      </c>
      <c r="I219" s="380">
        <v>-3.3617217260975458</v>
      </c>
      <c r="J219" s="140">
        <v>-103544</v>
      </c>
      <c r="K219" s="380">
        <v>-29.488037500818763</v>
      </c>
    </row>
    <row r="220" spans="1:11" ht="12" customHeight="1" x14ac:dyDescent="0.2">
      <c r="A220" s="379">
        <v>44713</v>
      </c>
      <c r="B220" s="140">
        <v>20808</v>
      </c>
      <c r="C220" s="140">
        <v>-125</v>
      </c>
      <c r="D220" s="380">
        <v>-0.5971432666125257</v>
      </c>
      <c r="E220" s="140">
        <v>-10476</v>
      </c>
      <c r="F220" s="380">
        <v>-33.486766398158807</v>
      </c>
      <c r="G220" s="140">
        <v>249469</v>
      </c>
      <c r="H220" s="140">
        <v>1874</v>
      </c>
      <c r="I220" s="380">
        <v>0.75688119711625845</v>
      </c>
      <c r="J220" s="140">
        <v>-88555</v>
      </c>
      <c r="K220" s="380">
        <v>-26.197843940075259</v>
      </c>
    </row>
    <row r="221" spans="1:11" ht="12" customHeight="1" x14ac:dyDescent="0.2">
      <c r="A221" s="379">
        <v>44743</v>
      </c>
      <c r="B221" s="140">
        <v>20313</v>
      </c>
      <c r="C221" s="140">
        <v>-495</v>
      </c>
      <c r="D221" s="380">
        <v>-2.378892733564014</v>
      </c>
      <c r="E221" s="140">
        <v>-10422</v>
      </c>
      <c r="F221" s="380">
        <v>-33.909224011713029</v>
      </c>
      <c r="G221" s="140">
        <v>241570</v>
      </c>
      <c r="H221" s="140">
        <v>-7899</v>
      </c>
      <c r="I221" s="380">
        <v>-3.1663252748838535</v>
      </c>
      <c r="J221" s="140">
        <v>-64463</v>
      </c>
      <c r="K221" s="380">
        <v>-21.064068254077174</v>
      </c>
    </row>
    <row r="222" spans="1:11" ht="12" customHeight="1" x14ac:dyDescent="0.2">
      <c r="A222" s="379">
        <v>44774</v>
      </c>
      <c r="B222" s="140">
        <v>20255</v>
      </c>
      <c r="C222" s="140">
        <v>-58</v>
      </c>
      <c r="D222" s="380">
        <v>-0.28553143307241668</v>
      </c>
      <c r="E222" s="140">
        <v>-10297</v>
      </c>
      <c r="F222" s="380">
        <v>-33.703194553548052</v>
      </c>
      <c r="G222" s="140">
        <v>241076</v>
      </c>
      <c r="H222" s="140">
        <v>-494</v>
      </c>
      <c r="I222" s="380">
        <v>-0.20449559133998427</v>
      </c>
      <c r="J222" s="140">
        <v>-42084</v>
      </c>
      <c r="K222" s="380">
        <v>-14.862268682017234</v>
      </c>
    </row>
    <row r="223" spans="1:11" ht="12" customHeight="1" x14ac:dyDescent="0.2">
      <c r="A223" s="379">
        <v>44805</v>
      </c>
      <c r="B223" s="140">
        <v>20844</v>
      </c>
      <c r="C223" s="140">
        <v>589</v>
      </c>
      <c r="D223" s="380">
        <v>2.9079239693902741</v>
      </c>
      <c r="E223" s="140">
        <v>-9755</v>
      </c>
      <c r="F223" s="380">
        <v>-31.88012680152946</v>
      </c>
      <c r="G223" s="140">
        <v>246092</v>
      </c>
      <c r="H223" s="140">
        <v>5016</v>
      </c>
      <c r="I223" s="380">
        <v>2.0806716554115714</v>
      </c>
      <c r="J223" s="140">
        <v>-32311</v>
      </c>
      <c r="K223" s="380">
        <v>-11.605837580773196</v>
      </c>
    </row>
    <row r="224" spans="1:11" ht="12" customHeight="1" x14ac:dyDescent="0.2">
      <c r="A224" s="379">
        <v>44835</v>
      </c>
      <c r="B224" s="140">
        <v>20814</v>
      </c>
      <c r="C224" s="140">
        <v>-30</v>
      </c>
      <c r="D224" s="380">
        <v>-0.14392630972941853</v>
      </c>
      <c r="E224" s="140">
        <v>-8813</v>
      </c>
      <c r="F224" s="380">
        <v>-29.746515003206536</v>
      </c>
      <c r="G224" s="140">
        <v>251686</v>
      </c>
      <c r="H224" s="140">
        <v>5594</v>
      </c>
      <c r="I224" s="380">
        <v>2.2731336248232368</v>
      </c>
      <c r="J224" s="140">
        <v>-28459</v>
      </c>
      <c r="K224" s="380">
        <v>-10.158667832729479</v>
      </c>
    </row>
    <row r="225" spans="1:11" ht="12" customHeight="1" x14ac:dyDescent="0.2">
      <c r="A225" s="379">
        <v>44866</v>
      </c>
      <c r="B225" s="140">
        <v>20741</v>
      </c>
      <c r="C225" s="140">
        <v>-73</v>
      </c>
      <c r="D225" s="380">
        <v>-0.35072547323916592</v>
      </c>
      <c r="E225" s="140">
        <v>-8649</v>
      </c>
      <c r="F225" s="380">
        <v>-29.428376998979246</v>
      </c>
      <c r="G225" s="140">
        <v>253471</v>
      </c>
      <c r="H225" s="140">
        <v>1785</v>
      </c>
      <c r="I225" s="380">
        <v>0.70921704028034938</v>
      </c>
      <c r="J225" s="140">
        <v>-18918</v>
      </c>
      <c r="K225" s="380">
        <v>-6.9452143809037814</v>
      </c>
    </row>
    <row r="226" spans="1:11" ht="12" customHeight="1" x14ac:dyDescent="0.2">
      <c r="A226" s="379">
        <v>44896</v>
      </c>
      <c r="B226" s="140">
        <v>19655</v>
      </c>
      <c r="C226" s="140">
        <v>-1086</v>
      </c>
      <c r="D226" s="380">
        <v>-5.2360059784966975</v>
      </c>
      <c r="E226" s="140">
        <v>-5912</v>
      </c>
      <c r="F226" s="380">
        <v>-23.123557711111982</v>
      </c>
      <c r="G226" s="140">
        <v>246316</v>
      </c>
      <c r="H226" s="140">
        <v>-7155</v>
      </c>
      <c r="I226" s="380">
        <v>-2.8228081318967457</v>
      </c>
      <c r="J226" s="140">
        <v>-9371</v>
      </c>
      <c r="K226" s="380">
        <v>-3.6650279443225506</v>
      </c>
    </row>
    <row r="227" spans="1:11" ht="12" customHeight="1" x14ac:dyDescent="0.2">
      <c r="A227" s="379">
        <v>44927</v>
      </c>
      <c r="B227" s="140">
        <v>20320</v>
      </c>
      <c r="C227" s="140">
        <v>665</v>
      </c>
      <c r="D227" s="380">
        <v>3.3833630119562454</v>
      </c>
      <c r="E227" s="140">
        <v>-2798</v>
      </c>
      <c r="F227" s="380">
        <v>-12.103123107535254</v>
      </c>
      <c r="G227" s="140">
        <v>247547</v>
      </c>
      <c r="H227" s="140">
        <v>1231</v>
      </c>
      <c r="I227" s="380">
        <v>0.4997645301157862</v>
      </c>
      <c r="J227" s="140">
        <v>1246</v>
      </c>
      <c r="K227" s="380">
        <v>0.5058850755782559</v>
      </c>
    </row>
    <row r="228" spans="1:11" ht="12" customHeight="1" x14ac:dyDescent="0.2">
      <c r="A228" s="382">
        <v>44958</v>
      </c>
      <c r="B228" s="383">
        <v>21422</v>
      </c>
      <c r="C228" s="383">
        <f>B228-B227</f>
        <v>1102</v>
      </c>
      <c r="D228" s="384">
        <f>100*C228/B227</f>
        <v>5.4232283464566926</v>
      </c>
      <c r="E228" s="383">
        <f>B228-B216</f>
        <v>335</v>
      </c>
      <c r="F228" s="384">
        <f>100*E228/B216</f>
        <v>1.5886565182339831</v>
      </c>
      <c r="G228" s="383">
        <v>257686</v>
      </c>
      <c r="H228" s="383">
        <f>G228-G227</f>
        <v>10139</v>
      </c>
      <c r="I228" s="384">
        <f>100*H228/G227</f>
        <v>4.0957878705861921</v>
      </c>
      <c r="J228" s="383">
        <f>G228-G216</f>
        <v>8260</v>
      </c>
      <c r="K228" s="384">
        <f>100*J228/G216</f>
        <v>3.3116034415016879</v>
      </c>
    </row>
    <row r="229" spans="1:11" x14ac:dyDescent="0.2">
      <c r="A229" s="66" t="s">
        <v>135</v>
      </c>
    </row>
    <row r="230" spans="1:11" ht="15" customHeight="1" x14ac:dyDescent="0.2">
      <c r="A230" s="66"/>
    </row>
    <row r="231" spans="1:11" x14ac:dyDescent="0.2">
      <c r="A231" s="395"/>
      <c r="B231" s="396" t="s">
        <v>624</v>
      </c>
      <c r="C231" s="396"/>
      <c r="D231" s="396"/>
      <c r="E231" s="396"/>
      <c r="F231" s="396"/>
      <c r="G231" s="396"/>
      <c r="H231" s="396"/>
      <c r="I231" s="396"/>
      <c r="J231" s="396"/>
      <c r="K231" s="396"/>
    </row>
    <row r="232" spans="1:11" ht="21.75" customHeight="1" x14ac:dyDescent="0.2">
      <c r="B232" s="396"/>
      <c r="C232" s="396"/>
      <c r="D232" s="396"/>
      <c r="E232" s="396"/>
      <c r="F232" s="396"/>
      <c r="G232" s="396"/>
      <c r="H232" s="396"/>
      <c r="I232" s="396"/>
      <c r="J232" s="396"/>
      <c r="K232" s="396"/>
    </row>
    <row r="234" spans="1:11" x14ac:dyDescent="0.2">
      <c r="A234" s="385" t="s">
        <v>621</v>
      </c>
    </row>
    <row r="237" spans="1:11" x14ac:dyDescent="0.2">
      <c r="F237" s="105" t="s">
        <v>60</v>
      </c>
    </row>
  </sheetData>
  <mergeCells count="12">
    <mergeCell ref="J8:K8"/>
    <mergeCell ref="B231:K232"/>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37"/>
  <sheetViews>
    <sheetView topLeftCell="A202"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56</v>
      </c>
      <c r="B5" s="374"/>
      <c r="C5" s="374"/>
      <c r="D5" s="374"/>
      <c r="E5" s="374"/>
      <c r="F5" s="374"/>
      <c r="G5" s="374"/>
      <c r="H5" s="374"/>
      <c r="I5" s="374"/>
      <c r="J5" s="374"/>
      <c r="K5" s="374"/>
    </row>
    <row r="6" spans="1:11" s="32" customFormat="1" ht="16.5" customHeight="1" x14ac:dyDescent="0.2">
      <c r="A6" s="232"/>
      <c r="B6" s="267" t="s">
        <v>628</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1247</v>
      </c>
      <c r="C11" s="392">
        <v>-19.329999999999927</v>
      </c>
      <c r="D11" s="393">
        <v>-1.5264583481398948</v>
      </c>
      <c r="E11" s="392">
        <v>-332.96000000000004</v>
      </c>
      <c r="F11" s="394">
        <v>-21.073951239271882</v>
      </c>
      <c r="G11" s="391">
        <v>55704</v>
      </c>
      <c r="H11" s="391">
        <v>5412</v>
      </c>
      <c r="I11" s="393">
        <v>10.761154855643044</v>
      </c>
      <c r="J11" s="391">
        <v>4603</v>
      </c>
      <c r="K11" s="393">
        <v>9.0076515136690087</v>
      </c>
    </row>
    <row r="12" spans="1:11" ht="12" customHeight="1" x14ac:dyDescent="0.2">
      <c r="A12" s="390">
        <v>38384</v>
      </c>
      <c r="B12" s="391">
        <v>1203</v>
      </c>
      <c r="C12" s="392">
        <v>-44</v>
      </c>
      <c r="D12" s="393">
        <v>-3.5284683239775463</v>
      </c>
      <c r="E12" s="392">
        <v>-378.47</v>
      </c>
      <c r="F12" s="394">
        <v>-23.93153205561914</v>
      </c>
      <c r="G12" s="391">
        <v>54083</v>
      </c>
      <c r="H12" s="391">
        <v>-1621</v>
      </c>
      <c r="I12" s="393">
        <v>-2.9100244147637513</v>
      </c>
      <c r="J12" s="391">
        <v>1155</v>
      </c>
      <c r="K12" s="393">
        <v>2.1822097944377266</v>
      </c>
    </row>
    <row r="13" spans="1:11" ht="12" customHeight="1" x14ac:dyDescent="0.2">
      <c r="A13" s="390">
        <v>38412</v>
      </c>
      <c r="B13" s="391">
        <v>1242</v>
      </c>
      <c r="C13" s="392">
        <v>39</v>
      </c>
      <c r="D13" s="393">
        <v>3.2418952618453867</v>
      </c>
      <c r="E13" s="392">
        <v>-335.41000000000008</v>
      </c>
      <c r="F13" s="394">
        <v>-21.263336735534835</v>
      </c>
      <c r="G13" s="391">
        <v>56453</v>
      </c>
      <c r="H13" s="391">
        <v>2370</v>
      </c>
      <c r="I13" s="393">
        <v>4.3821533568773923</v>
      </c>
      <c r="J13" s="391">
        <v>2725</v>
      </c>
      <c r="K13" s="393">
        <v>5.0718433591423464</v>
      </c>
    </row>
    <row r="14" spans="1:11" ht="12" customHeight="1" x14ac:dyDescent="0.2">
      <c r="A14" s="390">
        <v>38443</v>
      </c>
      <c r="B14" s="391">
        <v>1208</v>
      </c>
      <c r="C14" s="392">
        <v>-34</v>
      </c>
      <c r="D14" s="393">
        <v>-2.7375201288244768</v>
      </c>
      <c r="E14" s="392">
        <v>-309.71000000000004</v>
      </c>
      <c r="F14" s="394">
        <v>-20.406401750004942</v>
      </c>
      <c r="G14" s="391">
        <v>55417</v>
      </c>
      <c r="H14" s="391">
        <v>-1036</v>
      </c>
      <c r="I14" s="393">
        <v>-1.83515490762227</v>
      </c>
      <c r="J14" s="391">
        <v>1814</v>
      </c>
      <c r="K14" s="393">
        <v>3.3841389474469712</v>
      </c>
    </row>
    <row r="15" spans="1:11" ht="12" customHeight="1" x14ac:dyDescent="0.2">
      <c r="A15" s="390">
        <v>38473</v>
      </c>
      <c r="B15" s="391">
        <v>1132</v>
      </c>
      <c r="C15" s="392">
        <v>-76</v>
      </c>
      <c r="D15" s="393">
        <v>-6.2913907284768209</v>
      </c>
      <c r="E15" s="392">
        <v>-311.1099999999999</v>
      </c>
      <c r="F15" s="394">
        <v>-21.558301169003048</v>
      </c>
      <c r="G15" s="391">
        <v>56349</v>
      </c>
      <c r="H15" s="391">
        <v>932</v>
      </c>
      <c r="I15" s="393">
        <v>1.6817943952216829</v>
      </c>
      <c r="J15" s="391">
        <v>3823</v>
      </c>
      <c r="K15" s="393">
        <v>7.2783002703423065</v>
      </c>
    </row>
    <row r="16" spans="1:11" ht="12" customHeight="1" x14ac:dyDescent="0.2">
      <c r="A16" s="390">
        <v>38504</v>
      </c>
      <c r="B16" s="391">
        <v>1184</v>
      </c>
      <c r="C16" s="392">
        <v>0</v>
      </c>
      <c r="D16" s="393">
        <v>0</v>
      </c>
      <c r="E16" s="392">
        <v>-220.61999999999989</v>
      </c>
      <c r="F16" s="394">
        <v>-16.310567639100405</v>
      </c>
      <c r="G16" s="391">
        <v>57647</v>
      </c>
      <c r="H16" s="391">
        <v>1298</v>
      </c>
      <c r="I16" s="393">
        <v>2.303501393103693</v>
      </c>
      <c r="J16" s="391">
        <v>5410</v>
      </c>
      <c r="K16" s="393">
        <v>10.356643758255643</v>
      </c>
    </row>
    <row r="17" spans="1:11" ht="12" customHeight="1" x14ac:dyDescent="0.2">
      <c r="A17" s="390">
        <v>38534</v>
      </c>
      <c r="B17" s="391">
        <v>1168</v>
      </c>
      <c r="C17" s="392">
        <v>52</v>
      </c>
      <c r="D17" s="393">
        <v>4.5936395759717312</v>
      </c>
      <c r="E17" s="392">
        <v>6.8499999999999091</v>
      </c>
      <c r="F17" s="394">
        <v>0.5819139446969297</v>
      </c>
      <c r="G17" s="391">
        <v>58780</v>
      </c>
      <c r="H17" s="391">
        <v>1133</v>
      </c>
      <c r="I17" s="393">
        <v>1.9654101687858865</v>
      </c>
      <c r="J17" s="391">
        <v>7699</v>
      </c>
      <c r="K17" s="393">
        <v>15.072140326148666</v>
      </c>
    </row>
    <row r="18" spans="1:11" ht="12" customHeight="1" x14ac:dyDescent="0.2">
      <c r="A18" s="390">
        <v>38565</v>
      </c>
      <c r="B18" s="391">
        <v>1228</v>
      </c>
      <c r="C18" s="392">
        <v>-16</v>
      </c>
      <c r="D18" s="393">
        <v>-1.3513513513513513</v>
      </c>
      <c r="E18" s="392">
        <v>49.900000000000091</v>
      </c>
      <c r="F18" s="394">
        <v>4.462928181736884</v>
      </c>
      <c r="G18" s="391">
        <v>58958</v>
      </c>
      <c r="H18" s="391">
        <v>178</v>
      </c>
      <c r="I18" s="393">
        <v>0.30282408982647158</v>
      </c>
      <c r="J18" s="391">
        <v>8938</v>
      </c>
      <c r="K18" s="393">
        <v>17.868852459016395</v>
      </c>
    </row>
    <row r="19" spans="1:11" ht="12" customHeight="1" x14ac:dyDescent="0.2">
      <c r="A19" s="390">
        <v>38596</v>
      </c>
      <c r="B19" s="391">
        <v>1377</v>
      </c>
      <c r="C19" s="392">
        <v>60</v>
      </c>
      <c r="D19" s="393">
        <v>5.1369863013698627</v>
      </c>
      <c r="E19" s="392">
        <v>82.190000000000055</v>
      </c>
      <c r="F19" s="394">
        <v>7.1730915247728735</v>
      </c>
      <c r="G19" s="391">
        <v>60744</v>
      </c>
      <c r="H19" s="391">
        <v>1786</v>
      </c>
      <c r="I19" s="393">
        <v>3.029275077173581</v>
      </c>
      <c r="J19" s="391">
        <v>11564</v>
      </c>
      <c r="K19" s="393">
        <v>23.513623424156162</v>
      </c>
    </row>
    <row r="20" spans="1:11" ht="12" customHeight="1" x14ac:dyDescent="0.2">
      <c r="A20" s="390">
        <v>38626</v>
      </c>
      <c r="B20" s="391">
        <v>1593</v>
      </c>
      <c r="C20" s="392">
        <v>149</v>
      </c>
      <c r="D20" s="393">
        <v>12.133550488599349</v>
      </c>
      <c r="E20" s="392">
        <v>69.680000000000064</v>
      </c>
      <c r="F20" s="394">
        <v>5.3299880671908992</v>
      </c>
      <c r="G20" s="391">
        <v>66136</v>
      </c>
      <c r="H20" s="391">
        <v>5392</v>
      </c>
      <c r="I20" s="393">
        <v>8.8765968655340437</v>
      </c>
      <c r="J20" s="391">
        <v>16467</v>
      </c>
      <c r="K20" s="393">
        <v>33.153476011194108</v>
      </c>
    </row>
    <row r="21" spans="1:11" ht="12" customHeight="1" x14ac:dyDescent="0.2">
      <c r="A21" s="390">
        <v>38657</v>
      </c>
      <c r="B21" s="391">
        <v>1686</v>
      </c>
      <c r="C21" s="392">
        <v>216</v>
      </c>
      <c r="D21" s="393">
        <v>15.686274509803921</v>
      </c>
      <c r="E21" s="392">
        <v>267.32999999999993</v>
      </c>
      <c r="F21" s="394">
        <v>20.165652085360602</v>
      </c>
      <c r="G21" s="391">
        <v>66737</v>
      </c>
      <c r="H21" s="391">
        <v>601</v>
      </c>
      <c r="I21" s="393">
        <v>0.90873351880972542</v>
      </c>
      <c r="J21" s="391">
        <v>15004</v>
      </c>
      <c r="K21" s="393">
        <v>29.002764193068256</v>
      </c>
    </row>
    <row r="22" spans="1:11" ht="12" customHeight="1" x14ac:dyDescent="0.2">
      <c r="A22" s="390">
        <v>38687</v>
      </c>
      <c r="B22" s="391">
        <v>1667</v>
      </c>
      <c r="C22" s="392">
        <v>93</v>
      </c>
      <c r="D22" s="393">
        <v>5.8380414312617699</v>
      </c>
      <c r="E22" s="392">
        <v>419.67000000000007</v>
      </c>
      <c r="F22" s="394">
        <v>33.1406505413281</v>
      </c>
      <c r="G22" s="391">
        <v>65227</v>
      </c>
      <c r="H22" s="391">
        <v>-1510</v>
      </c>
      <c r="I22" s="393">
        <v>-2.2626129433447715</v>
      </c>
      <c r="J22" s="391">
        <v>14935</v>
      </c>
      <c r="K22" s="393">
        <v>29.696572019406666</v>
      </c>
    </row>
    <row r="23" spans="1:11" ht="12" customHeight="1" x14ac:dyDescent="0.2">
      <c r="A23" s="390">
        <v>38718</v>
      </c>
      <c r="B23" s="391">
        <v>1738</v>
      </c>
      <c r="C23" s="392">
        <v>-19</v>
      </c>
      <c r="D23" s="393">
        <v>-1.1269276393831553</v>
      </c>
      <c r="E23" s="392">
        <v>420</v>
      </c>
      <c r="F23" s="394">
        <v>33.680834001603849</v>
      </c>
      <c r="G23" s="391">
        <v>66401</v>
      </c>
      <c r="H23" s="391">
        <v>1174</v>
      </c>
      <c r="I23" s="393">
        <v>1.7998681527588269</v>
      </c>
      <c r="J23" s="391">
        <v>10697</v>
      </c>
      <c r="K23" s="393">
        <v>19.20328881229355</v>
      </c>
    </row>
    <row r="24" spans="1:11" ht="12" customHeight="1" x14ac:dyDescent="0.2">
      <c r="A24" s="390">
        <v>38749</v>
      </c>
      <c r="B24" s="391">
        <v>1813</v>
      </c>
      <c r="C24" s="392">
        <v>146</v>
      </c>
      <c r="D24" s="393">
        <v>8.758248350329934</v>
      </c>
      <c r="E24" s="392">
        <v>610</v>
      </c>
      <c r="F24" s="394">
        <v>50.706566916043222</v>
      </c>
      <c r="G24" s="391">
        <v>67906</v>
      </c>
      <c r="H24" s="391">
        <v>1505</v>
      </c>
      <c r="I24" s="393">
        <v>2.2665321305402029</v>
      </c>
      <c r="J24" s="391">
        <v>13823</v>
      </c>
      <c r="K24" s="393">
        <v>25.558863228741011</v>
      </c>
    </row>
    <row r="25" spans="1:11" ht="12" customHeight="1" x14ac:dyDescent="0.2">
      <c r="A25" s="390">
        <v>38777</v>
      </c>
      <c r="B25" s="391">
        <v>1810</v>
      </c>
      <c r="C25" s="392">
        <v>-3</v>
      </c>
      <c r="D25" s="393">
        <v>-0.16547159404302261</v>
      </c>
      <c r="E25" s="392">
        <v>568</v>
      </c>
      <c r="F25" s="394">
        <v>45.732689210950078</v>
      </c>
      <c r="G25" s="391">
        <v>67894</v>
      </c>
      <c r="H25" s="391">
        <v>-12</v>
      </c>
      <c r="I25" s="393">
        <v>-1.7671487055635732E-2</v>
      </c>
      <c r="J25" s="391">
        <v>11441</v>
      </c>
      <c r="K25" s="393">
        <v>20.266416310913502</v>
      </c>
    </row>
    <row r="26" spans="1:11" ht="12" customHeight="1" x14ac:dyDescent="0.2">
      <c r="A26" s="390">
        <v>38808</v>
      </c>
      <c r="B26" s="391">
        <v>1773</v>
      </c>
      <c r="C26" s="392">
        <v>-37</v>
      </c>
      <c r="D26" s="393">
        <v>-2.0441988950276242</v>
      </c>
      <c r="E26" s="392">
        <v>565</v>
      </c>
      <c r="F26" s="394">
        <v>46.771523178807946</v>
      </c>
      <c r="G26" s="391">
        <v>64653</v>
      </c>
      <c r="H26" s="391">
        <v>-3241</v>
      </c>
      <c r="I26" s="393">
        <v>-4.7736176981765697</v>
      </c>
      <c r="J26" s="391">
        <v>9236</v>
      </c>
      <c r="K26" s="393">
        <v>16.666365916595989</v>
      </c>
    </row>
    <row r="27" spans="1:11" ht="12" customHeight="1" x14ac:dyDescent="0.2">
      <c r="A27" s="390">
        <v>38838</v>
      </c>
      <c r="B27" s="391">
        <v>1724</v>
      </c>
      <c r="C27" s="392">
        <v>-49</v>
      </c>
      <c r="D27" s="393">
        <v>-2.7636773829667232</v>
      </c>
      <c r="E27" s="392">
        <v>592</v>
      </c>
      <c r="F27" s="394">
        <v>52.296819787985868</v>
      </c>
      <c r="G27" s="391">
        <v>61571</v>
      </c>
      <c r="H27" s="391">
        <v>-3082</v>
      </c>
      <c r="I27" s="393">
        <v>-4.7669868374244038</v>
      </c>
      <c r="J27" s="391">
        <v>5222</v>
      </c>
      <c r="K27" s="393">
        <v>9.2672452039965219</v>
      </c>
    </row>
    <row r="28" spans="1:11" ht="12" customHeight="1" x14ac:dyDescent="0.2">
      <c r="A28" s="390">
        <v>38869</v>
      </c>
      <c r="B28" s="391">
        <v>1664</v>
      </c>
      <c r="C28" s="392">
        <v>-60</v>
      </c>
      <c r="D28" s="393">
        <v>-3.4802784222737819</v>
      </c>
      <c r="E28" s="392">
        <v>532</v>
      </c>
      <c r="F28" s="394">
        <v>46.996466431095406</v>
      </c>
      <c r="G28" s="391">
        <v>62694</v>
      </c>
      <c r="H28" s="391">
        <v>1123</v>
      </c>
      <c r="I28" s="393">
        <v>1.823910607266408</v>
      </c>
      <c r="J28" s="391">
        <v>5047</v>
      </c>
      <c r="K28" s="393">
        <v>8.7550089336825856</v>
      </c>
    </row>
    <row r="29" spans="1:11" ht="12" customHeight="1" x14ac:dyDescent="0.2">
      <c r="A29" s="390">
        <v>38899</v>
      </c>
      <c r="B29" s="391">
        <v>1629</v>
      </c>
      <c r="C29" s="392">
        <v>-35</v>
      </c>
      <c r="D29" s="393">
        <v>-2.1033653846153846</v>
      </c>
      <c r="E29" s="392">
        <v>445</v>
      </c>
      <c r="F29" s="394">
        <v>37.58445945945946</v>
      </c>
      <c r="G29" s="391">
        <v>62461</v>
      </c>
      <c r="H29" s="391">
        <v>-233</v>
      </c>
      <c r="I29" s="393">
        <v>-0.37164640954477302</v>
      </c>
      <c r="J29" s="391">
        <v>3681</v>
      </c>
      <c r="K29" s="393">
        <v>6.2623341272541682</v>
      </c>
    </row>
    <row r="30" spans="1:11" ht="12" customHeight="1" x14ac:dyDescent="0.2">
      <c r="A30" s="390">
        <v>38930</v>
      </c>
      <c r="B30" s="391">
        <v>1579</v>
      </c>
      <c r="C30" s="392">
        <v>-50</v>
      </c>
      <c r="D30" s="393">
        <v>-3.0693677102516883</v>
      </c>
      <c r="E30" s="392">
        <v>411</v>
      </c>
      <c r="F30" s="394">
        <v>35.188356164383563</v>
      </c>
      <c r="G30" s="391">
        <v>61613</v>
      </c>
      <c r="H30" s="391">
        <v>-848</v>
      </c>
      <c r="I30" s="393">
        <v>-1.3576471718352252</v>
      </c>
      <c r="J30" s="391">
        <v>2655</v>
      </c>
      <c r="K30" s="393">
        <v>4.5032056718341869</v>
      </c>
    </row>
    <row r="31" spans="1:11" ht="12" customHeight="1" x14ac:dyDescent="0.2">
      <c r="A31" s="390">
        <v>38961</v>
      </c>
      <c r="B31" s="391">
        <v>1686</v>
      </c>
      <c r="C31" s="392">
        <v>107</v>
      </c>
      <c r="D31" s="393">
        <v>6.7764407853071562</v>
      </c>
      <c r="E31" s="392">
        <v>458</v>
      </c>
      <c r="F31" s="394">
        <v>37.296416938110752</v>
      </c>
      <c r="G31" s="391">
        <v>61520</v>
      </c>
      <c r="H31" s="391">
        <v>-93</v>
      </c>
      <c r="I31" s="393">
        <v>-0.15094217129501891</v>
      </c>
      <c r="J31" s="391">
        <v>776</v>
      </c>
      <c r="K31" s="393">
        <v>1.2774924272356118</v>
      </c>
    </row>
    <row r="32" spans="1:11" ht="12" customHeight="1" x14ac:dyDescent="0.2">
      <c r="A32" s="390">
        <v>38991</v>
      </c>
      <c r="B32" s="391">
        <v>1931</v>
      </c>
      <c r="C32" s="392">
        <v>245</v>
      </c>
      <c r="D32" s="393">
        <v>14.531435349940688</v>
      </c>
      <c r="E32" s="392">
        <v>554</v>
      </c>
      <c r="F32" s="394">
        <v>40.232389251997098</v>
      </c>
      <c r="G32" s="391">
        <v>62937</v>
      </c>
      <c r="H32" s="391">
        <v>1417</v>
      </c>
      <c r="I32" s="393">
        <v>2.3033159947984396</v>
      </c>
      <c r="J32" s="391">
        <v>-3199</v>
      </c>
      <c r="K32" s="393">
        <v>-4.8370025402201522</v>
      </c>
    </row>
    <row r="33" spans="1:11" ht="12" customHeight="1" x14ac:dyDescent="0.2">
      <c r="A33" s="390">
        <v>39022</v>
      </c>
      <c r="B33" s="391">
        <v>2000</v>
      </c>
      <c r="C33" s="392">
        <v>69</v>
      </c>
      <c r="D33" s="393">
        <v>3.5732780942516831</v>
      </c>
      <c r="E33" s="392">
        <v>407</v>
      </c>
      <c r="F33" s="394">
        <v>25.549278091650972</v>
      </c>
      <c r="G33" s="391">
        <v>63888</v>
      </c>
      <c r="H33" s="391">
        <v>951</v>
      </c>
      <c r="I33" s="393">
        <v>1.5110348443681778</v>
      </c>
      <c r="J33" s="391">
        <v>-2849</v>
      </c>
      <c r="K33" s="393">
        <v>-4.2689962089995053</v>
      </c>
    </row>
    <row r="34" spans="1:11" ht="12" customHeight="1" x14ac:dyDescent="0.2">
      <c r="A34" s="390">
        <v>39052</v>
      </c>
      <c r="B34" s="391">
        <v>1955</v>
      </c>
      <c r="C34" s="392">
        <v>-45</v>
      </c>
      <c r="D34" s="393">
        <v>-2.25</v>
      </c>
      <c r="E34" s="392">
        <v>269</v>
      </c>
      <c r="F34" s="394">
        <v>15.954922894424675</v>
      </c>
      <c r="G34" s="391">
        <v>61494</v>
      </c>
      <c r="H34" s="391">
        <v>-2394</v>
      </c>
      <c r="I34" s="393">
        <v>-3.7471825694966192</v>
      </c>
      <c r="J34" s="391">
        <v>-3733</v>
      </c>
      <c r="K34" s="393">
        <v>-5.723090131387309</v>
      </c>
    </row>
    <row r="35" spans="1:11" ht="12" customHeight="1" x14ac:dyDescent="0.2">
      <c r="A35" s="390">
        <v>39083</v>
      </c>
      <c r="B35" s="391">
        <v>1910</v>
      </c>
      <c r="C35" s="392">
        <v>-45</v>
      </c>
      <c r="D35" s="393">
        <v>-2.3017902813299234</v>
      </c>
      <c r="E35" s="392">
        <v>243</v>
      </c>
      <c r="F35" s="394">
        <v>14.577084583083384</v>
      </c>
      <c r="G35" s="391">
        <v>62785</v>
      </c>
      <c r="H35" s="391">
        <v>1291</v>
      </c>
      <c r="I35" s="393">
        <v>2.0993918105831462</v>
      </c>
      <c r="J35" s="391">
        <v>-3616</v>
      </c>
      <c r="K35" s="393">
        <v>-5.4457011189590521</v>
      </c>
    </row>
    <row r="36" spans="1:11" ht="12" customHeight="1" x14ac:dyDescent="0.2">
      <c r="A36" s="390">
        <v>39114</v>
      </c>
      <c r="B36" s="391">
        <v>1949</v>
      </c>
      <c r="C36" s="392">
        <v>39</v>
      </c>
      <c r="D36" s="393">
        <v>2.0418848167539267</v>
      </c>
      <c r="E36" s="392">
        <v>136</v>
      </c>
      <c r="F36" s="394">
        <v>7.5013789299503584</v>
      </c>
      <c r="G36" s="391">
        <v>63102</v>
      </c>
      <c r="H36" s="391">
        <v>317</v>
      </c>
      <c r="I36" s="393">
        <v>0.50489766664012103</v>
      </c>
      <c r="J36" s="391">
        <v>-4804</v>
      </c>
      <c r="K36" s="393">
        <v>-7.0744853179395042</v>
      </c>
    </row>
    <row r="37" spans="1:11" ht="12" customHeight="1" x14ac:dyDescent="0.2">
      <c r="A37" s="390">
        <v>39142</v>
      </c>
      <c r="B37" s="391">
        <v>2011</v>
      </c>
      <c r="C37" s="392">
        <v>62</v>
      </c>
      <c r="D37" s="393">
        <v>3.1811185223191378</v>
      </c>
      <c r="E37" s="392">
        <v>201</v>
      </c>
      <c r="F37" s="394">
        <v>11.104972375690608</v>
      </c>
      <c r="G37" s="391">
        <v>64001</v>
      </c>
      <c r="H37" s="391">
        <v>899</v>
      </c>
      <c r="I37" s="393">
        <v>1.4246775062597066</v>
      </c>
      <c r="J37" s="391">
        <v>-3893</v>
      </c>
      <c r="K37" s="393">
        <v>-5.7339381977788904</v>
      </c>
    </row>
    <row r="38" spans="1:11" ht="12" customHeight="1" x14ac:dyDescent="0.2">
      <c r="A38" s="390">
        <v>39173</v>
      </c>
      <c r="B38" s="391">
        <v>2039</v>
      </c>
      <c r="C38" s="392">
        <v>28</v>
      </c>
      <c r="D38" s="393">
        <v>1.3923421183490801</v>
      </c>
      <c r="E38" s="392">
        <v>266</v>
      </c>
      <c r="F38" s="394">
        <v>15.002820078962211</v>
      </c>
      <c r="G38" s="391">
        <v>63235</v>
      </c>
      <c r="H38" s="391">
        <v>-766</v>
      </c>
      <c r="I38" s="393">
        <v>-1.1968562991203262</v>
      </c>
      <c r="J38" s="391">
        <v>-1418</v>
      </c>
      <c r="K38" s="393">
        <v>-2.1932470264334216</v>
      </c>
    </row>
    <row r="39" spans="1:11" ht="12" customHeight="1" x14ac:dyDescent="0.2">
      <c r="A39" s="390">
        <v>39203</v>
      </c>
      <c r="B39" s="391">
        <v>1997</v>
      </c>
      <c r="C39" s="392">
        <v>-42</v>
      </c>
      <c r="D39" s="393">
        <v>-2.0598332515939184</v>
      </c>
      <c r="E39" s="392">
        <v>273</v>
      </c>
      <c r="F39" s="394">
        <v>15.835266821345707</v>
      </c>
      <c r="G39" s="391">
        <v>62654</v>
      </c>
      <c r="H39" s="391">
        <v>-581</v>
      </c>
      <c r="I39" s="393">
        <v>-0.91879497113940067</v>
      </c>
      <c r="J39" s="391">
        <v>1083</v>
      </c>
      <c r="K39" s="393">
        <v>1.758944957853535</v>
      </c>
    </row>
    <row r="40" spans="1:11" ht="12" customHeight="1" x14ac:dyDescent="0.2">
      <c r="A40" s="390">
        <v>39234</v>
      </c>
      <c r="B40" s="391">
        <v>1962</v>
      </c>
      <c r="C40" s="392">
        <v>-35</v>
      </c>
      <c r="D40" s="393">
        <v>-1.7526289434151228</v>
      </c>
      <c r="E40" s="392">
        <v>298</v>
      </c>
      <c r="F40" s="394">
        <v>17.908653846153847</v>
      </c>
      <c r="G40" s="391">
        <v>63928</v>
      </c>
      <c r="H40" s="391">
        <v>1274</v>
      </c>
      <c r="I40" s="393">
        <v>2.0333897277109201</v>
      </c>
      <c r="J40" s="391">
        <v>1234</v>
      </c>
      <c r="K40" s="393">
        <v>1.9682904265160941</v>
      </c>
    </row>
    <row r="41" spans="1:11" ht="12" customHeight="1" x14ac:dyDescent="0.2">
      <c r="A41" s="390">
        <v>39264</v>
      </c>
      <c r="B41" s="391">
        <v>1915</v>
      </c>
      <c r="C41" s="392">
        <v>-47</v>
      </c>
      <c r="D41" s="393">
        <v>-2.3955147808358817</v>
      </c>
      <c r="E41" s="392">
        <v>286</v>
      </c>
      <c r="F41" s="394">
        <v>17.556783302639655</v>
      </c>
      <c r="G41" s="391">
        <v>64431</v>
      </c>
      <c r="H41" s="391">
        <v>503</v>
      </c>
      <c r="I41" s="393">
        <v>0.78682267550994867</v>
      </c>
      <c r="J41" s="391">
        <v>1970</v>
      </c>
      <c r="K41" s="393">
        <v>3.1539680760794737</v>
      </c>
    </row>
    <row r="42" spans="1:11" ht="12" customHeight="1" x14ac:dyDescent="0.2">
      <c r="A42" s="390">
        <v>39295</v>
      </c>
      <c r="B42" s="391">
        <v>1908</v>
      </c>
      <c r="C42" s="392">
        <v>-7</v>
      </c>
      <c r="D42" s="393">
        <v>-0.36553524804177545</v>
      </c>
      <c r="E42" s="392">
        <v>329</v>
      </c>
      <c r="F42" s="394">
        <v>20.835972134262192</v>
      </c>
      <c r="G42" s="391">
        <v>65341</v>
      </c>
      <c r="H42" s="391">
        <v>910</v>
      </c>
      <c r="I42" s="393">
        <v>1.4123636137883937</v>
      </c>
      <c r="J42" s="391">
        <v>3728</v>
      </c>
      <c r="K42" s="393">
        <v>6.0506711246003277</v>
      </c>
    </row>
    <row r="43" spans="1:11" ht="12" customHeight="1" x14ac:dyDescent="0.2">
      <c r="A43" s="390">
        <v>39326</v>
      </c>
      <c r="B43" s="391">
        <v>1995</v>
      </c>
      <c r="C43" s="392">
        <v>87</v>
      </c>
      <c r="D43" s="393">
        <v>4.5597484276729556</v>
      </c>
      <c r="E43" s="392">
        <v>309</v>
      </c>
      <c r="F43" s="394">
        <v>18.327402135231317</v>
      </c>
      <c r="G43" s="391">
        <v>65158</v>
      </c>
      <c r="H43" s="391">
        <v>-183</v>
      </c>
      <c r="I43" s="393">
        <v>-0.28006917555592964</v>
      </c>
      <c r="J43" s="391">
        <v>3638</v>
      </c>
      <c r="K43" s="393">
        <v>5.913524057217165</v>
      </c>
    </row>
    <row r="44" spans="1:11" ht="12" customHeight="1" x14ac:dyDescent="0.2">
      <c r="A44" s="390">
        <v>39356</v>
      </c>
      <c r="B44" s="391">
        <v>2177</v>
      </c>
      <c r="C44" s="392">
        <v>182</v>
      </c>
      <c r="D44" s="393">
        <v>9.1228070175438596</v>
      </c>
      <c r="E44" s="392">
        <v>246</v>
      </c>
      <c r="F44" s="394">
        <v>12.739513205592957</v>
      </c>
      <c r="G44" s="391">
        <v>66765</v>
      </c>
      <c r="H44" s="391">
        <v>1607</v>
      </c>
      <c r="I44" s="393">
        <v>2.4663126553915098</v>
      </c>
      <c r="J44" s="391">
        <v>3828</v>
      </c>
      <c r="K44" s="393">
        <v>6.0822727489394159</v>
      </c>
    </row>
    <row r="45" spans="1:11" ht="12" customHeight="1" x14ac:dyDescent="0.2">
      <c r="A45" s="390">
        <v>39387</v>
      </c>
      <c r="B45" s="391">
        <v>2316</v>
      </c>
      <c r="C45" s="392">
        <v>139</v>
      </c>
      <c r="D45" s="393">
        <v>6.3849333945796971</v>
      </c>
      <c r="E45" s="392">
        <v>316</v>
      </c>
      <c r="F45" s="394">
        <v>15.8</v>
      </c>
      <c r="G45" s="391">
        <v>69210</v>
      </c>
      <c r="H45" s="391">
        <v>2445</v>
      </c>
      <c r="I45" s="393">
        <v>3.6620984048528422</v>
      </c>
      <c r="J45" s="391">
        <v>5322</v>
      </c>
      <c r="K45" s="393">
        <v>8.3302028549962426</v>
      </c>
    </row>
    <row r="46" spans="1:11" ht="12" customHeight="1" x14ac:dyDescent="0.2">
      <c r="A46" s="390">
        <v>39417</v>
      </c>
      <c r="B46" s="391">
        <v>2260</v>
      </c>
      <c r="C46" s="392">
        <v>-56</v>
      </c>
      <c r="D46" s="393">
        <v>-2.4179620034542313</v>
      </c>
      <c r="E46" s="392">
        <v>305</v>
      </c>
      <c r="F46" s="394">
        <v>15.601023017902813</v>
      </c>
      <c r="G46" s="391">
        <v>68812</v>
      </c>
      <c r="H46" s="391">
        <v>-398</v>
      </c>
      <c r="I46" s="393">
        <v>-0.57506140731108224</v>
      </c>
      <c r="J46" s="391">
        <v>7318</v>
      </c>
      <c r="K46" s="393">
        <v>11.900348001431034</v>
      </c>
    </row>
    <row r="47" spans="1:11" ht="12" customHeight="1" x14ac:dyDescent="0.2">
      <c r="A47" s="390">
        <v>39448</v>
      </c>
      <c r="B47" s="391">
        <v>2409</v>
      </c>
      <c r="C47" s="392">
        <v>149</v>
      </c>
      <c r="D47" s="393">
        <v>6.5929203539823007</v>
      </c>
      <c r="E47" s="392">
        <v>499</v>
      </c>
      <c r="F47" s="394">
        <v>26.125654450261781</v>
      </c>
      <c r="G47" s="391">
        <v>75361</v>
      </c>
      <c r="H47" s="391">
        <v>6549</v>
      </c>
      <c r="I47" s="393">
        <v>9.5172353659245488</v>
      </c>
      <c r="J47" s="391">
        <v>12576</v>
      </c>
      <c r="K47" s="393">
        <v>20.030262005256031</v>
      </c>
    </row>
    <row r="48" spans="1:11" ht="12" customHeight="1" x14ac:dyDescent="0.2">
      <c r="A48" s="390">
        <v>39479</v>
      </c>
      <c r="B48" s="391">
        <v>2537</v>
      </c>
      <c r="C48" s="392">
        <v>128</v>
      </c>
      <c r="D48" s="393">
        <v>5.3134080531340802</v>
      </c>
      <c r="E48" s="392">
        <v>588</v>
      </c>
      <c r="F48" s="394">
        <v>30.1693175987686</v>
      </c>
      <c r="G48" s="391">
        <v>84219</v>
      </c>
      <c r="H48" s="391">
        <v>8858</v>
      </c>
      <c r="I48" s="393">
        <v>11.754090311965074</v>
      </c>
      <c r="J48" s="391">
        <v>21117</v>
      </c>
      <c r="K48" s="393">
        <v>33.464866406769993</v>
      </c>
    </row>
    <row r="49" spans="1:11" ht="12" customHeight="1" x14ac:dyDescent="0.2">
      <c r="A49" s="390">
        <v>39508</v>
      </c>
      <c r="B49" s="391">
        <v>2357</v>
      </c>
      <c r="C49" s="392">
        <v>-180</v>
      </c>
      <c r="D49" s="393">
        <v>-7.0949940875049267</v>
      </c>
      <c r="E49" s="392">
        <v>346</v>
      </c>
      <c r="F49" s="394">
        <v>17.205370462456489</v>
      </c>
      <c r="G49" s="391">
        <v>75692</v>
      </c>
      <c r="H49" s="391">
        <v>-8527</v>
      </c>
      <c r="I49" s="393">
        <v>-10.124793692634679</v>
      </c>
      <c r="J49" s="391">
        <v>11691</v>
      </c>
      <c r="K49" s="393">
        <v>18.266902079655004</v>
      </c>
    </row>
    <row r="50" spans="1:11" ht="12" customHeight="1" x14ac:dyDescent="0.2">
      <c r="A50" s="390">
        <v>39539</v>
      </c>
      <c r="B50" s="391">
        <v>2068</v>
      </c>
      <c r="C50" s="392">
        <v>-289</v>
      </c>
      <c r="D50" s="393">
        <v>-12.261349172677132</v>
      </c>
      <c r="E50" s="392">
        <v>29</v>
      </c>
      <c r="F50" s="394">
        <v>1.4222658165767532</v>
      </c>
      <c r="G50" s="391">
        <v>77407</v>
      </c>
      <c r="H50" s="391">
        <v>1715</v>
      </c>
      <c r="I50" s="393">
        <v>2.2657612429318816</v>
      </c>
      <c r="J50" s="391">
        <v>14172</v>
      </c>
      <c r="K50" s="393">
        <v>22.411639123902901</v>
      </c>
    </row>
    <row r="51" spans="1:11" ht="12" customHeight="1" x14ac:dyDescent="0.2">
      <c r="A51" s="390">
        <v>39569</v>
      </c>
      <c r="B51" s="391">
        <v>1775</v>
      </c>
      <c r="C51" s="392">
        <v>-293</v>
      </c>
      <c r="D51" s="393">
        <v>-14.168278529980658</v>
      </c>
      <c r="E51" s="392">
        <v>-222</v>
      </c>
      <c r="F51" s="394">
        <v>-11.116675012518778</v>
      </c>
      <c r="G51" s="391">
        <v>77327</v>
      </c>
      <c r="H51" s="391">
        <v>-80</v>
      </c>
      <c r="I51" s="393">
        <v>-0.10334982624310463</v>
      </c>
      <c r="J51" s="391">
        <v>14673</v>
      </c>
      <c r="K51" s="393">
        <v>23.419095349059916</v>
      </c>
    </row>
    <row r="52" spans="1:11" ht="12" customHeight="1" x14ac:dyDescent="0.2">
      <c r="A52" s="390">
        <v>39600</v>
      </c>
      <c r="B52" s="391">
        <v>1557</v>
      </c>
      <c r="C52" s="392">
        <v>-218</v>
      </c>
      <c r="D52" s="393">
        <v>-12.28169014084507</v>
      </c>
      <c r="E52" s="392">
        <v>-405</v>
      </c>
      <c r="F52" s="394">
        <v>-20.642201834862384</v>
      </c>
      <c r="G52" s="391">
        <v>80665</v>
      </c>
      <c r="H52" s="391">
        <v>3338</v>
      </c>
      <c r="I52" s="393">
        <v>4.3167328358788009</v>
      </c>
      <c r="J52" s="391">
        <v>16737</v>
      </c>
      <c r="K52" s="393">
        <v>26.181016143161056</v>
      </c>
    </row>
    <row r="53" spans="1:11" ht="12" customHeight="1" x14ac:dyDescent="0.2">
      <c r="A53" s="390">
        <v>39630</v>
      </c>
      <c r="B53" s="391">
        <v>1545</v>
      </c>
      <c r="C53" s="392">
        <v>-12</v>
      </c>
      <c r="D53" s="393">
        <v>-0.77071290944123316</v>
      </c>
      <c r="E53" s="392">
        <v>-370</v>
      </c>
      <c r="F53" s="394">
        <v>-19.321148825065276</v>
      </c>
      <c r="G53" s="391">
        <v>81698</v>
      </c>
      <c r="H53" s="391">
        <v>1033</v>
      </c>
      <c r="I53" s="393">
        <v>1.2806049711770904</v>
      </c>
      <c r="J53" s="391">
        <v>17267</v>
      </c>
      <c r="K53" s="393">
        <v>26.799211559652964</v>
      </c>
    </row>
    <row r="54" spans="1:11" ht="12" customHeight="1" x14ac:dyDescent="0.2">
      <c r="A54" s="390">
        <v>39661</v>
      </c>
      <c r="B54" s="391">
        <v>1636</v>
      </c>
      <c r="C54" s="392">
        <v>91</v>
      </c>
      <c r="D54" s="393">
        <v>5.8899676375404528</v>
      </c>
      <c r="E54" s="392">
        <v>-272</v>
      </c>
      <c r="F54" s="394">
        <v>-14.255765199161425</v>
      </c>
      <c r="G54" s="391">
        <v>83524</v>
      </c>
      <c r="H54" s="391">
        <v>1826</v>
      </c>
      <c r="I54" s="393">
        <v>2.2350608338025411</v>
      </c>
      <c r="J54" s="391">
        <v>18183</v>
      </c>
      <c r="K54" s="393">
        <v>27.82785693515557</v>
      </c>
    </row>
    <row r="55" spans="1:11" ht="12" customHeight="1" x14ac:dyDescent="0.2">
      <c r="A55" s="390">
        <v>39692</v>
      </c>
      <c r="B55" s="391">
        <v>1819</v>
      </c>
      <c r="C55" s="392">
        <v>183</v>
      </c>
      <c r="D55" s="393">
        <v>11.185819070904646</v>
      </c>
      <c r="E55" s="392">
        <v>-176</v>
      </c>
      <c r="F55" s="394">
        <v>-8.822055137844611</v>
      </c>
      <c r="G55" s="391">
        <v>85591</v>
      </c>
      <c r="H55" s="391">
        <v>2067</v>
      </c>
      <c r="I55" s="393">
        <v>2.4747377999137972</v>
      </c>
      <c r="J55" s="391">
        <v>20433</v>
      </c>
      <c r="K55" s="393">
        <v>31.359157739648239</v>
      </c>
    </row>
    <row r="56" spans="1:11" ht="12" customHeight="1" x14ac:dyDescent="0.2">
      <c r="A56" s="390">
        <v>39722</v>
      </c>
      <c r="B56" s="391">
        <v>2429</v>
      </c>
      <c r="C56" s="392">
        <v>610</v>
      </c>
      <c r="D56" s="393">
        <v>33.53490929081913</v>
      </c>
      <c r="E56" s="392">
        <v>252</v>
      </c>
      <c r="F56" s="394">
        <v>11.57556270096463</v>
      </c>
      <c r="G56" s="391">
        <v>94630</v>
      </c>
      <c r="H56" s="391">
        <v>9039</v>
      </c>
      <c r="I56" s="393">
        <v>10.560689792151043</v>
      </c>
      <c r="J56" s="391">
        <v>27865</v>
      </c>
      <c r="K56" s="393">
        <v>41.735939489253354</v>
      </c>
    </row>
    <row r="57" spans="1:11" ht="12" customHeight="1" x14ac:dyDescent="0.2">
      <c r="A57" s="390">
        <v>39753</v>
      </c>
      <c r="B57" s="391">
        <v>2519</v>
      </c>
      <c r="C57" s="392">
        <v>90</v>
      </c>
      <c r="D57" s="393">
        <v>3.7052284890901608</v>
      </c>
      <c r="E57" s="392">
        <v>203</v>
      </c>
      <c r="F57" s="394">
        <v>8.7651122625215887</v>
      </c>
      <c r="G57" s="391">
        <v>100422</v>
      </c>
      <c r="H57" s="391">
        <v>5792</v>
      </c>
      <c r="I57" s="393">
        <v>6.1206805452816235</v>
      </c>
      <c r="J57" s="391">
        <v>31212</v>
      </c>
      <c r="K57" s="393">
        <v>45.097529258777634</v>
      </c>
    </row>
    <row r="58" spans="1:11" ht="12" customHeight="1" x14ac:dyDescent="0.2">
      <c r="A58" s="390">
        <v>39783</v>
      </c>
      <c r="B58" s="391">
        <v>2511</v>
      </c>
      <c r="C58" s="392">
        <v>-8</v>
      </c>
      <c r="D58" s="393">
        <v>-0.31758634378721717</v>
      </c>
      <c r="E58" s="392">
        <v>251</v>
      </c>
      <c r="F58" s="394">
        <v>11.106194690265486</v>
      </c>
      <c r="G58" s="391">
        <v>101338</v>
      </c>
      <c r="H58" s="391">
        <v>916</v>
      </c>
      <c r="I58" s="393">
        <v>0.91215072394495234</v>
      </c>
      <c r="J58" s="391">
        <v>32526</v>
      </c>
      <c r="K58" s="393">
        <v>47.267918386327963</v>
      </c>
    </row>
    <row r="59" spans="1:11" ht="12" customHeight="1" x14ac:dyDescent="0.2">
      <c r="A59" s="375">
        <v>39814</v>
      </c>
      <c r="B59" s="133">
        <v>1695</v>
      </c>
      <c r="C59" s="376">
        <v>102.44355530887879</v>
      </c>
      <c r="D59" s="184">
        <v>6.4326483152531448</v>
      </c>
      <c r="E59" s="376">
        <v>252.49887474477714</v>
      </c>
      <c r="F59" s="377">
        <v>17.504241093753205</v>
      </c>
      <c r="G59" s="133">
        <v>80703</v>
      </c>
      <c r="H59" s="133">
        <v>4692.4739706576511</v>
      </c>
      <c r="I59" s="184">
        <v>6.1734528305279914</v>
      </c>
      <c r="J59" s="133">
        <v>23651.211889395869</v>
      </c>
      <c r="K59" s="184">
        <v>41.455689072433913</v>
      </c>
    </row>
    <row r="60" spans="1:11" ht="12" customHeight="1" x14ac:dyDescent="0.2">
      <c r="A60" s="375">
        <v>39845</v>
      </c>
      <c r="B60" s="133">
        <v>1759</v>
      </c>
      <c r="C60" s="376">
        <v>64</v>
      </c>
      <c r="D60" s="184">
        <v>3.775811209439528</v>
      </c>
      <c r="E60" s="376">
        <v>242.41936760465478</v>
      </c>
      <c r="F60" s="377">
        <v>15.984601308126187</v>
      </c>
      <c r="G60" s="133">
        <v>86031</v>
      </c>
      <c r="H60" s="133">
        <v>5328</v>
      </c>
      <c r="I60" s="184">
        <v>6.6019850563176092</v>
      </c>
      <c r="J60" s="133">
        <v>20553.508172502115</v>
      </c>
      <c r="K60" s="184">
        <v>31.390188595877884</v>
      </c>
    </row>
    <row r="61" spans="1:11" ht="12" customHeight="1" x14ac:dyDescent="0.2">
      <c r="A61" s="375">
        <v>39873</v>
      </c>
      <c r="B61" s="133">
        <v>1888</v>
      </c>
      <c r="C61" s="376">
        <v>129</v>
      </c>
      <c r="D61" s="184">
        <v>7.3337123365548607</v>
      </c>
      <c r="E61" s="376">
        <v>459.47107508964882</v>
      </c>
      <c r="F61" s="377">
        <v>32.163932215687083</v>
      </c>
      <c r="G61" s="133">
        <v>93715</v>
      </c>
      <c r="H61" s="133">
        <v>7684</v>
      </c>
      <c r="I61" s="184">
        <v>8.9316641675675044</v>
      </c>
      <c r="J61" s="133">
        <v>36648.303149840358</v>
      </c>
      <c r="K61" s="184">
        <v>64.220123421665733</v>
      </c>
    </row>
    <row r="62" spans="1:11" ht="12" customHeight="1" x14ac:dyDescent="0.2">
      <c r="A62" s="375">
        <v>39904</v>
      </c>
      <c r="B62" s="133">
        <v>1883</v>
      </c>
      <c r="C62" s="376">
        <v>-5</v>
      </c>
      <c r="D62" s="184">
        <v>-0.26483050847457629</v>
      </c>
      <c r="E62" s="376">
        <v>590.4710098734015</v>
      </c>
      <c r="F62" s="377">
        <v>45.683386166492639</v>
      </c>
      <c r="G62" s="133">
        <v>95372</v>
      </c>
      <c r="H62" s="133">
        <v>1657</v>
      </c>
      <c r="I62" s="184">
        <v>1.7681267673264685</v>
      </c>
      <c r="J62" s="133">
        <v>36894.187864298932</v>
      </c>
      <c r="K62" s="184">
        <v>63.090916908252112</v>
      </c>
    </row>
    <row r="63" spans="1:11" ht="12" customHeight="1" x14ac:dyDescent="0.2">
      <c r="A63" s="375">
        <v>39934</v>
      </c>
      <c r="B63" s="133">
        <v>1728</v>
      </c>
      <c r="C63" s="376">
        <v>-155</v>
      </c>
      <c r="D63" s="184">
        <v>-8.231545406266596</v>
      </c>
      <c r="E63" s="376">
        <v>576.3481152308907</v>
      </c>
      <c r="F63" s="377">
        <v>50.045341205380019</v>
      </c>
      <c r="G63" s="133">
        <v>92920</v>
      </c>
      <c r="H63" s="133">
        <v>-2452</v>
      </c>
      <c r="I63" s="184">
        <v>-2.5709851948160884</v>
      </c>
      <c r="J63" s="133">
        <v>34644.075244574808</v>
      </c>
      <c r="K63" s="184">
        <v>59.448349193891808</v>
      </c>
    </row>
    <row r="64" spans="1:11" ht="12" customHeight="1" x14ac:dyDescent="0.2">
      <c r="A64" s="375">
        <v>39965</v>
      </c>
      <c r="B64" s="133">
        <v>1708</v>
      </c>
      <c r="C64" s="376">
        <v>-20</v>
      </c>
      <c r="D64" s="184">
        <v>-1.1574074074074074</v>
      </c>
      <c r="E64" s="376">
        <v>660.3817404448821</v>
      </c>
      <c r="F64" s="377">
        <v>63.036486279393429</v>
      </c>
      <c r="G64" s="133">
        <v>94451</v>
      </c>
      <c r="H64" s="133">
        <v>1531</v>
      </c>
      <c r="I64" s="184">
        <v>1.6476538958243649</v>
      </c>
      <c r="J64" s="133">
        <v>33135.350452157894</v>
      </c>
      <c r="K64" s="184">
        <v>54.040609039465082</v>
      </c>
    </row>
    <row r="65" spans="1:11" ht="12" customHeight="1" x14ac:dyDescent="0.2">
      <c r="A65" s="375">
        <v>39995</v>
      </c>
      <c r="B65" s="133">
        <v>1755</v>
      </c>
      <c r="C65" s="376">
        <v>47</v>
      </c>
      <c r="D65" s="184">
        <v>2.7517564402810306</v>
      </c>
      <c r="E65" s="376">
        <v>712.21415835108405</v>
      </c>
      <c r="F65" s="377">
        <v>68.299178019610238</v>
      </c>
      <c r="G65" s="133">
        <v>95101</v>
      </c>
      <c r="H65" s="133">
        <v>650</v>
      </c>
      <c r="I65" s="184">
        <v>0.68818752580703224</v>
      </c>
      <c r="J65" s="133">
        <v>33047.735913774799</v>
      </c>
      <c r="K65" s="184">
        <v>53.257046829726484</v>
      </c>
    </row>
    <row r="66" spans="1:11" ht="12" customHeight="1" x14ac:dyDescent="0.2">
      <c r="A66" s="375">
        <v>40026</v>
      </c>
      <c r="B66" s="133">
        <v>1796</v>
      </c>
      <c r="C66" s="376">
        <v>41</v>
      </c>
      <c r="D66" s="184">
        <v>2.3361823361823362</v>
      </c>
      <c r="E66" s="376">
        <v>696.60656486211838</v>
      </c>
      <c r="F66" s="377">
        <v>63.362809218044198</v>
      </c>
      <c r="G66" s="133">
        <v>95018</v>
      </c>
      <c r="H66" s="133">
        <v>-83</v>
      </c>
      <c r="I66" s="184">
        <v>-8.7275633274098069E-2</v>
      </c>
      <c r="J66" s="133">
        <v>31973.160179662656</v>
      </c>
      <c r="K66" s="184">
        <v>50.714951883101755</v>
      </c>
    </row>
    <row r="67" spans="1:11" ht="12" customHeight="1" x14ac:dyDescent="0.2">
      <c r="A67" s="375">
        <v>40057</v>
      </c>
      <c r="B67" s="133">
        <v>1871</v>
      </c>
      <c r="C67" s="376">
        <v>75</v>
      </c>
      <c r="D67" s="184">
        <v>4.1759465478841875</v>
      </c>
      <c r="E67" s="376">
        <v>669.15257824513378</v>
      </c>
      <c r="F67" s="377">
        <v>55.676999104268738</v>
      </c>
      <c r="G67" s="133">
        <v>95378</v>
      </c>
      <c r="H67" s="133">
        <v>360</v>
      </c>
      <c r="I67" s="184">
        <v>0.37887558146877431</v>
      </c>
      <c r="J67" s="133">
        <v>31038.110889901065</v>
      </c>
      <c r="K67" s="184">
        <v>48.24085232224818</v>
      </c>
    </row>
    <row r="68" spans="1:11" ht="12" customHeight="1" x14ac:dyDescent="0.2">
      <c r="A68" s="375">
        <v>40087</v>
      </c>
      <c r="B68" s="133">
        <v>2249</v>
      </c>
      <c r="C68" s="376">
        <v>378</v>
      </c>
      <c r="D68" s="184">
        <v>20.203099946552644</v>
      </c>
      <c r="E68" s="376">
        <v>726.35479523937511</v>
      </c>
      <c r="F68" s="377">
        <v>47.703482923559029</v>
      </c>
      <c r="G68" s="133">
        <v>107277</v>
      </c>
      <c r="H68" s="133">
        <v>11899</v>
      </c>
      <c r="I68" s="184">
        <v>12.475623309358552</v>
      </c>
      <c r="J68" s="133">
        <v>35457.586179394406</v>
      </c>
      <c r="K68" s="184">
        <v>49.37047560421793</v>
      </c>
    </row>
    <row r="69" spans="1:11" ht="12" customHeight="1" x14ac:dyDescent="0.2">
      <c r="A69" s="375">
        <v>40118</v>
      </c>
      <c r="B69" s="133">
        <v>2379</v>
      </c>
      <c r="C69" s="376">
        <v>130</v>
      </c>
      <c r="D69" s="184">
        <v>5.7803468208092488</v>
      </c>
      <c r="E69" s="376">
        <v>796.6586598633528</v>
      </c>
      <c r="F69" s="377">
        <v>50.346827176654266</v>
      </c>
      <c r="G69" s="133">
        <v>110067</v>
      </c>
      <c r="H69" s="133">
        <v>2790</v>
      </c>
      <c r="I69" s="184">
        <v>2.600743868676417</v>
      </c>
      <c r="J69" s="133">
        <v>33841.717183550514</v>
      </c>
      <c r="K69" s="184">
        <v>44.39697162559748</v>
      </c>
    </row>
    <row r="70" spans="1:11" ht="12" customHeight="1" x14ac:dyDescent="0.2">
      <c r="A70" s="375">
        <v>40148</v>
      </c>
      <c r="B70" s="133">
        <v>2358</v>
      </c>
      <c r="C70" s="376">
        <v>-21</v>
      </c>
      <c r="D70" s="184">
        <v>-0.8827238335435057</v>
      </c>
      <c r="E70" s="376">
        <v>765.44355530887879</v>
      </c>
      <c r="F70" s="377">
        <v>48.06382579785658</v>
      </c>
      <c r="G70" s="133">
        <v>106133</v>
      </c>
      <c r="H70" s="133">
        <v>-3934</v>
      </c>
      <c r="I70" s="184">
        <v>-3.5741866317788258</v>
      </c>
      <c r="J70" s="133">
        <v>30122.473970657651</v>
      </c>
      <c r="K70" s="184">
        <v>39.629345492267049</v>
      </c>
    </row>
    <row r="71" spans="1:11" ht="12" customHeight="1" x14ac:dyDescent="0.2">
      <c r="A71" s="375">
        <v>40179</v>
      </c>
      <c r="B71" s="133">
        <v>2438.0000000000023</v>
      </c>
      <c r="C71" s="376">
        <v>80.000000000002274</v>
      </c>
      <c r="D71" s="184">
        <v>3.3927056827821152</v>
      </c>
      <c r="E71" s="376">
        <v>743.00000000000227</v>
      </c>
      <c r="F71" s="377">
        <v>43.834808259587156</v>
      </c>
      <c r="G71" s="133">
        <v>106699</v>
      </c>
      <c r="H71" s="133">
        <v>566</v>
      </c>
      <c r="I71" s="184">
        <v>0.53329313220204833</v>
      </c>
      <c r="J71" s="133">
        <v>25996</v>
      </c>
      <c r="K71" s="184">
        <v>32.21193759835446</v>
      </c>
    </row>
    <row r="72" spans="1:11" ht="12" customHeight="1" x14ac:dyDescent="0.2">
      <c r="A72" s="375">
        <v>40210</v>
      </c>
      <c r="B72" s="133">
        <v>2560.0000000000009</v>
      </c>
      <c r="C72" s="376">
        <v>121.99999999999864</v>
      </c>
      <c r="D72" s="184">
        <v>5.0041017227234832</v>
      </c>
      <c r="E72" s="376">
        <v>801.00000000000091</v>
      </c>
      <c r="F72" s="377">
        <v>45.537237066515118</v>
      </c>
      <c r="G72" s="133">
        <v>113570</v>
      </c>
      <c r="H72" s="133">
        <v>6871</v>
      </c>
      <c r="I72" s="184">
        <v>6.4396104930692886</v>
      </c>
      <c r="J72" s="133">
        <v>27539</v>
      </c>
      <c r="K72" s="184">
        <v>32.010554335065265</v>
      </c>
    </row>
    <row r="73" spans="1:11" ht="12" customHeight="1" x14ac:dyDescent="0.2">
      <c r="A73" s="375">
        <v>40238</v>
      </c>
      <c r="B73" s="133">
        <v>2770.0000000000018</v>
      </c>
      <c r="C73" s="376">
        <v>210.00000000000091</v>
      </c>
      <c r="D73" s="184">
        <v>8.203125000000032</v>
      </c>
      <c r="E73" s="376">
        <v>882.00000000000182</v>
      </c>
      <c r="F73" s="377">
        <v>46.716101694915345</v>
      </c>
      <c r="G73" s="133">
        <v>120679</v>
      </c>
      <c r="H73" s="133">
        <v>7109</v>
      </c>
      <c r="I73" s="184">
        <v>6.2595755921458132</v>
      </c>
      <c r="J73" s="133">
        <v>26964</v>
      </c>
      <c r="K73" s="184">
        <v>28.772341674225043</v>
      </c>
    </row>
    <row r="74" spans="1:11" ht="12" customHeight="1" x14ac:dyDescent="0.2">
      <c r="A74" s="375">
        <v>40269</v>
      </c>
      <c r="B74" s="133">
        <v>2882.0000000000041</v>
      </c>
      <c r="C74" s="376">
        <v>112.00000000000227</v>
      </c>
      <c r="D74" s="184">
        <v>4.0433212996390688</v>
      </c>
      <c r="E74" s="376">
        <v>999.00000000000409</v>
      </c>
      <c r="F74" s="377">
        <v>53.053637812002343</v>
      </c>
      <c r="G74" s="133">
        <v>124699</v>
      </c>
      <c r="H74" s="133">
        <v>4020</v>
      </c>
      <c r="I74" s="184">
        <v>3.3311512359234001</v>
      </c>
      <c r="J74" s="133">
        <v>29327</v>
      </c>
      <c r="K74" s="184">
        <v>30.750115337835005</v>
      </c>
    </row>
    <row r="75" spans="1:11" ht="12" customHeight="1" x14ac:dyDescent="0.2">
      <c r="A75" s="375">
        <v>40299</v>
      </c>
      <c r="B75" s="133">
        <v>2766.9999999999945</v>
      </c>
      <c r="C75" s="376">
        <v>-115.00000000000955</v>
      </c>
      <c r="D75" s="184">
        <v>-3.9902845246359955</v>
      </c>
      <c r="E75" s="376">
        <v>1038.9999999999945</v>
      </c>
      <c r="F75" s="377">
        <v>60.127314814814497</v>
      </c>
      <c r="G75" s="133">
        <v>123171</v>
      </c>
      <c r="H75" s="133">
        <v>-1528</v>
      </c>
      <c r="I75" s="184">
        <v>-1.2253506443515987</v>
      </c>
      <c r="J75" s="133">
        <v>30251</v>
      </c>
      <c r="K75" s="184">
        <v>32.555962117950926</v>
      </c>
    </row>
    <row r="76" spans="1:11" ht="12" customHeight="1" x14ac:dyDescent="0.2">
      <c r="A76" s="375">
        <v>40330</v>
      </c>
      <c r="B76" s="133">
        <v>2674.0000000000009</v>
      </c>
      <c r="C76" s="376">
        <v>-92.999999999993634</v>
      </c>
      <c r="D76" s="184">
        <v>-3.3610408384529751</v>
      </c>
      <c r="E76" s="376">
        <v>966.00000000000091</v>
      </c>
      <c r="F76" s="377">
        <v>56.557377049180381</v>
      </c>
      <c r="G76" s="133">
        <v>123345</v>
      </c>
      <c r="H76" s="133">
        <v>174</v>
      </c>
      <c r="I76" s="184">
        <v>0.14126701902233479</v>
      </c>
      <c r="J76" s="133">
        <v>28894</v>
      </c>
      <c r="K76" s="184">
        <v>30.591523647182136</v>
      </c>
    </row>
    <row r="77" spans="1:11" ht="12" customHeight="1" x14ac:dyDescent="0.2">
      <c r="A77" s="375">
        <v>40360</v>
      </c>
      <c r="B77" s="133">
        <v>2595.9999999999991</v>
      </c>
      <c r="C77" s="376">
        <v>-78.000000000001819</v>
      </c>
      <c r="D77" s="184">
        <v>-2.9169783096485338</v>
      </c>
      <c r="E77" s="376">
        <v>840.99999999999909</v>
      </c>
      <c r="F77" s="377">
        <v>47.920227920227873</v>
      </c>
      <c r="G77" s="133">
        <v>122278</v>
      </c>
      <c r="H77" s="133">
        <v>-1067</v>
      </c>
      <c r="I77" s="184">
        <v>-0.86505330576837325</v>
      </c>
      <c r="J77" s="133">
        <v>27177</v>
      </c>
      <c r="K77" s="184">
        <v>28.57698657217064</v>
      </c>
    </row>
    <row r="78" spans="1:11" ht="12" customHeight="1" x14ac:dyDescent="0.2">
      <c r="A78" s="375">
        <v>40391</v>
      </c>
      <c r="B78" s="133">
        <v>2595.0000000000068</v>
      </c>
      <c r="C78" s="376">
        <v>-0.9999999999922693</v>
      </c>
      <c r="D78" s="184">
        <v>-3.8520801232367861E-2</v>
      </c>
      <c r="E78" s="376">
        <v>799.00000000000682</v>
      </c>
      <c r="F78" s="377">
        <v>44.487750556793252</v>
      </c>
      <c r="G78" s="133">
        <v>120950</v>
      </c>
      <c r="H78" s="133">
        <v>-1328</v>
      </c>
      <c r="I78" s="184">
        <v>-1.0860498208999165</v>
      </c>
      <c r="J78" s="133">
        <v>25932</v>
      </c>
      <c r="K78" s="184">
        <v>27.291671051800712</v>
      </c>
    </row>
    <row r="79" spans="1:11" ht="12" customHeight="1" x14ac:dyDescent="0.2">
      <c r="A79" s="375">
        <v>40422</v>
      </c>
      <c r="B79" s="133">
        <v>2522.0000000000036</v>
      </c>
      <c r="C79" s="376">
        <v>-73.000000000003183</v>
      </c>
      <c r="D79" s="184">
        <v>-2.8131021194606163</v>
      </c>
      <c r="E79" s="376">
        <v>651.00000000000364</v>
      </c>
      <c r="F79" s="377">
        <v>34.794227685729751</v>
      </c>
      <c r="G79" s="133">
        <v>117398</v>
      </c>
      <c r="H79" s="133">
        <v>-3552</v>
      </c>
      <c r="I79" s="184">
        <v>-2.9367507234394377</v>
      </c>
      <c r="J79" s="133">
        <v>22020</v>
      </c>
      <c r="K79" s="184">
        <v>23.08708507202919</v>
      </c>
    </row>
    <row r="80" spans="1:11" ht="12" customHeight="1" x14ac:dyDescent="0.2">
      <c r="A80" s="375">
        <v>40452</v>
      </c>
      <c r="B80" s="133">
        <v>2931.0000000000005</v>
      </c>
      <c r="C80" s="376">
        <v>408.99999999999682</v>
      </c>
      <c r="D80" s="184">
        <v>16.217287866772253</v>
      </c>
      <c r="E80" s="376">
        <v>682.00000000000045</v>
      </c>
      <c r="F80" s="377">
        <v>30.324588706091614</v>
      </c>
      <c r="G80" s="133">
        <v>131259</v>
      </c>
      <c r="H80" s="133">
        <v>13861</v>
      </c>
      <c r="I80" s="184">
        <v>11.806845091057768</v>
      </c>
      <c r="J80" s="133">
        <v>23982</v>
      </c>
      <c r="K80" s="184">
        <v>22.355211275483097</v>
      </c>
    </row>
    <row r="81" spans="1:11" ht="12" customHeight="1" x14ac:dyDescent="0.2">
      <c r="A81" s="375">
        <v>40483</v>
      </c>
      <c r="B81" s="133">
        <v>3028.9999999999982</v>
      </c>
      <c r="C81" s="376">
        <v>97.999999999997726</v>
      </c>
      <c r="D81" s="184">
        <v>3.3435687478675438</v>
      </c>
      <c r="E81" s="376">
        <v>649.99999999999818</v>
      </c>
      <c r="F81" s="377">
        <v>27.322404371584621</v>
      </c>
      <c r="G81" s="133">
        <v>133696</v>
      </c>
      <c r="H81" s="133">
        <v>2437</v>
      </c>
      <c r="I81" s="184">
        <v>1.8566345926755499</v>
      </c>
      <c r="J81" s="133">
        <v>23629</v>
      </c>
      <c r="K81" s="184">
        <v>21.467833228851518</v>
      </c>
    </row>
    <row r="82" spans="1:11" ht="12" customHeight="1" x14ac:dyDescent="0.2">
      <c r="A82" s="375">
        <v>40513</v>
      </c>
      <c r="B82" s="133">
        <v>2951</v>
      </c>
      <c r="C82" s="376">
        <v>-77.999999999998181</v>
      </c>
      <c r="D82" s="184">
        <v>-2.5751072961372805</v>
      </c>
      <c r="E82" s="376">
        <v>593</v>
      </c>
      <c r="F82" s="377">
        <v>25.148430873621713</v>
      </c>
      <c r="G82" s="133">
        <v>126829</v>
      </c>
      <c r="H82" s="133">
        <v>-6867</v>
      </c>
      <c r="I82" s="184">
        <v>-5.1362793202489225</v>
      </c>
      <c r="J82" s="133">
        <v>20696</v>
      </c>
      <c r="K82" s="184">
        <v>19.500061243910942</v>
      </c>
    </row>
    <row r="83" spans="1:11" ht="12" customHeight="1" x14ac:dyDescent="0.2">
      <c r="A83" s="375">
        <v>40544</v>
      </c>
      <c r="B83" s="133">
        <v>2929.0000000000027</v>
      </c>
      <c r="C83" s="376">
        <v>-21.999999999997272</v>
      </c>
      <c r="D83" s="184">
        <v>-0.74550999661122574</v>
      </c>
      <c r="E83" s="376">
        <v>491.00000000000045</v>
      </c>
      <c r="F83" s="377">
        <v>20.139458572600493</v>
      </c>
      <c r="G83" s="133">
        <v>129119</v>
      </c>
      <c r="H83" s="133">
        <v>2290</v>
      </c>
      <c r="I83" s="184">
        <v>1.8055807425746477</v>
      </c>
      <c r="J83" s="133">
        <v>22420</v>
      </c>
      <c r="K83" s="184">
        <v>21.012380622123917</v>
      </c>
    </row>
    <row r="84" spans="1:11" ht="12" customHeight="1" x14ac:dyDescent="0.2">
      <c r="A84" s="375">
        <v>40575</v>
      </c>
      <c r="B84" s="133">
        <v>3063.9999999999955</v>
      </c>
      <c r="C84" s="376">
        <v>134.99999999999272</v>
      </c>
      <c r="D84" s="184">
        <v>4.6090815978147015</v>
      </c>
      <c r="E84" s="376">
        <v>503.99999999999454</v>
      </c>
      <c r="F84" s="377">
        <v>19.68749999999978</v>
      </c>
      <c r="G84" s="133">
        <v>137733</v>
      </c>
      <c r="H84" s="133">
        <v>8614</v>
      </c>
      <c r="I84" s="184">
        <v>6.6713651747612666</v>
      </c>
      <c r="J84" s="133">
        <v>24163</v>
      </c>
      <c r="K84" s="184">
        <v>21.275865105221449</v>
      </c>
    </row>
    <row r="85" spans="1:11" ht="12" customHeight="1" x14ac:dyDescent="0.2">
      <c r="A85" s="375">
        <v>40603</v>
      </c>
      <c r="B85" s="133">
        <v>3187.9999999999982</v>
      </c>
      <c r="C85" s="376">
        <v>124.00000000000273</v>
      </c>
      <c r="D85" s="184">
        <v>4.0469973890340381</v>
      </c>
      <c r="E85" s="376">
        <v>417.99999999999636</v>
      </c>
      <c r="F85" s="377">
        <v>15.090252707581087</v>
      </c>
      <c r="G85" s="133">
        <v>143431</v>
      </c>
      <c r="H85" s="133">
        <v>5698</v>
      </c>
      <c r="I85" s="184">
        <v>4.1369896829372772</v>
      </c>
      <c r="J85" s="133">
        <v>22752</v>
      </c>
      <c r="K85" s="184">
        <v>18.853321621823184</v>
      </c>
    </row>
    <row r="86" spans="1:11" ht="12" customHeight="1" x14ac:dyDescent="0.2">
      <c r="A86" s="375">
        <v>40634</v>
      </c>
      <c r="B86" s="133">
        <v>3196.0000000000009</v>
      </c>
      <c r="C86" s="376">
        <v>8.0000000000027285</v>
      </c>
      <c r="D86" s="184">
        <v>0.25094102885830405</v>
      </c>
      <c r="E86" s="376">
        <v>313.99999999999682</v>
      </c>
      <c r="F86" s="377">
        <v>10.895211658570311</v>
      </c>
      <c r="G86" s="133">
        <v>141162</v>
      </c>
      <c r="H86" s="133">
        <v>-2269</v>
      </c>
      <c r="I86" s="184">
        <v>-1.5819453256269564</v>
      </c>
      <c r="J86" s="133">
        <v>16463</v>
      </c>
      <c r="K86" s="184">
        <v>13.202190875628514</v>
      </c>
    </row>
    <row r="87" spans="1:11" ht="12" customHeight="1" x14ac:dyDescent="0.2">
      <c r="A87" s="375">
        <v>40664</v>
      </c>
      <c r="B87" s="133">
        <v>3177.000000000005</v>
      </c>
      <c r="C87" s="376">
        <v>-18.999999999995907</v>
      </c>
      <c r="D87" s="184">
        <v>-0.59449311639536617</v>
      </c>
      <c r="E87" s="376">
        <v>410.00000000001046</v>
      </c>
      <c r="F87" s="377">
        <v>14.817491868449991</v>
      </c>
      <c r="G87" s="133">
        <v>136103</v>
      </c>
      <c r="H87" s="133">
        <v>-5059</v>
      </c>
      <c r="I87" s="184">
        <v>-3.5838256754650684</v>
      </c>
      <c r="J87" s="133">
        <v>12932</v>
      </c>
      <c r="K87" s="184">
        <v>10.499224655154217</v>
      </c>
    </row>
    <row r="88" spans="1:11" ht="12" customHeight="1" x14ac:dyDescent="0.2">
      <c r="A88" s="375">
        <v>40695</v>
      </c>
      <c r="B88" s="133">
        <v>3129</v>
      </c>
      <c r="C88" s="376">
        <v>-48.000000000005002</v>
      </c>
      <c r="D88" s="184">
        <v>-1.5108593012277283</v>
      </c>
      <c r="E88" s="376">
        <v>454.99999999999909</v>
      </c>
      <c r="F88" s="377">
        <v>17.015706806282683</v>
      </c>
      <c r="G88" s="133">
        <v>140228</v>
      </c>
      <c r="H88" s="133">
        <v>4125</v>
      </c>
      <c r="I88" s="184">
        <v>3.0307928554109753</v>
      </c>
      <c r="J88" s="133">
        <v>16883</v>
      </c>
      <c r="K88" s="184">
        <v>13.687624143662086</v>
      </c>
    </row>
    <row r="89" spans="1:11" ht="12" customHeight="1" x14ac:dyDescent="0.2">
      <c r="A89" s="375">
        <v>40725</v>
      </c>
      <c r="B89" s="133">
        <v>3185.0000000000036</v>
      </c>
      <c r="C89" s="376">
        <v>56.000000000003638</v>
      </c>
      <c r="D89" s="184">
        <v>1.7897091722596241</v>
      </c>
      <c r="E89" s="376">
        <v>589.00000000000455</v>
      </c>
      <c r="F89" s="377">
        <v>22.688751926040243</v>
      </c>
      <c r="G89" s="133">
        <v>141209</v>
      </c>
      <c r="H89" s="133">
        <v>981</v>
      </c>
      <c r="I89" s="184">
        <v>0.69957497789314549</v>
      </c>
      <c r="J89" s="133">
        <v>18931</v>
      </c>
      <c r="K89" s="184">
        <v>15.481934608024337</v>
      </c>
    </row>
    <row r="90" spans="1:11" ht="12" customHeight="1" x14ac:dyDescent="0.2">
      <c r="A90" s="375">
        <v>40756</v>
      </c>
      <c r="B90" s="133">
        <v>3093.9999999999964</v>
      </c>
      <c r="C90" s="376">
        <v>-91.000000000007276</v>
      </c>
      <c r="D90" s="184">
        <v>-2.8571428571430824</v>
      </c>
      <c r="E90" s="376">
        <v>498.99999999998954</v>
      </c>
      <c r="F90" s="377">
        <v>19.229287090558312</v>
      </c>
      <c r="G90" s="133">
        <v>138742</v>
      </c>
      <c r="H90" s="133">
        <v>-2467</v>
      </c>
      <c r="I90" s="184">
        <v>-1.7470557825634343</v>
      </c>
      <c r="J90" s="133">
        <v>17792</v>
      </c>
      <c r="K90" s="184">
        <v>14.710210830921868</v>
      </c>
    </row>
    <row r="91" spans="1:11" ht="12" customHeight="1" x14ac:dyDescent="0.2">
      <c r="A91" s="375">
        <v>40787</v>
      </c>
      <c r="B91" s="133">
        <v>3157.0000000000064</v>
      </c>
      <c r="C91" s="376">
        <v>63.000000000010004</v>
      </c>
      <c r="D91" s="184">
        <v>2.0361990950229503</v>
      </c>
      <c r="E91" s="376">
        <v>635.00000000000273</v>
      </c>
      <c r="F91" s="377">
        <v>25.178429817605149</v>
      </c>
      <c r="G91" s="133">
        <v>137392</v>
      </c>
      <c r="H91" s="133">
        <v>-1350</v>
      </c>
      <c r="I91" s="184">
        <v>-0.97302907555030205</v>
      </c>
      <c r="J91" s="133">
        <v>19994</v>
      </c>
      <c r="K91" s="184">
        <v>17.030954530741578</v>
      </c>
    </row>
    <row r="92" spans="1:11" ht="12" customHeight="1" x14ac:dyDescent="0.2">
      <c r="A92" s="375">
        <v>40817</v>
      </c>
      <c r="B92" s="133">
        <v>3536</v>
      </c>
      <c r="C92" s="376">
        <v>378.99999999999363</v>
      </c>
      <c r="D92" s="184">
        <v>12.005068102628851</v>
      </c>
      <c r="E92" s="376">
        <v>604.99999999999955</v>
      </c>
      <c r="F92" s="377">
        <v>20.641419310815404</v>
      </c>
      <c r="G92" s="133">
        <v>154168</v>
      </c>
      <c r="H92" s="133">
        <v>16776</v>
      </c>
      <c r="I92" s="184">
        <v>12.210317922440899</v>
      </c>
      <c r="J92" s="133">
        <v>22909</v>
      </c>
      <c r="K92" s="184">
        <v>17.453279394174874</v>
      </c>
    </row>
    <row r="93" spans="1:11" ht="12" customHeight="1" x14ac:dyDescent="0.2">
      <c r="A93" s="375">
        <v>40848</v>
      </c>
      <c r="B93" s="133">
        <v>3529.0000000000077</v>
      </c>
      <c r="C93" s="376">
        <v>-6.9999999999922693</v>
      </c>
      <c r="D93" s="184">
        <v>-0.19796380090475874</v>
      </c>
      <c r="E93" s="376">
        <v>500.00000000000955</v>
      </c>
      <c r="F93" s="377">
        <v>16.507098052162753</v>
      </c>
      <c r="G93" s="133">
        <v>151597</v>
      </c>
      <c r="H93" s="133">
        <v>-2571</v>
      </c>
      <c r="I93" s="184">
        <v>-1.6676612526594365</v>
      </c>
      <c r="J93" s="133">
        <v>17901</v>
      </c>
      <c r="K93" s="184">
        <v>13.389331019626615</v>
      </c>
    </row>
    <row r="94" spans="1:11" ht="12" customHeight="1" x14ac:dyDescent="0.2">
      <c r="A94" s="375">
        <v>40878</v>
      </c>
      <c r="B94" s="133">
        <v>3470.9999999999886</v>
      </c>
      <c r="C94" s="376">
        <v>-58.000000000019099</v>
      </c>
      <c r="D94" s="184">
        <v>-1.6435250779262955</v>
      </c>
      <c r="E94" s="376">
        <v>519.99999999998863</v>
      </c>
      <c r="F94" s="377">
        <v>17.621145374448954</v>
      </c>
      <c r="G94" s="133">
        <v>145961</v>
      </c>
      <c r="H94" s="133">
        <v>-5636</v>
      </c>
      <c r="I94" s="184">
        <v>-3.7177516705475702</v>
      </c>
      <c r="J94" s="133">
        <v>19132</v>
      </c>
      <c r="K94" s="184">
        <v>15.084878064165135</v>
      </c>
    </row>
    <row r="95" spans="1:11" ht="12" customHeight="1" x14ac:dyDescent="0.2">
      <c r="A95" s="375">
        <v>40909</v>
      </c>
      <c r="B95" s="133">
        <v>3677.0000000000018</v>
      </c>
      <c r="C95" s="376">
        <v>206.00000000001319</v>
      </c>
      <c r="D95" s="184">
        <v>5.9348890809568955</v>
      </c>
      <c r="E95" s="376">
        <v>747.99999999999909</v>
      </c>
      <c r="F95" s="377">
        <v>25.537726186411692</v>
      </c>
      <c r="G95" s="133">
        <v>152243</v>
      </c>
      <c r="H95" s="133">
        <v>6282</v>
      </c>
      <c r="I95" s="184">
        <v>4.3038893951123933</v>
      </c>
      <c r="J95" s="133">
        <v>23124</v>
      </c>
      <c r="K95" s="184">
        <v>17.909060633988801</v>
      </c>
    </row>
    <row r="96" spans="1:11" ht="12" customHeight="1" x14ac:dyDescent="0.2">
      <c r="A96" s="375">
        <v>40940</v>
      </c>
      <c r="B96" s="133">
        <v>3951.0000000000059</v>
      </c>
      <c r="C96" s="376">
        <v>274.00000000000409</v>
      </c>
      <c r="D96" s="184">
        <v>7.4517269513191176</v>
      </c>
      <c r="E96" s="376">
        <v>887.00000000001046</v>
      </c>
      <c r="F96" s="377">
        <v>28.949086161880281</v>
      </c>
      <c r="G96" s="133">
        <v>163462</v>
      </c>
      <c r="H96" s="133">
        <v>11219</v>
      </c>
      <c r="I96" s="184">
        <v>7.3691401246691148</v>
      </c>
      <c r="J96" s="133">
        <v>25729</v>
      </c>
      <c r="K96" s="184">
        <v>18.680345305772764</v>
      </c>
    </row>
    <row r="97" spans="1:11" ht="12" customHeight="1" x14ac:dyDescent="0.2">
      <c r="A97" s="375">
        <v>40969</v>
      </c>
      <c r="B97" s="133">
        <v>4028</v>
      </c>
      <c r="C97" s="376">
        <v>76.999999999994088</v>
      </c>
      <c r="D97" s="184">
        <v>1.9488737028598828</v>
      </c>
      <c r="E97" s="376">
        <v>840.00000000000182</v>
      </c>
      <c r="F97" s="377">
        <v>26.348808030112995</v>
      </c>
      <c r="G97" s="133">
        <v>168344</v>
      </c>
      <c r="H97" s="133">
        <v>4882</v>
      </c>
      <c r="I97" s="184">
        <v>2.9866268612888622</v>
      </c>
      <c r="J97" s="133">
        <v>24913</v>
      </c>
      <c r="K97" s="184">
        <v>17.369327411786852</v>
      </c>
    </row>
    <row r="98" spans="1:11" ht="12" customHeight="1" x14ac:dyDescent="0.2">
      <c r="A98" s="375">
        <v>41000</v>
      </c>
      <c r="B98" s="133">
        <v>3924.9999999999932</v>
      </c>
      <c r="C98" s="376">
        <v>-103.00000000000682</v>
      </c>
      <c r="D98" s="184">
        <v>-2.5571002979147672</v>
      </c>
      <c r="E98" s="376">
        <v>728.99999999999227</v>
      </c>
      <c r="F98" s="377">
        <v>22.809762202753195</v>
      </c>
      <c r="G98" s="133">
        <v>167103</v>
      </c>
      <c r="H98" s="133">
        <v>-1241</v>
      </c>
      <c r="I98" s="184">
        <v>-0.73718101031221783</v>
      </c>
      <c r="J98" s="133">
        <v>25941</v>
      </c>
      <c r="K98" s="184">
        <v>18.37675861775832</v>
      </c>
    </row>
    <row r="99" spans="1:11" ht="12" customHeight="1" x14ac:dyDescent="0.2">
      <c r="A99" s="375">
        <v>41030</v>
      </c>
      <c r="B99" s="133">
        <v>3739.0000000000041</v>
      </c>
      <c r="C99" s="376">
        <v>-185.99999999998909</v>
      </c>
      <c r="D99" s="184">
        <v>-4.7388535031844432</v>
      </c>
      <c r="E99" s="376">
        <v>561.99999999999909</v>
      </c>
      <c r="F99" s="377">
        <v>17.689644318539447</v>
      </c>
      <c r="G99" s="133">
        <v>160200</v>
      </c>
      <c r="H99" s="133">
        <v>-6903</v>
      </c>
      <c r="I99" s="184">
        <v>-4.1309850810577906</v>
      </c>
      <c r="J99" s="133">
        <v>24097</v>
      </c>
      <c r="K99" s="184">
        <v>17.704973439233523</v>
      </c>
    </row>
    <row r="100" spans="1:11" ht="12" customHeight="1" x14ac:dyDescent="0.2">
      <c r="A100" s="375">
        <v>41061</v>
      </c>
      <c r="B100" s="133">
        <v>3708.9999999999982</v>
      </c>
      <c r="C100" s="376">
        <v>-30.000000000005912</v>
      </c>
      <c r="D100" s="184">
        <v>-0.80235357047354583</v>
      </c>
      <c r="E100" s="376">
        <v>579.99999999999818</v>
      </c>
      <c r="F100" s="377">
        <v>18.536273569830559</v>
      </c>
      <c r="G100" s="133">
        <v>161382</v>
      </c>
      <c r="H100" s="133">
        <v>1182</v>
      </c>
      <c r="I100" s="184">
        <v>0.73782771535580527</v>
      </c>
      <c r="J100" s="133">
        <v>21154</v>
      </c>
      <c r="K100" s="184">
        <v>15.085432295975126</v>
      </c>
    </row>
    <row r="101" spans="1:11" ht="12" customHeight="1" x14ac:dyDescent="0.2">
      <c r="A101" s="375">
        <v>41091</v>
      </c>
      <c r="B101" s="133">
        <v>3719.9999999999973</v>
      </c>
      <c r="C101" s="376">
        <v>10.999999999999091</v>
      </c>
      <c r="D101" s="184">
        <v>0.29657589646802629</v>
      </c>
      <c r="E101" s="376">
        <v>534.99999999999363</v>
      </c>
      <c r="F101" s="377">
        <v>16.797488226059436</v>
      </c>
      <c r="G101" s="133">
        <v>164755</v>
      </c>
      <c r="H101" s="133">
        <v>3373</v>
      </c>
      <c r="I101" s="184">
        <v>2.0900720030734532</v>
      </c>
      <c r="J101" s="133">
        <v>23546</v>
      </c>
      <c r="K101" s="184">
        <v>16.674574566776904</v>
      </c>
    </row>
    <row r="102" spans="1:11" ht="12" customHeight="1" x14ac:dyDescent="0.2">
      <c r="A102" s="375">
        <v>41122</v>
      </c>
      <c r="B102" s="133">
        <v>3659.0000000000014</v>
      </c>
      <c r="C102" s="376">
        <v>-60.999999999995907</v>
      </c>
      <c r="D102" s="184">
        <v>-1.6397849462364502</v>
      </c>
      <c r="E102" s="376">
        <v>565.000000000005</v>
      </c>
      <c r="F102" s="377">
        <v>18.261150614091974</v>
      </c>
      <c r="G102" s="133">
        <v>163423</v>
      </c>
      <c r="H102" s="133">
        <v>-1332</v>
      </c>
      <c r="I102" s="184">
        <v>-0.80847318746016816</v>
      </c>
      <c r="J102" s="133">
        <v>24681</v>
      </c>
      <c r="K102" s="184">
        <v>17.789133787894077</v>
      </c>
    </row>
    <row r="103" spans="1:11" ht="12" customHeight="1" x14ac:dyDescent="0.2">
      <c r="A103" s="375">
        <v>41153</v>
      </c>
      <c r="B103" s="133">
        <v>3733.0000000000064</v>
      </c>
      <c r="C103" s="376">
        <v>74.000000000005002</v>
      </c>
      <c r="D103" s="184">
        <v>2.0224104946708108</v>
      </c>
      <c r="E103" s="376">
        <v>576</v>
      </c>
      <c r="F103" s="377">
        <v>18.245169464681624</v>
      </c>
      <c r="G103" s="133">
        <v>160790</v>
      </c>
      <c r="H103" s="133">
        <v>-2633</v>
      </c>
      <c r="I103" s="184">
        <v>-1.6111563243851845</v>
      </c>
      <c r="J103" s="133">
        <v>23398</v>
      </c>
      <c r="K103" s="184">
        <v>17.030103645044836</v>
      </c>
    </row>
    <row r="104" spans="1:11" ht="12" customHeight="1" x14ac:dyDescent="0.2">
      <c r="A104" s="375">
        <v>41183</v>
      </c>
      <c r="B104" s="133">
        <v>4279.0000000000055</v>
      </c>
      <c r="C104" s="376">
        <v>545.99999999999909</v>
      </c>
      <c r="D104" s="184">
        <v>14.626305920171395</v>
      </c>
      <c r="E104" s="376">
        <v>743.00000000000546</v>
      </c>
      <c r="F104" s="377">
        <v>21.012443438914183</v>
      </c>
      <c r="G104" s="133">
        <v>185191</v>
      </c>
      <c r="H104" s="133">
        <v>24401</v>
      </c>
      <c r="I104" s="184">
        <v>15.175695005908327</v>
      </c>
      <c r="J104" s="133">
        <v>31023</v>
      </c>
      <c r="K104" s="184">
        <v>20.122852991541695</v>
      </c>
    </row>
    <row r="105" spans="1:11" ht="12" customHeight="1" x14ac:dyDescent="0.2">
      <c r="A105" s="375">
        <v>41214</v>
      </c>
      <c r="B105" s="133">
        <v>4439.0000000000064</v>
      </c>
      <c r="C105" s="376">
        <v>160.00000000000091</v>
      </c>
      <c r="D105" s="184">
        <v>3.7391913998597968</v>
      </c>
      <c r="E105" s="376">
        <v>909.99999999999864</v>
      </c>
      <c r="F105" s="377">
        <v>25.78634173986956</v>
      </c>
      <c r="G105" s="133">
        <v>190968</v>
      </c>
      <c r="H105" s="133">
        <v>5777</v>
      </c>
      <c r="I105" s="184">
        <v>3.1194820482636847</v>
      </c>
      <c r="J105" s="133">
        <v>39371</v>
      </c>
      <c r="K105" s="184">
        <v>25.970830557332928</v>
      </c>
    </row>
    <row r="106" spans="1:11" ht="12" customHeight="1" x14ac:dyDescent="0.2">
      <c r="A106" s="375">
        <v>41244</v>
      </c>
      <c r="B106" s="133">
        <v>4361.0000000000009</v>
      </c>
      <c r="C106" s="376">
        <v>-78.000000000005457</v>
      </c>
      <c r="D106" s="184">
        <v>-1.7571525118271085</v>
      </c>
      <c r="E106" s="376">
        <v>890.00000000001228</v>
      </c>
      <c r="F106" s="377">
        <v>25.641025641026076</v>
      </c>
      <c r="G106" s="133">
        <v>187876</v>
      </c>
      <c r="H106" s="133">
        <v>-3092</v>
      </c>
      <c r="I106" s="184">
        <v>-1.6191194336223871</v>
      </c>
      <c r="J106" s="133">
        <v>41915</v>
      </c>
      <c r="K106" s="184">
        <v>28.716574975507157</v>
      </c>
    </row>
    <row r="107" spans="1:11" ht="12" customHeight="1" x14ac:dyDescent="0.2">
      <c r="A107" s="375">
        <v>41275</v>
      </c>
      <c r="B107" s="133">
        <v>4420</v>
      </c>
      <c r="C107" s="376">
        <v>58.999999999999091</v>
      </c>
      <c r="D107" s="184">
        <v>1.3529007108461151</v>
      </c>
      <c r="E107" s="376">
        <v>742.99999999999818</v>
      </c>
      <c r="F107" s="377">
        <v>20.206690236605873</v>
      </c>
      <c r="G107" s="133">
        <v>203179</v>
      </c>
      <c r="H107" s="133">
        <v>15303</v>
      </c>
      <c r="I107" s="184">
        <v>8.1452660265281356</v>
      </c>
      <c r="J107" s="133">
        <v>50936</v>
      </c>
      <c r="K107" s="184">
        <v>33.457039075688208</v>
      </c>
    </row>
    <row r="108" spans="1:11" ht="12" customHeight="1" x14ac:dyDescent="0.2">
      <c r="A108" s="375">
        <v>41306</v>
      </c>
      <c r="B108" s="133">
        <v>4540.0000000000036</v>
      </c>
      <c r="C108" s="376">
        <v>120.00000000000364</v>
      </c>
      <c r="D108" s="184">
        <v>2.7149321266969149</v>
      </c>
      <c r="E108" s="376">
        <v>588.99999999999773</v>
      </c>
      <c r="F108" s="377">
        <v>14.907618324474736</v>
      </c>
      <c r="G108" s="133">
        <v>211166</v>
      </c>
      <c r="H108" s="133">
        <v>7987</v>
      </c>
      <c r="I108" s="184">
        <v>3.9310164928462097</v>
      </c>
      <c r="J108" s="133">
        <v>47704</v>
      </c>
      <c r="K108" s="184">
        <v>29.183541128825048</v>
      </c>
    </row>
    <row r="109" spans="1:11" ht="12" customHeight="1" x14ac:dyDescent="0.2">
      <c r="A109" s="375">
        <v>41334</v>
      </c>
      <c r="B109" s="133">
        <v>4527.9999999999973</v>
      </c>
      <c r="C109" s="376">
        <v>-12.000000000006366</v>
      </c>
      <c r="D109" s="184">
        <v>-0.26431718061688009</v>
      </c>
      <c r="E109" s="376">
        <v>499.99999999999727</v>
      </c>
      <c r="F109" s="377">
        <v>12.413108242303805</v>
      </c>
      <c r="G109" s="133">
        <v>214497</v>
      </c>
      <c r="H109" s="133">
        <v>3331</v>
      </c>
      <c r="I109" s="184">
        <v>1.5774319729501909</v>
      </c>
      <c r="J109" s="133">
        <v>46153</v>
      </c>
      <c r="K109" s="184">
        <v>27.415886518082022</v>
      </c>
    </row>
    <row r="110" spans="1:11" ht="12" customHeight="1" x14ac:dyDescent="0.2">
      <c r="A110" s="375">
        <v>41365</v>
      </c>
      <c r="B110" s="133">
        <v>4354.9999999999918</v>
      </c>
      <c r="C110" s="376">
        <v>-173.00000000000546</v>
      </c>
      <c r="D110" s="184">
        <v>-3.8206713780919954</v>
      </c>
      <c r="E110" s="376">
        <v>429.99999999999864</v>
      </c>
      <c r="F110" s="377">
        <v>10.955414012738837</v>
      </c>
      <c r="G110" s="133">
        <v>206467</v>
      </c>
      <c r="H110" s="133">
        <v>-8030</v>
      </c>
      <c r="I110" s="184">
        <v>-3.7436421022205439</v>
      </c>
      <c r="J110" s="133">
        <v>39364</v>
      </c>
      <c r="K110" s="184">
        <v>23.556728484826724</v>
      </c>
    </row>
    <row r="111" spans="1:11" ht="12" customHeight="1" x14ac:dyDescent="0.2">
      <c r="A111" s="375">
        <v>41395</v>
      </c>
      <c r="B111" s="133">
        <v>4146.0000000000082</v>
      </c>
      <c r="C111" s="376">
        <v>-208.99999999998363</v>
      </c>
      <c r="D111" s="184">
        <v>-4.7990815154990587</v>
      </c>
      <c r="E111" s="376">
        <v>407.00000000000409</v>
      </c>
      <c r="F111" s="377">
        <v>10.885263439422403</v>
      </c>
      <c r="G111" s="133">
        <v>197062</v>
      </c>
      <c r="H111" s="133">
        <v>-9405</v>
      </c>
      <c r="I111" s="184">
        <v>-4.5552073697007271</v>
      </c>
      <c r="J111" s="133">
        <v>36862</v>
      </c>
      <c r="K111" s="184">
        <v>23.009987515605491</v>
      </c>
    </row>
    <row r="112" spans="1:11" ht="12" customHeight="1" x14ac:dyDescent="0.2">
      <c r="A112" s="375">
        <v>41426</v>
      </c>
      <c r="B112" s="133">
        <v>4022.000000000005</v>
      </c>
      <c r="C112" s="376">
        <v>-124.00000000000318</v>
      </c>
      <c r="D112" s="184">
        <v>-2.9908345393150735</v>
      </c>
      <c r="E112" s="376">
        <v>313.00000000000682</v>
      </c>
      <c r="F112" s="377">
        <v>8.4389323267729033</v>
      </c>
      <c r="G112" s="133">
        <v>198532</v>
      </c>
      <c r="H112" s="133">
        <v>1470</v>
      </c>
      <c r="I112" s="184">
        <v>0.74595812485410684</v>
      </c>
      <c r="J112" s="133">
        <v>37150</v>
      </c>
      <c r="K112" s="184">
        <v>23.019915480041146</v>
      </c>
    </row>
    <row r="113" spans="1:11" ht="12" customHeight="1" x14ac:dyDescent="0.2">
      <c r="A113" s="375">
        <v>41456</v>
      </c>
      <c r="B113" s="133">
        <v>3975.9999999999986</v>
      </c>
      <c r="C113" s="376">
        <v>-46.000000000006366</v>
      </c>
      <c r="D113" s="184">
        <v>-1.1437095972154727</v>
      </c>
      <c r="E113" s="376">
        <v>256.00000000000136</v>
      </c>
      <c r="F113" s="377">
        <v>6.8817204301075687</v>
      </c>
      <c r="G113" s="133">
        <v>197469</v>
      </c>
      <c r="H113" s="133">
        <v>-1063</v>
      </c>
      <c r="I113" s="184">
        <v>-0.5354300566155582</v>
      </c>
      <c r="J113" s="133">
        <v>32714</v>
      </c>
      <c r="K113" s="184">
        <v>19.856150040969926</v>
      </c>
    </row>
    <row r="114" spans="1:11" ht="12" customHeight="1" x14ac:dyDescent="0.2">
      <c r="A114" s="375">
        <v>41487</v>
      </c>
      <c r="B114" s="133">
        <v>3898.0000000000027</v>
      </c>
      <c r="C114" s="376">
        <v>-77.999999999995907</v>
      </c>
      <c r="D114" s="184">
        <v>-1.9617706237423524</v>
      </c>
      <c r="E114" s="376">
        <v>239.00000000000136</v>
      </c>
      <c r="F114" s="377">
        <v>6.5318393003553235</v>
      </c>
      <c r="G114" s="133">
        <v>195304</v>
      </c>
      <c r="H114" s="133">
        <v>-2165</v>
      </c>
      <c r="I114" s="184">
        <v>-1.0963746208265601</v>
      </c>
      <c r="J114" s="133">
        <v>31881</v>
      </c>
      <c r="K114" s="184">
        <v>19.508269949762273</v>
      </c>
    </row>
    <row r="115" spans="1:11" ht="12" customHeight="1" x14ac:dyDescent="0.2">
      <c r="A115" s="375">
        <v>41518</v>
      </c>
      <c r="B115" s="133">
        <v>3946.0000000000023</v>
      </c>
      <c r="C115" s="376">
        <v>47.999999999999545</v>
      </c>
      <c r="D115" s="184">
        <v>1.2314007183170732</v>
      </c>
      <c r="E115" s="376">
        <v>212.99999999999591</v>
      </c>
      <c r="F115" s="377">
        <v>5.7058665952315986</v>
      </c>
      <c r="G115" s="133">
        <v>181076</v>
      </c>
      <c r="H115" s="133">
        <v>-14228</v>
      </c>
      <c r="I115" s="184">
        <v>-7.2850530455085405</v>
      </c>
      <c r="J115" s="133">
        <v>20286</v>
      </c>
      <c r="K115" s="184">
        <v>12.616456247279059</v>
      </c>
    </row>
    <row r="116" spans="1:11" ht="12" customHeight="1" x14ac:dyDescent="0.2">
      <c r="A116" s="375">
        <v>41548</v>
      </c>
      <c r="B116" s="133">
        <v>4440.9999999999936</v>
      </c>
      <c r="C116" s="376">
        <v>494.99999999999136</v>
      </c>
      <c r="D116" s="184">
        <v>12.544348707551725</v>
      </c>
      <c r="E116" s="376">
        <v>161.99999999998818</v>
      </c>
      <c r="F116" s="377">
        <v>3.7859312923577466</v>
      </c>
      <c r="G116" s="133">
        <v>204564</v>
      </c>
      <c r="H116" s="133">
        <v>23488</v>
      </c>
      <c r="I116" s="184">
        <v>12.971349046809074</v>
      </c>
      <c r="J116" s="133">
        <v>19373</v>
      </c>
      <c r="K116" s="184">
        <v>10.461091521726217</v>
      </c>
    </row>
    <row r="117" spans="1:11" ht="12" customHeight="1" x14ac:dyDescent="0.2">
      <c r="A117" s="375">
        <v>41579</v>
      </c>
      <c r="B117" s="133">
        <v>4742.9999999999891</v>
      </c>
      <c r="C117" s="376">
        <v>301.99999999999545</v>
      </c>
      <c r="D117" s="184">
        <v>6.8002702094122016</v>
      </c>
      <c r="E117" s="376">
        <v>303.99999999998272</v>
      </c>
      <c r="F117" s="377">
        <v>6.8483892768637595</v>
      </c>
      <c r="G117" s="133">
        <v>208954</v>
      </c>
      <c r="H117" s="133">
        <v>4390</v>
      </c>
      <c r="I117" s="184">
        <v>2.1460276490487087</v>
      </c>
      <c r="J117" s="133">
        <v>17986</v>
      </c>
      <c r="K117" s="184">
        <v>9.4183318671190985</v>
      </c>
    </row>
    <row r="118" spans="1:11" ht="12" customHeight="1" x14ac:dyDescent="0.2">
      <c r="A118" s="375">
        <v>41609</v>
      </c>
      <c r="B118" s="133">
        <v>4549.9999999999936</v>
      </c>
      <c r="C118" s="376">
        <v>-192.99999999999545</v>
      </c>
      <c r="D118" s="184">
        <v>-4.069154543537759</v>
      </c>
      <c r="E118" s="376">
        <v>188.99999999999272</v>
      </c>
      <c r="F118" s="377">
        <v>4.3338683788120314</v>
      </c>
      <c r="G118" s="133">
        <v>200064</v>
      </c>
      <c r="H118" s="133">
        <v>-8890</v>
      </c>
      <c r="I118" s="184">
        <v>-4.2545249193602421</v>
      </c>
      <c r="J118" s="133">
        <v>12188</v>
      </c>
      <c r="K118" s="184">
        <v>6.4872575528540102</v>
      </c>
    </row>
    <row r="119" spans="1:11" ht="12" customHeight="1" x14ac:dyDescent="0.2">
      <c r="A119" s="375">
        <v>41640</v>
      </c>
      <c r="B119" s="133">
        <v>4592.0000000000073</v>
      </c>
      <c r="C119" s="376">
        <v>42.000000000013642</v>
      </c>
      <c r="D119" s="184">
        <v>0.92307692307722422</v>
      </c>
      <c r="E119" s="376">
        <v>172.00000000000728</v>
      </c>
      <c r="F119" s="377">
        <v>3.8914027149322914</v>
      </c>
      <c r="G119" s="133">
        <v>208174</v>
      </c>
      <c r="H119" s="133">
        <v>8110</v>
      </c>
      <c r="I119" s="184">
        <v>4.0537028150991681</v>
      </c>
      <c r="J119" s="133">
        <v>4995</v>
      </c>
      <c r="K119" s="184">
        <v>2.4584233606819601</v>
      </c>
    </row>
    <row r="120" spans="1:11" ht="12" customHeight="1" x14ac:dyDescent="0.2">
      <c r="A120" s="375">
        <v>41671</v>
      </c>
      <c r="B120" s="133">
        <v>4754.9999999999936</v>
      </c>
      <c r="C120" s="376">
        <v>162.99999999998636</v>
      </c>
      <c r="D120" s="184">
        <v>3.5496515679439482</v>
      </c>
      <c r="E120" s="376">
        <v>214.99999999999</v>
      </c>
      <c r="F120" s="377">
        <v>4.7356828193830358</v>
      </c>
      <c r="G120" s="133">
        <v>216083</v>
      </c>
      <c r="H120" s="133">
        <v>7909</v>
      </c>
      <c r="I120" s="184">
        <v>3.7992256477754185</v>
      </c>
      <c r="J120" s="133">
        <v>4917</v>
      </c>
      <c r="K120" s="184">
        <v>2.3284998531960639</v>
      </c>
    </row>
    <row r="121" spans="1:11" ht="12" customHeight="1" x14ac:dyDescent="0.2">
      <c r="A121" s="375">
        <v>41699</v>
      </c>
      <c r="B121" s="133">
        <v>5033</v>
      </c>
      <c r="C121" s="376">
        <v>278.00000000000637</v>
      </c>
      <c r="D121" s="184">
        <v>5.8464773922188584</v>
      </c>
      <c r="E121" s="376">
        <v>505.00000000000273</v>
      </c>
      <c r="F121" s="377">
        <v>11.152826855123743</v>
      </c>
      <c r="G121" s="133">
        <v>230937</v>
      </c>
      <c r="H121" s="133">
        <v>14854</v>
      </c>
      <c r="I121" s="184">
        <v>6.8742103728659822</v>
      </c>
      <c r="J121" s="133">
        <v>16440</v>
      </c>
      <c r="K121" s="184">
        <v>7.6644428593406904</v>
      </c>
    </row>
    <row r="122" spans="1:11" ht="12" customHeight="1" x14ac:dyDescent="0.2">
      <c r="A122" s="375">
        <v>41730</v>
      </c>
      <c r="B122" s="133">
        <v>4934.9999999999991</v>
      </c>
      <c r="C122" s="376">
        <v>-98.000000000000909</v>
      </c>
      <c r="D122" s="184">
        <v>-1.9471488178025216</v>
      </c>
      <c r="E122" s="376">
        <v>580.00000000000728</v>
      </c>
      <c r="F122" s="377">
        <v>13.318025258323958</v>
      </c>
      <c r="G122" s="133">
        <v>224699</v>
      </c>
      <c r="H122" s="133">
        <v>-6238</v>
      </c>
      <c r="I122" s="184">
        <v>-2.7011695830464584</v>
      </c>
      <c r="J122" s="133">
        <v>18232</v>
      </c>
      <c r="K122" s="184">
        <v>8.830466854267268</v>
      </c>
    </row>
    <row r="123" spans="1:11" ht="12" customHeight="1" x14ac:dyDescent="0.2">
      <c r="A123" s="375">
        <v>41760</v>
      </c>
      <c r="B123" s="133">
        <v>4673.0000000000027</v>
      </c>
      <c r="C123" s="376">
        <v>-261.99999999999636</v>
      </c>
      <c r="D123" s="184">
        <v>-5.309017223910768</v>
      </c>
      <c r="E123" s="376">
        <v>526.99999999999454</v>
      </c>
      <c r="F123" s="377">
        <v>12.711046792088604</v>
      </c>
      <c r="G123" s="133">
        <v>215807</v>
      </c>
      <c r="H123" s="133">
        <v>-8892</v>
      </c>
      <c r="I123" s="184">
        <v>-3.9572939799465061</v>
      </c>
      <c r="J123" s="133">
        <v>18745</v>
      </c>
      <c r="K123" s="184">
        <v>9.5122347281566206</v>
      </c>
    </row>
    <row r="124" spans="1:11" ht="12" customHeight="1" x14ac:dyDescent="0.2">
      <c r="A124" s="375">
        <v>41791</v>
      </c>
      <c r="B124" s="133">
        <v>4506.9999999999945</v>
      </c>
      <c r="C124" s="376">
        <v>-166.00000000000819</v>
      </c>
      <c r="D124" s="184">
        <v>-3.552321848919497</v>
      </c>
      <c r="E124" s="376">
        <v>484.99999999998954</v>
      </c>
      <c r="F124" s="377">
        <v>12.058677274987293</v>
      </c>
      <c r="G124" s="133">
        <v>220465</v>
      </c>
      <c r="H124" s="133">
        <v>4658</v>
      </c>
      <c r="I124" s="184">
        <v>2.1584100608413999</v>
      </c>
      <c r="J124" s="133">
        <v>21933</v>
      </c>
      <c r="K124" s="184">
        <v>11.047589305502388</v>
      </c>
    </row>
    <row r="125" spans="1:11" ht="12" customHeight="1" x14ac:dyDescent="0.2">
      <c r="A125" s="375">
        <v>41821</v>
      </c>
      <c r="B125" s="133">
        <v>4315.9999999999945</v>
      </c>
      <c r="C125" s="376">
        <v>-191</v>
      </c>
      <c r="D125" s="184">
        <v>-4.2378522298646599</v>
      </c>
      <c r="E125" s="376">
        <v>339.99999999999591</v>
      </c>
      <c r="F125" s="377">
        <v>8.5513078470823949</v>
      </c>
      <c r="G125" s="133">
        <v>220889</v>
      </c>
      <c r="H125" s="133">
        <v>424</v>
      </c>
      <c r="I125" s="184">
        <v>0.19232077654049395</v>
      </c>
      <c r="J125" s="133">
        <v>23420</v>
      </c>
      <c r="K125" s="184">
        <v>11.86008943175891</v>
      </c>
    </row>
    <row r="126" spans="1:11" ht="12" customHeight="1" x14ac:dyDescent="0.2">
      <c r="A126" s="375">
        <v>41852</v>
      </c>
      <c r="B126" s="133">
        <v>4244.0000000000009</v>
      </c>
      <c r="C126" s="376">
        <v>-71.999999999993634</v>
      </c>
      <c r="D126" s="184">
        <v>-1.6682113067653783</v>
      </c>
      <c r="E126" s="376">
        <v>345.99999999999818</v>
      </c>
      <c r="F126" s="377">
        <v>8.8763468445356057</v>
      </c>
      <c r="G126" s="133">
        <v>213995</v>
      </c>
      <c r="H126" s="133">
        <v>-6894</v>
      </c>
      <c r="I126" s="184">
        <v>-3.121024587009765</v>
      </c>
      <c r="J126" s="133">
        <v>18691</v>
      </c>
      <c r="K126" s="184">
        <v>9.5702084954737234</v>
      </c>
    </row>
    <row r="127" spans="1:11" ht="12" customHeight="1" x14ac:dyDescent="0.2">
      <c r="A127" s="375">
        <v>41883</v>
      </c>
      <c r="B127" s="133">
        <v>4268.0000000000073</v>
      </c>
      <c r="C127" s="376">
        <v>24.000000000006366</v>
      </c>
      <c r="D127" s="184">
        <v>0.56550424128195953</v>
      </c>
      <c r="E127" s="376">
        <v>322.000000000005</v>
      </c>
      <c r="F127" s="377">
        <v>8.1601621895591698</v>
      </c>
      <c r="G127" s="133">
        <v>199139</v>
      </c>
      <c r="H127" s="133">
        <v>-14856</v>
      </c>
      <c r="I127" s="184">
        <v>-6.9422182761279467</v>
      </c>
      <c r="J127" s="133">
        <v>18063</v>
      </c>
      <c r="K127" s="184">
        <v>9.9753694581280783</v>
      </c>
    </row>
    <row r="128" spans="1:11" ht="12" customHeight="1" x14ac:dyDescent="0.2">
      <c r="A128" s="375">
        <v>41913</v>
      </c>
      <c r="B128" s="133">
        <v>4800.9999999999991</v>
      </c>
      <c r="C128" s="376">
        <v>532.99999999999181</v>
      </c>
      <c r="D128" s="184">
        <v>12.488284910965112</v>
      </c>
      <c r="E128" s="376">
        <v>360.00000000000546</v>
      </c>
      <c r="F128" s="377">
        <v>8.1062823688359824</v>
      </c>
      <c r="G128" s="133">
        <v>223745</v>
      </c>
      <c r="H128" s="133">
        <v>24606</v>
      </c>
      <c r="I128" s="184">
        <v>12.356193412641421</v>
      </c>
      <c r="J128" s="133">
        <v>19181</v>
      </c>
      <c r="K128" s="184">
        <v>9.3765276392718171</v>
      </c>
    </row>
    <row r="129" spans="1:11" ht="12" customHeight="1" x14ac:dyDescent="0.2">
      <c r="A129" s="375">
        <v>41944</v>
      </c>
      <c r="B129" s="133">
        <v>4841.0000000000064</v>
      </c>
      <c r="C129" s="376">
        <v>40.000000000007276</v>
      </c>
      <c r="D129" s="184">
        <v>0.83315975838382172</v>
      </c>
      <c r="E129" s="376">
        <v>98.00000000001728</v>
      </c>
      <c r="F129" s="377">
        <v>2.066202825216477</v>
      </c>
      <c r="G129" s="133">
        <v>215165</v>
      </c>
      <c r="H129" s="133">
        <v>-8580</v>
      </c>
      <c r="I129" s="184">
        <v>-3.8347225636327069</v>
      </c>
      <c r="J129" s="133">
        <v>6211</v>
      </c>
      <c r="K129" s="184">
        <v>2.9724245527723805</v>
      </c>
    </row>
    <row r="130" spans="1:11" ht="12" customHeight="1" x14ac:dyDescent="0.2">
      <c r="A130" s="375">
        <v>41974</v>
      </c>
      <c r="B130" s="133">
        <v>4674.9999999999964</v>
      </c>
      <c r="C130" s="376">
        <v>-166.00000000001</v>
      </c>
      <c r="D130" s="184">
        <v>-3.429043586036145</v>
      </c>
      <c r="E130" s="376">
        <v>125.00000000000273</v>
      </c>
      <c r="F130" s="377">
        <v>2.7472527472528112</v>
      </c>
      <c r="G130" s="133">
        <v>212526</v>
      </c>
      <c r="H130" s="133">
        <v>-2639</v>
      </c>
      <c r="I130" s="184">
        <v>-1.226500592568494</v>
      </c>
      <c r="J130" s="133">
        <v>12462</v>
      </c>
      <c r="K130" s="184">
        <v>6.2290067178502877</v>
      </c>
    </row>
    <row r="131" spans="1:11" ht="12" customHeight="1" x14ac:dyDescent="0.2">
      <c r="A131" s="375">
        <v>42005</v>
      </c>
      <c r="B131" s="133">
        <v>4775.9999999999936</v>
      </c>
      <c r="C131" s="376">
        <v>100.99999999999727</v>
      </c>
      <c r="D131" s="184">
        <v>2.1604278074865744</v>
      </c>
      <c r="E131" s="376">
        <v>183.99999999998636</v>
      </c>
      <c r="F131" s="377">
        <v>4.0069686411146792</v>
      </c>
      <c r="G131" s="133">
        <v>228384</v>
      </c>
      <c r="H131" s="133">
        <v>15858</v>
      </c>
      <c r="I131" s="184">
        <v>7.461675277377827</v>
      </c>
      <c r="J131" s="133">
        <v>20210</v>
      </c>
      <c r="K131" s="184">
        <v>9.7082248503655588</v>
      </c>
    </row>
    <row r="132" spans="1:11" ht="12" customHeight="1" x14ac:dyDescent="0.2">
      <c r="A132" s="375">
        <v>42036</v>
      </c>
      <c r="B132" s="133">
        <v>4824.0000000000064</v>
      </c>
      <c r="C132" s="376">
        <v>48.000000000012733</v>
      </c>
      <c r="D132" s="184">
        <v>1.0050251256284086</v>
      </c>
      <c r="E132" s="376">
        <v>69.000000000012733</v>
      </c>
      <c r="F132" s="377">
        <v>1.4511041009466419</v>
      </c>
      <c r="G132" s="133">
        <v>228851</v>
      </c>
      <c r="H132" s="133">
        <v>467</v>
      </c>
      <c r="I132" s="184">
        <v>0.20448017374246882</v>
      </c>
      <c r="J132" s="133">
        <v>12768</v>
      </c>
      <c r="K132" s="184">
        <v>5.9088405844050662</v>
      </c>
    </row>
    <row r="133" spans="1:11" ht="12" customHeight="1" x14ac:dyDescent="0.2">
      <c r="A133" s="375">
        <v>42064</v>
      </c>
      <c r="B133" s="133">
        <v>4801.99999999999</v>
      </c>
      <c r="C133" s="376">
        <v>-22.000000000016371</v>
      </c>
      <c r="D133" s="184">
        <v>-0.45605306799370526</v>
      </c>
      <c r="E133" s="376">
        <v>-231.00000000001</v>
      </c>
      <c r="F133" s="377">
        <v>-4.5897079276775283</v>
      </c>
      <c r="G133" s="133">
        <v>224790</v>
      </c>
      <c r="H133" s="133">
        <v>-4061</v>
      </c>
      <c r="I133" s="184">
        <v>-1.7745170438407523</v>
      </c>
      <c r="J133" s="133">
        <v>-6147</v>
      </c>
      <c r="K133" s="184">
        <v>-2.661764896919939</v>
      </c>
    </row>
    <row r="134" spans="1:11" ht="12" customHeight="1" x14ac:dyDescent="0.2">
      <c r="A134" s="375">
        <v>42095</v>
      </c>
      <c r="B134" s="133">
        <v>4585</v>
      </c>
      <c r="C134" s="376">
        <v>-216.99999999999</v>
      </c>
      <c r="D134" s="184">
        <v>-4.5189504373175851</v>
      </c>
      <c r="E134" s="376">
        <v>-349.99999999999909</v>
      </c>
      <c r="F134" s="377">
        <v>-7.0921985815602673</v>
      </c>
      <c r="G134" s="133">
        <v>209571</v>
      </c>
      <c r="H134" s="133">
        <v>-15219</v>
      </c>
      <c r="I134" s="184">
        <v>-6.7703189643667425</v>
      </c>
      <c r="J134" s="133">
        <v>-15128</v>
      </c>
      <c r="K134" s="184">
        <v>-6.7325622276912673</v>
      </c>
    </row>
    <row r="135" spans="1:11" ht="12" customHeight="1" x14ac:dyDescent="0.2">
      <c r="A135" s="375">
        <v>42125</v>
      </c>
      <c r="B135" s="133">
        <v>4309.9999999999955</v>
      </c>
      <c r="C135" s="376">
        <v>-275.00000000000455</v>
      </c>
      <c r="D135" s="184">
        <v>-5.9978189749183111</v>
      </c>
      <c r="E135" s="376">
        <v>-363.00000000000728</v>
      </c>
      <c r="F135" s="377">
        <v>-7.7680291033598774</v>
      </c>
      <c r="G135" s="133">
        <v>195429</v>
      </c>
      <c r="H135" s="133">
        <v>-14142</v>
      </c>
      <c r="I135" s="184">
        <v>-6.7480710594500195</v>
      </c>
      <c r="J135" s="133">
        <v>-20378</v>
      </c>
      <c r="K135" s="184">
        <v>-9.4426964834319556</v>
      </c>
    </row>
    <row r="136" spans="1:11" ht="12" customHeight="1" x14ac:dyDescent="0.2">
      <c r="A136" s="375">
        <v>42156</v>
      </c>
      <c r="B136" s="133">
        <v>4234.9999999999991</v>
      </c>
      <c r="C136" s="376">
        <v>-74.999999999996362</v>
      </c>
      <c r="D136" s="184">
        <v>-1.7401392111368084</v>
      </c>
      <c r="E136" s="376">
        <v>-271.99999999999545</v>
      </c>
      <c r="F136" s="377">
        <v>-6.0350565786553316</v>
      </c>
      <c r="G136" s="133">
        <v>202456</v>
      </c>
      <c r="H136" s="133">
        <v>7027</v>
      </c>
      <c r="I136" s="184">
        <v>3.5956792492414125</v>
      </c>
      <c r="J136" s="133">
        <v>-18009</v>
      </c>
      <c r="K136" s="184">
        <v>-8.1686435488626312</v>
      </c>
    </row>
    <row r="137" spans="1:11" ht="12" customHeight="1" x14ac:dyDescent="0.2">
      <c r="A137" s="375">
        <v>42186</v>
      </c>
      <c r="B137" s="133">
        <v>4022</v>
      </c>
      <c r="C137" s="376">
        <v>-212.99999999999909</v>
      </c>
      <c r="D137" s="184">
        <v>-5.0295159386068269</v>
      </c>
      <c r="E137" s="376">
        <v>-293.99999999999454</v>
      </c>
      <c r="F137" s="377">
        <v>-6.8118628359591034</v>
      </c>
      <c r="G137" s="133">
        <v>200131</v>
      </c>
      <c r="H137" s="133">
        <v>-2325</v>
      </c>
      <c r="I137" s="184">
        <v>-1.1483976765321848</v>
      </c>
      <c r="J137" s="133">
        <v>-20758</v>
      </c>
      <c r="K137" s="184">
        <v>-9.3974801823540322</v>
      </c>
    </row>
    <row r="138" spans="1:11" ht="12" customHeight="1" x14ac:dyDescent="0.2">
      <c r="A138" s="375">
        <v>42217</v>
      </c>
      <c r="B138" s="133">
        <v>3957.9999999999991</v>
      </c>
      <c r="C138" s="376">
        <v>-64.000000000000909</v>
      </c>
      <c r="D138" s="184">
        <v>-1.5912481352561141</v>
      </c>
      <c r="E138" s="376">
        <v>-286.00000000000182</v>
      </c>
      <c r="F138" s="377">
        <v>-6.7389255419416063</v>
      </c>
      <c r="G138" s="133">
        <v>194167</v>
      </c>
      <c r="H138" s="133">
        <v>-5964</v>
      </c>
      <c r="I138" s="184">
        <v>-2.9800480685151225</v>
      </c>
      <c r="J138" s="133">
        <v>-19828</v>
      </c>
      <c r="K138" s="184">
        <v>-9.26563704759457</v>
      </c>
    </row>
    <row r="139" spans="1:11" ht="12" customHeight="1" x14ac:dyDescent="0.2">
      <c r="A139" s="375">
        <v>42248</v>
      </c>
      <c r="B139" s="133">
        <v>3896.9999999999959</v>
      </c>
      <c r="C139" s="376">
        <v>-61.000000000003183</v>
      </c>
      <c r="D139" s="184">
        <v>-1.5411824153613745</v>
      </c>
      <c r="E139" s="376">
        <v>-371.00000000001137</v>
      </c>
      <c r="F139" s="377">
        <v>-8.6925960637303348</v>
      </c>
      <c r="G139" s="133">
        <v>181720</v>
      </c>
      <c r="H139" s="133">
        <v>-12447</v>
      </c>
      <c r="I139" s="184">
        <v>-6.4104610979208623</v>
      </c>
      <c r="J139" s="133">
        <v>-17419</v>
      </c>
      <c r="K139" s="184">
        <v>-8.7471565087702565</v>
      </c>
    </row>
    <row r="140" spans="1:11" ht="12" customHeight="1" x14ac:dyDescent="0.2">
      <c r="A140" s="375">
        <v>42278</v>
      </c>
      <c r="B140" s="133">
        <v>4327.0000000000055</v>
      </c>
      <c r="C140" s="376">
        <v>430.00000000000955</v>
      </c>
      <c r="D140" s="184">
        <v>11.034128817039004</v>
      </c>
      <c r="E140" s="376">
        <v>-473.99999999999363</v>
      </c>
      <c r="F140" s="377">
        <v>-9.8729431368463594</v>
      </c>
      <c r="G140" s="133">
        <v>203315</v>
      </c>
      <c r="H140" s="133">
        <v>21595</v>
      </c>
      <c r="I140" s="184">
        <v>11.883667180277349</v>
      </c>
      <c r="J140" s="133">
        <v>-20430</v>
      </c>
      <c r="K140" s="184">
        <v>-9.1309303001184379</v>
      </c>
    </row>
    <row r="141" spans="1:11" ht="12" customHeight="1" x14ac:dyDescent="0.2">
      <c r="A141" s="375">
        <v>42309</v>
      </c>
      <c r="B141" s="376">
        <v>4346.9999999999936</v>
      </c>
      <c r="C141" s="376">
        <v>19.999999999988177</v>
      </c>
      <c r="D141" s="184">
        <v>0.46221400508408023</v>
      </c>
      <c r="E141" s="376">
        <v>-494.00000000001273</v>
      </c>
      <c r="F141" s="377">
        <v>-10.204503201818056</v>
      </c>
      <c r="G141" s="133">
        <v>196162</v>
      </c>
      <c r="H141" s="376">
        <v>-7153</v>
      </c>
      <c r="I141" s="184">
        <v>-3.5181860659567668</v>
      </c>
      <c r="J141" s="133">
        <v>-19003</v>
      </c>
      <c r="K141" s="184">
        <v>-8.8318267376199664</v>
      </c>
    </row>
    <row r="142" spans="1:11" ht="12" customHeight="1" x14ac:dyDescent="0.2">
      <c r="A142" s="375">
        <v>42339</v>
      </c>
      <c r="B142" s="133">
        <v>4215.9999999999955</v>
      </c>
      <c r="C142" s="376">
        <v>-130.99999999999818</v>
      </c>
      <c r="D142" s="184">
        <v>-3.0135725787899328</v>
      </c>
      <c r="E142" s="376">
        <v>-459.00000000000091</v>
      </c>
      <c r="F142" s="377">
        <v>-9.818181818181845</v>
      </c>
      <c r="G142" s="133">
        <v>194029</v>
      </c>
      <c r="H142" s="133">
        <v>-2133</v>
      </c>
      <c r="I142" s="184">
        <v>-1.0873665643702655</v>
      </c>
      <c r="J142" s="133">
        <v>-18497</v>
      </c>
      <c r="K142" s="184">
        <v>-8.7034057009495314</v>
      </c>
    </row>
    <row r="143" spans="1:11" ht="12" customHeight="1" x14ac:dyDescent="0.2">
      <c r="A143" s="375">
        <v>42370</v>
      </c>
      <c r="B143" s="376">
        <v>4234.0000000000064</v>
      </c>
      <c r="C143" s="376">
        <v>18.000000000010914</v>
      </c>
      <c r="D143" s="184">
        <v>0.42694497153726124</v>
      </c>
      <c r="E143" s="376">
        <v>-541.99999999998727</v>
      </c>
      <c r="F143" s="377">
        <v>-11.348408710217504</v>
      </c>
      <c r="G143" s="133">
        <v>197934</v>
      </c>
      <c r="H143" s="376">
        <v>3905</v>
      </c>
      <c r="I143" s="184">
        <v>2.0125857474913542</v>
      </c>
      <c r="J143" s="133">
        <v>-30450</v>
      </c>
      <c r="K143" s="184">
        <v>-13.332807902480033</v>
      </c>
    </row>
    <row r="144" spans="1:11" ht="12" customHeight="1" x14ac:dyDescent="0.2">
      <c r="A144" s="375">
        <v>42401</v>
      </c>
      <c r="B144" s="133">
        <v>4382.9999999999864</v>
      </c>
      <c r="C144" s="376">
        <v>148.99999999997999</v>
      </c>
      <c r="D144" s="184">
        <v>3.519130845535658</v>
      </c>
      <c r="E144" s="376">
        <v>-441.00000000002001</v>
      </c>
      <c r="F144" s="377">
        <v>-9.1417910447765216</v>
      </c>
      <c r="G144" s="133">
        <v>211963</v>
      </c>
      <c r="H144" s="133">
        <v>14029</v>
      </c>
      <c r="I144" s="184">
        <v>7.0877161073893316</v>
      </c>
      <c r="J144" s="133">
        <v>-16888</v>
      </c>
      <c r="K144" s="184">
        <v>-7.379473980887127</v>
      </c>
    </row>
    <row r="145" spans="1:11" s="85" customFormat="1" ht="12" customHeight="1" x14ac:dyDescent="0.2">
      <c r="A145" s="375">
        <v>42430</v>
      </c>
      <c r="B145" s="376">
        <v>4325.9999999999982</v>
      </c>
      <c r="C145" s="376">
        <v>-56.999999999988177</v>
      </c>
      <c r="D145" s="184">
        <v>-1.3004791238874824</v>
      </c>
      <c r="E145" s="376">
        <v>-475.99999999999181</v>
      </c>
      <c r="F145" s="377">
        <v>-9.9125364431485394</v>
      </c>
      <c r="G145" s="133">
        <v>210701</v>
      </c>
      <c r="H145" s="376">
        <v>-1262</v>
      </c>
      <c r="I145" s="184">
        <v>-0.59538693073791182</v>
      </c>
      <c r="J145" s="133">
        <v>-14089</v>
      </c>
      <c r="K145" s="184">
        <v>-6.2676275635037149</v>
      </c>
    </row>
    <row r="146" spans="1:11" s="85" customFormat="1" ht="12" customHeight="1" x14ac:dyDescent="0.2">
      <c r="A146" s="375">
        <v>42461</v>
      </c>
      <c r="B146" s="133">
        <v>4192.9999999999964</v>
      </c>
      <c r="C146" s="376">
        <v>-133.00000000000182</v>
      </c>
      <c r="D146" s="184">
        <v>-3.074433656957972</v>
      </c>
      <c r="E146" s="376">
        <v>-392.00000000000364</v>
      </c>
      <c r="F146" s="377">
        <v>-8.549618320610767</v>
      </c>
      <c r="G146" s="133">
        <v>200284</v>
      </c>
      <c r="H146" s="133">
        <v>-10417</v>
      </c>
      <c r="I146" s="184">
        <v>-4.94397273862013</v>
      </c>
      <c r="J146" s="133">
        <v>-9287</v>
      </c>
      <c r="K146" s="184">
        <v>-4.4314337384466365</v>
      </c>
    </row>
    <row r="147" spans="1:11" ht="12" customHeight="1" x14ac:dyDescent="0.2">
      <c r="A147" s="375">
        <v>42491</v>
      </c>
      <c r="B147" s="376">
        <v>3955.0000000000014</v>
      </c>
      <c r="C147" s="376">
        <v>-237.999999999995</v>
      </c>
      <c r="D147" s="184">
        <v>-5.676126878130102</v>
      </c>
      <c r="E147" s="376">
        <v>-354.99999999999409</v>
      </c>
      <c r="F147" s="377">
        <v>-8.236658932714489</v>
      </c>
      <c r="G147" s="133">
        <v>188224</v>
      </c>
      <c r="H147" s="376">
        <v>-12060</v>
      </c>
      <c r="I147" s="184">
        <v>-6.0214495416508562</v>
      </c>
      <c r="J147" s="133">
        <v>-7205</v>
      </c>
      <c r="K147" s="184">
        <v>-3.6867609208459338</v>
      </c>
    </row>
    <row r="148" spans="1:11" ht="12" customHeight="1" x14ac:dyDescent="0.2">
      <c r="A148" s="375">
        <v>42522</v>
      </c>
      <c r="B148" s="133">
        <v>3797.9999999999941</v>
      </c>
      <c r="C148" s="376">
        <v>-157.00000000000728</v>
      </c>
      <c r="D148" s="184">
        <v>-3.9696586599243293</v>
      </c>
      <c r="E148" s="376">
        <v>-437.000000000005</v>
      </c>
      <c r="F148" s="377">
        <v>-10.318772136954076</v>
      </c>
      <c r="G148" s="133">
        <v>188634</v>
      </c>
      <c r="H148" s="133">
        <v>410</v>
      </c>
      <c r="I148" s="184">
        <v>0.21782556953417204</v>
      </c>
      <c r="J148" s="133">
        <v>-13822</v>
      </c>
      <c r="K148" s="184">
        <v>-6.827162445173272</v>
      </c>
    </row>
    <row r="149" spans="1:11" ht="12" customHeight="1" x14ac:dyDescent="0.2">
      <c r="A149" s="375">
        <v>42552</v>
      </c>
      <c r="B149" s="376">
        <v>3685.0000000000018</v>
      </c>
      <c r="C149" s="376">
        <v>-112.99999999999227</v>
      </c>
      <c r="D149" s="184">
        <v>-2.9752501316480369</v>
      </c>
      <c r="E149" s="376">
        <v>-336.99999999999818</v>
      </c>
      <c r="F149" s="377">
        <v>-8.3789159622078113</v>
      </c>
      <c r="G149" s="133">
        <v>184654</v>
      </c>
      <c r="H149" s="376">
        <v>-3980</v>
      </c>
      <c r="I149" s="184">
        <v>-2.1099059554481165</v>
      </c>
      <c r="J149" s="133">
        <v>-15477</v>
      </c>
      <c r="K149" s="184">
        <v>-7.7334346003367793</v>
      </c>
    </row>
    <row r="150" spans="1:11" ht="12" customHeight="1" x14ac:dyDescent="0.2">
      <c r="A150" s="375">
        <v>42583</v>
      </c>
      <c r="B150" s="133">
        <v>3549.9999999999959</v>
      </c>
      <c r="C150" s="376">
        <v>-135.00000000000591</v>
      </c>
      <c r="D150" s="184">
        <v>-3.6635006784262103</v>
      </c>
      <c r="E150" s="376">
        <v>-408.00000000000318</v>
      </c>
      <c r="F150" s="377">
        <v>-10.308236483072342</v>
      </c>
      <c r="G150" s="133">
        <v>178636</v>
      </c>
      <c r="H150" s="133">
        <v>-6018</v>
      </c>
      <c r="I150" s="184">
        <v>-3.2590683115448353</v>
      </c>
      <c r="J150" s="133">
        <v>-15531</v>
      </c>
      <c r="K150" s="184">
        <v>-7.9987845514428297</v>
      </c>
    </row>
    <row r="151" spans="1:11" ht="12" customHeight="1" x14ac:dyDescent="0.2">
      <c r="A151" s="375">
        <v>42614</v>
      </c>
      <c r="B151" s="376">
        <v>3453.9999999999918</v>
      </c>
      <c r="C151" s="376">
        <v>-96.000000000004093</v>
      </c>
      <c r="D151" s="184">
        <v>-2.7042253521127946</v>
      </c>
      <c r="E151" s="376">
        <v>-443.00000000000409</v>
      </c>
      <c r="F151" s="377">
        <v>-11.367718758019105</v>
      </c>
      <c r="G151" s="133">
        <v>166129</v>
      </c>
      <c r="H151" s="376">
        <v>-12507</v>
      </c>
      <c r="I151" s="184">
        <v>-7.0013882979914461</v>
      </c>
      <c r="J151" s="133">
        <v>-15591</v>
      </c>
      <c r="K151" s="184">
        <v>-8.5796830288355714</v>
      </c>
    </row>
    <row r="152" spans="1:11" ht="12" customHeight="1" x14ac:dyDescent="0.2">
      <c r="A152" s="375">
        <v>42644</v>
      </c>
      <c r="B152" s="133">
        <v>3761.0000000000146</v>
      </c>
      <c r="C152" s="376">
        <v>307.00000000002274</v>
      </c>
      <c r="D152" s="184">
        <v>8.8882455124500126</v>
      </c>
      <c r="E152" s="376">
        <v>-565.99999999999091</v>
      </c>
      <c r="F152" s="377">
        <v>-13.080656343886993</v>
      </c>
      <c r="G152" s="133">
        <v>179542</v>
      </c>
      <c r="H152" s="133">
        <v>13413</v>
      </c>
      <c r="I152" s="184">
        <v>8.0738462279313072</v>
      </c>
      <c r="J152" s="133">
        <v>-23773</v>
      </c>
      <c r="K152" s="184">
        <v>-11.692693603521629</v>
      </c>
    </row>
    <row r="153" spans="1:11" ht="12" customHeight="1" x14ac:dyDescent="0.2">
      <c r="A153" s="375">
        <v>42675</v>
      </c>
      <c r="B153" s="376">
        <v>3896.0000000000023</v>
      </c>
      <c r="C153" s="376">
        <v>134.99999999998772</v>
      </c>
      <c r="D153" s="184">
        <v>3.5894708854024779</v>
      </c>
      <c r="E153" s="376">
        <v>-450.99999999999136</v>
      </c>
      <c r="F153" s="377">
        <v>-10.374971244536278</v>
      </c>
      <c r="G153" s="133">
        <v>183450</v>
      </c>
      <c r="H153" s="376">
        <v>3908</v>
      </c>
      <c r="I153" s="184">
        <v>2.1766494747747047</v>
      </c>
      <c r="J153" s="133">
        <v>-12712</v>
      </c>
      <c r="K153" s="184">
        <v>-6.4803580713899738</v>
      </c>
    </row>
    <row r="154" spans="1:11" ht="12" customHeight="1" x14ac:dyDescent="0.2">
      <c r="A154" s="375">
        <v>42705</v>
      </c>
      <c r="B154" s="133">
        <v>3717.0000000000077</v>
      </c>
      <c r="C154" s="376">
        <v>-178.99999999999454</v>
      </c>
      <c r="D154" s="184">
        <v>-4.5944558521559147</v>
      </c>
      <c r="E154" s="376">
        <v>-498.99999999998772</v>
      </c>
      <c r="F154" s="377">
        <v>-11.835863377608829</v>
      </c>
      <c r="G154" s="133">
        <v>169375</v>
      </c>
      <c r="H154" s="133">
        <v>-14075</v>
      </c>
      <c r="I154" s="184">
        <v>-7.6723902970836741</v>
      </c>
      <c r="J154" s="133">
        <v>-24654</v>
      </c>
      <c r="K154" s="184">
        <v>-12.70634802014132</v>
      </c>
    </row>
    <row r="155" spans="1:11" ht="12" customHeight="1" x14ac:dyDescent="0.2">
      <c r="A155" s="375">
        <v>42736</v>
      </c>
      <c r="B155" s="376">
        <v>3786.9999999999941</v>
      </c>
      <c r="C155" s="376">
        <v>69.999999999986358</v>
      </c>
      <c r="D155" s="184">
        <v>1.8832391713743937</v>
      </c>
      <c r="E155" s="376">
        <v>-447.00000000001228</v>
      </c>
      <c r="F155" s="377">
        <v>-10.557392536608683</v>
      </c>
      <c r="G155" s="133">
        <v>173477</v>
      </c>
      <c r="H155" s="376">
        <v>4102</v>
      </c>
      <c r="I155" s="184">
        <v>2.4218450184501843</v>
      </c>
      <c r="J155" s="133">
        <v>-24457</v>
      </c>
      <c r="K155" s="184">
        <v>-12.356138914991867</v>
      </c>
    </row>
    <row r="156" spans="1:11" ht="12" customHeight="1" x14ac:dyDescent="0.2">
      <c r="A156" s="375">
        <v>42767</v>
      </c>
      <c r="B156" s="133">
        <v>3914.9999999999995</v>
      </c>
      <c r="C156" s="376">
        <v>128.00000000000546</v>
      </c>
      <c r="D156" s="184">
        <v>3.3799841563244164</v>
      </c>
      <c r="E156" s="376">
        <v>-467.99999999998681</v>
      </c>
      <c r="F156" s="377">
        <v>-10.677618069814928</v>
      </c>
      <c r="G156" s="133">
        <v>183211</v>
      </c>
      <c r="H156" s="133">
        <v>9734</v>
      </c>
      <c r="I156" s="184">
        <v>5.611118476800959</v>
      </c>
      <c r="J156" s="133">
        <v>-28752</v>
      </c>
      <c r="K156" s="184">
        <v>-13.564631563055816</v>
      </c>
    </row>
    <row r="157" spans="1:11" ht="12" customHeight="1" x14ac:dyDescent="0.2">
      <c r="A157" s="375">
        <v>42795</v>
      </c>
      <c r="B157" s="376">
        <v>3855.000000000005</v>
      </c>
      <c r="C157" s="376">
        <v>-59.999999999994543</v>
      </c>
      <c r="D157" s="184">
        <v>-1.5325670498082899</v>
      </c>
      <c r="E157" s="376">
        <v>-470.99999999999318</v>
      </c>
      <c r="F157" s="377">
        <v>-10.887656033286948</v>
      </c>
      <c r="G157" s="133">
        <v>184592</v>
      </c>
      <c r="H157" s="376">
        <v>1381</v>
      </c>
      <c r="I157" s="184">
        <v>0.75377570124064608</v>
      </c>
      <c r="J157" s="133">
        <v>-26109</v>
      </c>
      <c r="K157" s="184">
        <v>-12.391493158551691</v>
      </c>
    </row>
    <row r="158" spans="1:11" ht="12" customHeight="1" x14ac:dyDescent="0.2">
      <c r="A158" s="375">
        <v>42826</v>
      </c>
      <c r="B158" s="133">
        <v>3724.9999999999955</v>
      </c>
      <c r="C158" s="376">
        <v>-130.00000000000955</v>
      </c>
      <c r="D158" s="184">
        <v>-3.3722438391701526</v>
      </c>
      <c r="E158" s="376">
        <v>-468.00000000000091</v>
      </c>
      <c r="F158" s="377">
        <v>-11.161459575482978</v>
      </c>
      <c r="G158" s="133">
        <v>173262</v>
      </c>
      <c r="H158" s="133">
        <v>-11330</v>
      </c>
      <c r="I158" s="184">
        <v>-6.1378607957007887</v>
      </c>
      <c r="J158" s="133">
        <v>-27022</v>
      </c>
      <c r="K158" s="184">
        <v>-13.491841584949372</v>
      </c>
    </row>
    <row r="159" spans="1:11" ht="12" customHeight="1" x14ac:dyDescent="0.2">
      <c r="A159" s="375">
        <v>42856</v>
      </c>
      <c r="B159" s="376">
        <v>3560.9999999999973</v>
      </c>
      <c r="C159" s="376">
        <v>-163.99999999999818</v>
      </c>
      <c r="D159" s="184">
        <v>-4.4026845637583456</v>
      </c>
      <c r="E159" s="376">
        <v>-394.00000000000409</v>
      </c>
      <c r="F159" s="377">
        <v>-9.9620733249052833</v>
      </c>
      <c r="G159" s="133">
        <v>161585</v>
      </c>
      <c r="H159" s="376">
        <v>-11677</v>
      </c>
      <c r="I159" s="184">
        <v>-6.739504334476111</v>
      </c>
      <c r="J159" s="133">
        <v>-26639</v>
      </c>
      <c r="K159" s="184">
        <v>-14.152817919075144</v>
      </c>
    </row>
    <row r="160" spans="1:11" ht="12" customHeight="1" x14ac:dyDescent="0.2">
      <c r="A160" s="375">
        <v>42887</v>
      </c>
      <c r="B160" s="133">
        <v>3433.0000000000027</v>
      </c>
      <c r="C160" s="376">
        <v>-127.99999999999454</v>
      </c>
      <c r="D160" s="184">
        <v>-3.5944959281099309</v>
      </c>
      <c r="E160" s="376">
        <v>-364.99999999999136</v>
      </c>
      <c r="F160" s="377">
        <v>-9.6103212216954166</v>
      </c>
      <c r="G160" s="133">
        <v>168834</v>
      </c>
      <c r="H160" s="133">
        <v>7249</v>
      </c>
      <c r="I160" s="184">
        <v>4.4861837423028126</v>
      </c>
      <c r="J160" s="133">
        <v>-19800</v>
      </c>
      <c r="K160" s="184">
        <v>-10.496517064792137</v>
      </c>
    </row>
    <row r="161" spans="1:11" ht="12" customHeight="1" x14ac:dyDescent="0.2">
      <c r="A161" s="375">
        <v>42917</v>
      </c>
      <c r="B161" s="376">
        <v>3349</v>
      </c>
      <c r="C161" s="376">
        <v>-84.000000000002728</v>
      </c>
      <c r="D161" s="184">
        <v>-2.4468394989805611</v>
      </c>
      <c r="E161" s="376">
        <v>-336.00000000000182</v>
      </c>
      <c r="F161" s="377">
        <v>-9.1180461329715516</v>
      </c>
      <c r="G161" s="133">
        <v>169542</v>
      </c>
      <c r="H161" s="376">
        <v>708</v>
      </c>
      <c r="I161" s="184">
        <v>0.41934681403034935</v>
      </c>
      <c r="J161" s="133">
        <v>-15112</v>
      </c>
      <c r="K161" s="184">
        <v>-8.1839548561092634</v>
      </c>
    </row>
    <row r="162" spans="1:11" ht="12" customHeight="1" x14ac:dyDescent="0.2">
      <c r="A162" s="375">
        <v>42948</v>
      </c>
      <c r="B162" s="133">
        <v>3219.0000000000014</v>
      </c>
      <c r="C162" s="376">
        <v>-129.99999999999864</v>
      </c>
      <c r="D162" s="184">
        <v>-3.8817557479844322</v>
      </c>
      <c r="E162" s="376">
        <v>-330.99999999999454</v>
      </c>
      <c r="F162" s="377">
        <v>-9.323943661971688</v>
      </c>
      <c r="G162" s="133">
        <v>162498</v>
      </c>
      <c r="H162" s="133">
        <v>-7044</v>
      </c>
      <c r="I162" s="184">
        <v>-4.1547227235729203</v>
      </c>
      <c r="J162" s="133">
        <v>-16138</v>
      </c>
      <c r="K162" s="184">
        <v>-9.0340133007904342</v>
      </c>
    </row>
    <row r="163" spans="1:11" ht="12" customHeight="1" x14ac:dyDescent="0.2">
      <c r="A163" s="375">
        <v>42979</v>
      </c>
      <c r="B163" s="376">
        <v>3265.9999999999973</v>
      </c>
      <c r="C163" s="376">
        <v>46.999999999995907</v>
      </c>
      <c r="D163" s="184">
        <v>1.4600807704254704</v>
      </c>
      <c r="E163" s="376">
        <v>-187.99999999999454</v>
      </c>
      <c r="F163" s="377">
        <v>-5.4429646786333237</v>
      </c>
      <c r="G163" s="133">
        <v>157660</v>
      </c>
      <c r="H163" s="376">
        <v>-4838</v>
      </c>
      <c r="I163" s="184">
        <v>-2.9772674125220004</v>
      </c>
      <c r="J163" s="133">
        <v>-8469</v>
      </c>
      <c r="K163" s="184">
        <v>-5.0978456500671161</v>
      </c>
    </row>
    <row r="164" spans="1:11" ht="12" customHeight="1" x14ac:dyDescent="0.2">
      <c r="A164" s="375">
        <v>43009</v>
      </c>
      <c r="B164" s="133">
        <v>3542.0000000000027</v>
      </c>
      <c r="C164" s="376">
        <v>276.00000000000546</v>
      </c>
      <c r="D164" s="184">
        <v>8.4507042253522862</v>
      </c>
      <c r="E164" s="376">
        <v>-219.00000000001182</v>
      </c>
      <c r="F164" s="377">
        <v>-5.8229194363204195</v>
      </c>
      <c r="G164" s="133">
        <v>166854</v>
      </c>
      <c r="H164" s="133">
        <v>9194</v>
      </c>
      <c r="I164" s="184">
        <v>5.8315362171762022</v>
      </c>
      <c r="J164" s="133">
        <v>-12688</v>
      </c>
      <c r="K164" s="184">
        <v>-7.0668701473749875</v>
      </c>
    </row>
    <row r="165" spans="1:11" ht="12" customHeight="1" x14ac:dyDescent="0.2">
      <c r="A165" s="375">
        <v>43040</v>
      </c>
      <c r="B165" s="376">
        <v>3490.0000000000014</v>
      </c>
      <c r="C165" s="376">
        <v>-52.000000000001364</v>
      </c>
      <c r="D165" s="184">
        <v>-1.4680971202710706</v>
      </c>
      <c r="E165" s="376">
        <v>-406.00000000000091</v>
      </c>
      <c r="F165" s="377">
        <v>-10.420944558521576</v>
      </c>
      <c r="G165" s="133">
        <v>163925</v>
      </c>
      <c r="H165" s="376">
        <v>-2929</v>
      </c>
      <c r="I165" s="184">
        <v>-1.7554269001642153</v>
      </c>
      <c r="J165" s="133">
        <v>-19525</v>
      </c>
      <c r="K165" s="184">
        <v>-10.643227037339875</v>
      </c>
    </row>
    <row r="166" spans="1:11" ht="12" customHeight="1" x14ac:dyDescent="0.2">
      <c r="A166" s="375">
        <v>43070</v>
      </c>
      <c r="B166" s="133">
        <v>3335.9999999999909</v>
      </c>
      <c r="C166" s="376">
        <v>-154.00000000001046</v>
      </c>
      <c r="D166" s="184">
        <v>-4.4126074498570311</v>
      </c>
      <c r="E166" s="376">
        <v>-381.00000000001683</v>
      </c>
      <c r="F166" s="377">
        <v>-10.250201775625936</v>
      </c>
      <c r="G166" s="133">
        <v>155111</v>
      </c>
      <c r="H166" s="133">
        <v>-8814</v>
      </c>
      <c r="I166" s="184">
        <v>-5.3768491688272073</v>
      </c>
      <c r="J166" s="133">
        <v>-14264</v>
      </c>
      <c r="K166" s="184">
        <v>-8.421549815498155</v>
      </c>
    </row>
    <row r="167" spans="1:11" ht="12" customHeight="1" x14ac:dyDescent="0.2">
      <c r="A167" s="375">
        <v>43101</v>
      </c>
      <c r="B167" s="376">
        <v>3362.9999999999977</v>
      </c>
      <c r="C167" s="376">
        <v>27.000000000006821</v>
      </c>
      <c r="D167" s="184">
        <v>0.8093525179858182</v>
      </c>
      <c r="E167" s="376">
        <v>-423.99999999999636</v>
      </c>
      <c r="F167" s="377">
        <v>-11.196197517824057</v>
      </c>
      <c r="G167" s="133">
        <v>157528</v>
      </c>
      <c r="H167" s="376">
        <v>2417</v>
      </c>
      <c r="I167" s="184">
        <v>1.5582389385665749</v>
      </c>
      <c r="J167" s="133">
        <v>-15949</v>
      </c>
      <c r="K167" s="184">
        <v>-9.1937259694368709</v>
      </c>
    </row>
    <row r="168" spans="1:11" ht="12" customHeight="1" x14ac:dyDescent="0.2">
      <c r="A168" s="375">
        <v>43132</v>
      </c>
      <c r="B168" s="133">
        <v>3450.0000000000023</v>
      </c>
      <c r="C168" s="376">
        <v>87.000000000004547</v>
      </c>
      <c r="D168" s="184">
        <v>2.5869759143623137</v>
      </c>
      <c r="E168" s="376">
        <v>-464.99999999999727</v>
      </c>
      <c r="F168" s="377">
        <v>-11.877394636015257</v>
      </c>
      <c r="G168" s="133">
        <v>168374</v>
      </c>
      <c r="H168" s="133">
        <v>10846</v>
      </c>
      <c r="I168" s="184">
        <v>6.8851251840942567</v>
      </c>
      <c r="J168" s="133">
        <v>-14837</v>
      </c>
      <c r="K168" s="184">
        <v>-8.0983128742269841</v>
      </c>
    </row>
    <row r="169" spans="1:11" ht="12" customHeight="1" x14ac:dyDescent="0.2">
      <c r="A169" s="375">
        <v>43160</v>
      </c>
      <c r="B169" s="376">
        <v>3494.9999999999936</v>
      </c>
      <c r="C169" s="376">
        <v>44.99999999999136</v>
      </c>
      <c r="D169" s="184">
        <v>1.3043478260867052</v>
      </c>
      <c r="E169" s="376">
        <v>-360.00000000001137</v>
      </c>
      <c r="F169" s="377">
        <v>-9.3385214007784931</v>
      </c>
      <c r="G169" s="133">
        <v>168823</v>
      </c>
      <c r="H169" s="376">
        <v>449</v>
      </c>
      <c r="I169" s="184">
        <v>0.26666825044246739</v>
      </c>
      <c r="J169" s="133">
        <v>-15769</v>
      </c>
      <c r="K169" s="184">
        <v>-8.542623732339429</v>
      </c>
    </row>
    <row r="170" spans="1:11" ht="12" customHeight="1" x14ac:dyDescent="0.2">
      <c r="A170" s="375">
        <v>43191</v>
      </c>
      <c r="B170" s="133">
        <v>3351.9999999999955</v>
      </c>
      <c r="C170" s="376">
        <v>-142.99999999999818</v>
      </c>
      <c r="D170" s="184">
        <v>-4.091559370529283</v>
      </c>
      <c r="E170" s="376">
        <v>-373</v>
      </c>
      <c r="F170" s="377">
        <v>-10.013422818791959</v>
      </c>
      <c r="G170" s="133">
        <v>159261</v>
      </c>
      <c r="H170" s="133">
        <v>-9562</v>
      </c>
      <c r="I170" s="184">
        <v>-5.663920200446622</v>
      </c>
      <c r="J170" s="133">
        <v>-14001</v>
      </c>
      <c r="K170" s="184">
        <v>-8.0808255705232543</v>
      </c>
    </row>
    <row r="171" spans="1:11" ht="12" customHeight="1" x14ac:dyDescent="0.2">
      <c r="A171" s="375">
        <v>43221</v>
      </c>
      <c r="B171" s="376">
        <v>3166.0000000000005</v>
      </c>
      <c r="C171" s="376">
        <v>-185.999999999995</v>
      </c>
      <c r="D171" s="184">
        <v>-5.548926014319667</v>
      </c>
      <c r="E171" s="376">
        <v>-394.99999999999682</v>
      </c>
      <c r="F171" s="377">
        <v>-11.092389778152123</v>
      </c>
      <c r="G171" s="133">
        <v>151229</v>
      </c>
      <c r="H171" s="376">
        <v>-8032</v>
      </c>
      <c r="I171" s="184">
        <v>-5.0432937128361619</v>
      </c>
      <c r="J171" s="133">
        <v>-10356</v>
      </c>
      <c r="K171" s="184">
        <v>-6.4090107373828014</v>
      </c>
    </row>
    <row r="172" spans="1:11" ht="12" customHeight="1" x14ac:dyDescent="0.2">
      <c r="A172" s="375">
        <v>43252</v>
      </c>
      <c r="B172" s="133">
        <v>3045.0000000000005</v>
      </c>
      <c r="C172" s="376">
        <v>-121</v>
      </c>
      <c r="D172" s="184">
        <v>-3.8218572331017051</v>
      </c>
      <c r="E172" s="376">
        <v>-388.00000000000227</v>
      </c>
      <c r="F172" s="377">
        <v>-11.302068161957529</v>
      </c>
      <c r="G172" s="133">
        <v>153802</v>
      </c>
      <c r="H172" s="133">
        <v>2573</v>
      </c>
      <c r="I172" s="184">
        <v>1.7013932512943946</v>
      </c>
      <c r="J172" s="133">
        <v>-15032</v>
      </c>
      <c r="K172" s="184">
        <v>-8.9034199272658352</v>
      </c>
    </row>
    <row r="173" spans="1:11" ht="12" customHeight="1" x14ac:dyDescent="0.2">
      <c r="A173" s="375">
        <v>43282</v>
      </c>
      <c r="B173" s="376">
        <v>2935.9999999999991</v>
      </c>
      <c r="C173" s="376">
        <v>-109.00000000000136</v>
      </c>
      <c r="D173" s="184">
        <v>-3.5796387520525896</v>
      </c>
      <c r="E173" s="376">
        <v>-413.00000000000091</v>
      </c>
      <c r="F173" s="377">
        <v>-12.332039414750698</v>
      </c>
      <c r="G173" s="133">
        <v>153231</v>
      </c>
      <c r="H173" s="376">
        <v>-571</v>
      </c>
      <c r="I173" s="184">
        <v>-0.37125655063003082</v>
      </c>
      <c r="J173" s="133">
        <v>-16311</v>
      </c>
      <c r="K173" s="184">
        <v>-9.6206249778815867</v>
      </c>
    </row>
    <row r="174" spans="1:11" ht="12" customHeight="1" x14ac:dyDescent="0.2">
      <c r="A174" s="375">
        <v>43313</v>
      </c>
      <c r="B174" s="133">
        <v>2856.9999999999986</v>
      </c>
      <c r="C174" s="376">
        <v>-79.000000000000455</v>
      </c>
      <c r="D174" s="184">
        <v>-2.6907356948229046</v>
      </c>
      <c r="E174" s="376">
        <v>-362.00000000000273</v>
      </c>
      <c r="F174" s="377">
        <v>-11.245728487107879</v>
      </c>
      <c r="G174" s="133">
        <v>148669</v>
      </c>
      <c r="H174" s="133">
        <v>-4562</v>
      </c>
      <c r="I174" s="184">
        <v>-2.9772043515998723</v>
      </c>
      <c r="J174" s="133">
        <v>-13829</v>
      </c>
      <c r="K174" s="184">
        <v>-8.5102585877980044</v>
      </c>
    </row>
    <row r="175" spans="1:11" ht="12" customHeight="1" x14ac:dyDescent="0.2">
      <c r="A175" s="375">
        <v>43344</v>
      </c>
      <c r="B175" s="376">
        <v>2810</v>
      </c>
      <c r="C175" s="376">
        <v>-46.999999999998636</v>
      </c>
      <c r="D175" s="184">
        <v>-1.6450822541126586</v>
      </c>
      <c r="E175" s="376">
        <v>-455.99999999999727</v>
      </c>
      <c r="F175" s="377">
        <v>-13.962033067972984</v>
      </c>
      <c r="G175" s="133">
        <v>140232</v>
      </c>
      <c r="H175" s="376">
        <v>-8437</v>
      </c>
      <c r="I175" s="184">
        <v>-5.6750230377550128</v>
      </c>
      <c r="J175" s="133">
        <v>-17428</v>
      </c>
      <c r="K175" s="184">
        <v>-11.054167195230242</v>
      </c>
    </row>
    <row r="176" spans="1:11" ht="12" customHeight="1" x14ac:dyDescent="0.2">
      <c r="A176" s="375">
        <v>43374</v>
      </c>
      <c r="B176" s="133">
        <v>2972.9999999999986</v>
      </c>
      <c r="C176" s="376">
        <v>162.99999999999864</v>
      </c>
      <c r="D176" s="184">
        <v>5.8007117437721938</v>
      </c>
      <c r="E176" s="376">
        <v>-569.00000000000409</v>
      </c>
      <c r="F176" s="377">
        <v>-16.064370412196602</v>
      </c>
      <c r="G176" s="133">
        <v>149533</v>
      </c>
      <c r="H176" s="133">
        <v>9301</v>
      </c>
      <c r="I176" s="184">
        <v>6.632580295510297</v>
      </c>
      <c r="J176" s="133">
        <v>-17321</v>
      </c>
      <c r="K176" s="184">
        <v>-10.380931832620135</v>
      </c>
    </row>
    <row r="177" spans="1:11" ht="12" customHeight="1" x14ac:dyDescent="0.2">
      <c r="A177" s="375">
        <v>43405</v>
      </c>
      <c r="B177" s="376">
        <v>3070.9999999999968</v>
      </c>
      <c r="C177" s="376">
        <v>97.999999999998181</v>
      </c>
      <c r="D177" s="184">
        <v>3.2963336696938521</v>
      </c>
      <c r="E177" s="376">
        <v>-419.00000000000455</v>
      </c>
      <c r="F177" s="377">
        <v>-12.005730659025913</v>
      </c>
      <c r="G177" s="133">
        <v>149163</v>
      </c>
      <c r="H177" s="376">
        <v>-370</v>
      </c>
      <c r="I177" s="184">
        <v>-0.24743702059077261</v>
      </c>
      <c r="J177" s="133">
        <v>-14762</v>
      </c>
      <c r="K177" s="184">
        <v>-9.0053378069238974</v>
      </c>
    </row>
    <row r="178" spans="1:11" ht="12" customHeight="1" x14ac:dyDescent="0.2">
      <c r="A178" s="375">
        <v>43435</v>
      </c>
      <c r="B178" s="133">
        <v>2890.9999999999973</v>
      </c>
      <c r="C178" s="376">
        <v>-179.99999999999955</v>
      </c>
      <c r="D178" s="184">
        <v>-5.8612829697166964</v>
      </c>
      <c r="E178" s="376">
        <v>-444.99999999999363</v>
      </c>
      <c r="F178" s="377">
        <v>-13.339328537170108</v>
      </c>
      <c r="G178" s="133">
        <v>138771</v>
      </c>
      <c r="H178" s="133">
        <v>-10392</v>
      </c>
      <c r="I178" s="184">
        <v>-6.9668751634118378</v>
      </c>
      <c r="J178" s="133">
        <v>-16340</v>
      </c>
      <c r="K178" s="184">
        <v>-10.534391500280444</v>
      </c>
    </row>
    <row r="179" spans="1:11" ht="12" customHeight="1" x14ac:dyDescent="0.2">
      <c r="A179" s="375">
        <v>43466</v>
      </c>
      <c r="B179" s="376">
        <v>2907.0000000000009</v>
      </c>
      <c r="C179" s="376">
        <v>16.000000000003638</v>
      </c>
      <c r="D179" s="184">
        <v>0.55344171566944489</v>
      </c>
      <c r="E179" s="376">
        <v>-455.99999999999682</v>
      </c>
      <c r="F179" s="377">
        <v>-13.559322033898219</v>
      </c>
      <c r="G179" s="133">
        <v>143691</v>
      </c>
      <c r="H179" s="376">
        <v>4920</v>
      </c>
      <c r="I179" s="184">
        <v>3.545409343450721</v>
      </c>
      <c r="J179" s="133">
        <v>-13837</v>
      </c>
      <c r="K179" s="184">
        <v>-8.783835254684881</v>
      </c>
    </row>
    <row r="180" spans="1:11" ht="12" customHeight="1" x14ac:dyDescent="0.2">
      <c r="A180" s="375">
        <v>43497</v>
      </c>
      <c r="B180" s="133">
        <v>2971.9999999999986</v>
      </c>
      <c r="C180" s="376">
        <v>64.999999999997726</v>
      </c>
      <c r="D180" s="184">
        <v>2.2359821121430241</v>
      </c>
      <c r="E180" s="376">
        <v>-478.00000000000364</v>
      </c>
      <c r="F180" s="377">
        <v>-13.855072463768213</v>
      </c>
      <c r="G180" s="133">
        <v>153576</v>
      </c>
      <c r="H180" s="133">
        <v>9885</v>
      </c>
      <c r="I180" s="184">
        <v>6.8793452617074138</v>
      </c>
      <c r="J180" s="133">
        <v>-14798</v>
      </c>
      <c r="K180" s="184">
        <v>-8.7887678620214515</v>
      </c>
    </row>
    <row r="181" spans="1:11" ht="12" customHeight="1" x14ac:dyDescent="0.2">
      <c r="A181" s="375">
        <v>43525</v>
      </c>
      <c r="B181" s="376">
        <v>3034.0000000000032</v>
      </c>
      <c r="C181" s="376">
        <v>62.000000000004547</v>
      </c>
      <c r="D181" s="184">
        <v>2.086137281292213</v>
      </c>
      <c r="E181" s="376">
        <v>-460.99999999999045</v>
      </c>
      <c r="F181" s="377">
        <v>-13.19027181688101</v>
      </c>
      <c r="G181" s="133">
        <v>155298</v>
      </c>
      <c r="H181" s="376">
        <v>1722</v>
      </c>
      <c r="I181" s="184">
        <v>1.1212689482731677</v>
      </c>
      <c r="J181" s="133">
        <v>-13525</v>
      </c>
      <c r="K181" s="184">
        <v>-8.0113491645095749</v>
      </c>
    </row>
    <row r="182" spans="1:11" ht="12" customHeight="1" x14ac:dyDescent="0.2">
      <c r="A182" s="375">
        <v>43556</v>
      </c>
      <c r="B182" s="133">
        <v>2929.0000000000041</v>
      </c>
      <c r="C182" s="376">
        <v>-104.99999999999909</v>
      </c>
      <c r="D182" s="184">
        <v>-3.46077785102172</v>
      </c>
      <c r="E182" s="376">
        <v>-422.99999999999136</v>
      </c>
      <c r="F182" s="377">
        <v>-12.619331742243196</v>
      </c>
      <c r="G182" s="133">
        <v>149902</v>
      </c>
      <c r="H182" s="133">
        <v>-5396</v>
      </c>
      <c r="I182" s="184">
        <v>-3.4746101044443587</v>
      </c>
      <c r="J182" s="133">
        <v>-9359</v>
      </c>
      <c r="K182" s="184">
        <v>-5.8765171636496065</v>
      </c>
    </row>
    <row r="183" spans="1:11" ht="12" customHeight="1" x14ac:dyDescent="0.2">
      <c r="A183" s="375">
        <v>43586</v>
      </c>
      <c r="B183" s="376">
        <v>2740.0000000000023</v>
      </c>
      <c r="C183" s="376">
        <v>-189.00000000000182</v>
      </c>
      <c r="D183" s="184">
        <v>-6.4527142369409889</v>
      </c>
      <c r="E183" s="376">
        <v>-425.99999999999818</v>
      </c>
      <c r="F183" s="377">
        <v>-13.455464308275367</v>
      </c>
      <c r="G183" s="133">
        <v>142038</v>
      </c>
      <c r="H183" s="376">
        <v>-7864</v>
      </c>
      <c r="I183" s="184">
        <v>-5.2460941148216831</v>
      </c>
      <c r="J183" s="133">
        <v>-9191</v>
      </c>
      <c r="K183" s="184">
        <v>-6.077538038339207</v>
      </c>
    </row>
    <row r="184" spans="1:11" ht="12" customHeight="1" x14ac:dyDescent="0.2">
      <c r="A184" s="375">
        <v>43617</v>
      </c>
      <c r="B184" s="133">
        <v>2676.9999999999995</v>
      </c>
      <c r="C184" s="376">
        <v>-63.000000000002728</v>
      </c>
      <c r="D184" s="184">
        <v>-2.2992700729927984</v>
      </c>
      <c r="E184" s="376">
        <v>-368.00000000000091</v>
      </c>
      <c r="F184" s="377">
        <v>-12.085385878489353</v>
      </c>
      <c r="G184" s="133">
        <v>147853</v>
      </c>
      <c r="H184" s="133">
        <v>5815</v>
      </c>
      <c r="I184" s="184">
        <v>4.0939748518002226</v>
      </c>
      <c r="J184" s="133">
        <v>-5949</v>
      </c>
      <c r="K184" s="184">
        <v>-3.8679601045500061</v>
      </c>
    </row>
    <row r="185" spans="1:11" ht="12" customHeight="1" x14ac:dyDescent="0.2">
      <c r="A185" s="375">
        <v>43647</v>
      </c>
      <c r="B185" s="376">
        <v>2625.9999999999982</v>
      </c>
      <c r="C185" s="376">
        <v>-51.000000000001364</v>
      </c>
      <c r="D185" s="184">
        <v>-1.9051176690325504</v>
      </c>
      <c r="E185" s="376">
        <v>-310.00000000000091</v>
      </c>
      <c r="F185" s="377">
        <v>-10.558583106267065</v>
      </c>
      <c r="G185" s="133">
        <v>149499</v>
      </c>
      <c r="H185" s="376">
        <v>1646</v>
      </c>
      <c r="I185" s="184">
        <v>1.1132679079896926</v>
      </c>
      <c r="J185" s="133">
        <v>-3732</v>
      </c>
      <c r="K185" s="184">
        <v>-2.4355385006950292</v>
      </c>
    </row>
    <row r="186" spans="1:11" ht="12" customHeight="1" x14ac:dyDescent="0.2">
      <c r="A186" s="375">
        <v>43678</v>
      </c>
      <c r="B186" s="133">
        <v>2546.0000000000005</v>
      </c>
      <c r="C186" s="376">
        <v>-79.999999999997726</v>
      </c>
      <c r="D186" s="184">
        <v>-3.0464584920029618</v>
      </c>
      <c r="E186" s="376">
        <v>-310.99999999999818</v>
      </c>
      <c r="F186" s="377">
        <v>-10.885544277213802</v>
      </c>
      <c r="G186" s="133">
        <v>142844</v>
      </c>
      <c r="H186" s="133">
        <v>-6655</v>
      </c>
      <c r="I186" s="184">
        <v>-4.4515347928748685</v>
      </c>
      <c r="J186" s="133">
        <v>-5825</v>
      </c>
      <c r="K186" s="184">
        <v>-3.9180999401354688</v>
      </c>
    </row>
    <row r="187" spans="1:11" ht="12" customHeight="1" x14ac:dyDescent="0.2">
      <c r="A187" s="375">
        <v>43709</v>
      </c>
      <c r="B187" s="376">
        <v>2505.0000000000018</v>
      </c>
      <c r="C187" s="376">
        <v>-40.999999999998636</v>
      </c>
      <c r="D187" s="184">
        <v>-1.6103692065985322</v>
      </c>
      <c r="E187" s="376">
        <v>-304.99999999999818</v>
      </c>
      <c r="F187" s="377">
        <v>-10.854092526690327</v>
      </c>
      <c r="G187" s="133">
        <v>133243</v>
      </c>
      <c r="H187" s="376">
        <v>-9601</v>
      </c>
      <c r="I187" s="184">
        <v>-6.7213183612892387</v>
      </c>
      <c r="J187" s="133">
        <v>-6989</v>
      </c>
      <c r="K187" s="184">
        <v>-4.9838838496206286</v>
      </c>
    </row>
    <row r="188" spans="1:11" ht="12" customHeight="1" x14ac:dyDescent="0.2">
      <c r="A188" s="375">
        <v>43739</v>
      </c>
      <c r="B188" s="133">
        <v>2765.9999999999986</v>
      </c>
      <c r="C188" s="376">
        <v>260.99999999999682</v>
      </c>
      <c r="D188" s="184">
        <v>10.419161676646571</v>
      </c>
      <c r="E188" s="376">
        <v>-207</v>
      </c>
      <c r="F188" s="377">
        <v>-6.9626639757820419</v>
      </c>
      <c r="G188" s="133">
        <v>149315</v>
      </c>
      <c r="H188" s="133">
        <v>16072</v>
      </c>
      <c r="I188" s="184">
        <v>12.062172121612392</v>
      </c>
      <c r="J188" s="133">
        <v>-218</v>
      </c>
      <c r="K188" s="184">
        <v>-0.14578721753726603</v>
      </c>
    </row>
    <row r="189" spans="1:11" ht="12" customHeight="1" x14ac:dyDescent="0.2">
      <c r="A189" s="375">
        <v>43770</v>
      </c>
      <c r="B189" s="376">
        <v>2819.0000000000014</v>
      </c>
      <c r="C189" s="376">
        <v>53.000000000002728</v>
      </c>
      <c r="D189" s="184">
        <v>1.9161243673175254</v>
      </c>
      <c r="E189" s="376">
        <v>-251.99999999999545</v>
      </c>
      <c r="F189" s="377">
        <v>-8.2057961576032472</v>
      </c>
      <c r="G189" s="133">
        <v>147600</v>
      </c>
      <c r="H189" s="376">
        <v>-1715</v>
      </c>
      <c r="I189" s="184">
        <v>-1.1485785085222515</v>
      </c>
      <c r="J189" s="133">
        <v>-1563</v>
      </c>
      <c r="K189" s="184">
        <v>-1.0478469861829005</v>
      </c>
    </row>
    <row r="190" spans="1:11" ht="12" customHeight="1" x14ac:dyDescent="0.2">
      <c r="A190" s="375">
        <v>43800</v>
      </c>
      <c r="B190" s="133">
        <v>2764.0000000000077</v>
      </c>
      <c r="C190" s="376">
        <v>-54.999999999993634</v>
      </c>
      <c r="D190" s="184">
        <v>-1.9510464703793404</v>
      </c>
      <c r="E190" s="376">
        <v>-126.99999999998954</v>
      </c>
      <c r="F190" s="377">
        <v>-4.3929436181248587</v>
      </c>
      <c r="G190" s="133">
        <v>140960</v>
      </c>
      <c r="H190" s="133">
        <v>-6640</v>
      </c>
      <c r="I190" s="184">
        <v>-4.4986449864498645</v>
      </c>
      <c r="J190" s="133">
        <v>2189</v>
      </c>
      <c r="K190" s="184">
        <v>1.5774189131735017</v>
      </c>
    </row>
    <row r="191" spans="1:11" ht="12" customHeight="1" x14ac:dyDescent="0.2">
      <c r="A191" s="375">
        <v>43831</v>
      </c>
      <c r="B191" s="376">
        <v>2818.9999999999991</v>
      </c>
      <c r="C191" s="376">
        <v>54.99999999999136</v>
      </c>
      <c r="D191" s="184">
        <v>1.9898697539794215</v>
      </c>
      <c r="E191" s="376">
        <v>-88.000000000001819</v>
      </c>
      <c r="F191" s="377">
        <v>-3.027175782593801</v>
      </c>
      <c r="G191" s="133">
        <v>150045</v>
      </c>
      <c r="H191" s="376">
        <v>9085</v>
      </c>
      <c r="I191" s="184">
        <v>6.4450908059023835</v>
      </c>
      <c r="J191" s="133">
        <v>6354</v>
      </c>
      <c r="K191" s="184">
        <v>4.4219888510762679</v>
      </c>
    </row>
    <row r="192" spans="1:11" ht="12" customHeight="1" x14ac:dyDescent="0.2">
      <c r="A192" s="375">
        <v>43862</v>
      </c>
      <c r="B192" s="133">
        <v>2835.0000000000005</v>
      </c>
      <c r="C192" s="376">
        <v>16.000000000001364</v>
      </c>
      <c r="D192" s="184">
        <v>0.56757715501955908</v>
      </c>
      <c r="E192" s="376">
        <v>-136.99999999999818</v>
      </c>
      <c r="F192" s="377">
        <v>-4.6096904441452979</v>
      </c>
      <c r="G192" s="133">
        <v>152900</v>
      </c>
      <c r="H192" s="133">
        <v>2855</v>
      </c>
      <c r="I192" s="184">
        <v>1.9027625045819587</v>
      </c>
      <c r="J192" s="133">
        <v>-676</v>
      </c>
      <c r="K192" s="184">
        <v>-0.44017294368911808</v>
      </c>
    </row>
    <row r="193" spans="1:11" ht="12" customHeight="1" x14ac:dyDescent="0.2">
      <c r="A193" s="375">
        <v>43891</v>
      </c>
      <c r="B193" s="376">
        <v>2858.0000000000018</v>
      </c>
      <c r="C193" s="376">
        <v>23.000000000001364</v>
      </c>
      <c r="D193" s="184">
        <v>0.81128747795419265</v>
      </c>
      <c r="E193" s="376">
        <v>-176.00000000000136</v>
      </c>
      <c r="F193" s="377">
        <v>-5.8009228740936454</v>
      </c>
      <c r="G193" s="133">
        <v>159420</v>
      </c>
      <c r="H193" s="376">
        <v>6520</v>
      </c>
      <c r="I193" s="184">
        <v>4.2642249836494441</v>
      </c>
      <c r="J193" s="133">
        <v>4122</v>
      </c>
      <c r="K193" s="184">
        <v>2.6542518255225436</v>
      </c>
    </row>
    <row r="194" spans="1:11" ht="12" customHeight="1" x14ac:dyDescent="0.2">
      <c r="A194" s="375">
        <v>43922</v>
      </c>
      <c r="B194" s="376">
        <v>2925.0000000000018</v>
      </c>
      <c r="C194" s="376">
        <v>67</v>
      </c>
      <c r="D194" s="184">
        <v>2.3442967109867023</v>
      </c>
      <c r="E194" s="376">
        <v>-4.0000000000022737</v>
      </c>
      <c r="F194" s="377">
        <v>-0.13656538067607607</v>
      </c>
      <c r="G194" s="133">
        <v>163435</v>
      </c>
      <c r="H194" s="133">
        <v>4015</v>
      </c>
      <c r="I194" s="184">
        <v>2.5185045790992349</v>
      </c>
      <c r="J194" s="133">
        <v>13533</v>
      </c>
      <c r="K194" s="184">
        <v>9.0278982268415362</v>
      </c>
    </row>
    <row r="195" spans="1:11" ht="12" customHeight="1" x14ac:dyDescent="0.2">
      <c r="A195" s="375">
        <v>43952</v>
      </c>
      <c r="B195" s="376">
        <v>2856</v>
      </c>
      <c r="C195" s="376">
        <v>-69.000000000001819</v>
      </c>
      <c r="D195" s="184">
        <v>-2.3589743589744199</v>
      </c>
      <c r="E195" s="376">
        <v>115.99999999999773</v>
      </c>
      <c r="F195" s="377">
        <v>4.23357664233568</v>
      </c>
      <c r="G195" s="133">
        <v>164145</v>
      </c>
      <c r="H195" s="133">
        <v>710</v>
      </c>
      <c r="I195" s="184">
        <v>0.43442347110472052</v>
      </c>
      <c r="J195" s="133">
        <v>22107</v>
      </c>
      <c r="K195" s="184">
        <v>15.564144806319435</v>
      </c>
    </row>
    <row r="196" spans="1:11" ht="12" customHeight="1" x14ac:dyDescent="0.2">
      <c r="A196" s="375">
        <v>43983</v>
      </c>
      <c r="B196" s="376">
        <v>2851</v>
      </c>
      <c r="C196" s="376">
        <v>-5</v>
      </c>
      <c r="D196" s="184">
        <v>-0.17507002801120447</v>
      </c>
      <c r="E196" s="376">
        <v>174.00000000000045</v>
      </c>
      <c r="F196" s="377">
        <v>6.4998132237579558</v>
      </c>
      <c r="G196" s="133">
        <v>189487</v>
      </c>
      <c r="H196" s="133">
        <v>25342</v>
      </c>
      <c r="I196" s="184">
        <v>15.438788875689177</v>
      </c>
      <c r="J196" s="133">
        <v>41634</v>
      </c>
      <c r="K196" s="184">
        <v>28.159049867097725</v>
      </c>
    </row>
    <row r="197" spans="1:11" ht="12" customHeight="1" x14ac:dyDescent="0.2">
      <c r="A197" s="375">
        <v>44013</v>
      </c>
      <c r="B197" s="376">
        <v>3028</v>
      </c>
      <c r="C197" s="376">
        <v>177</v>
      </c>
      <c r="D197" s="184">
        <v>6.2083479480883899</v>
      </c>
      <c r="E197" s="376">
        <v>402.00000000000182</v>
      </c>
      <c r="F197" s="377">
        <v>15.308453922315389</v>
      </c>
      <c r="G197" s="133">
        <v>200595</v>
      </c>
      <c r="H197" s="133">
        <v>11108</v>
      </c>
      <c r="I197" s="184">
        <v>5.8621435771319401</v>
      </c>
      <c r="J197" s="133">
        <v>51096</v>
      </c>
      <c r="K197" s="184">
        <v>34.178155037826343</v>
      </c>
    </row>
    <row r="198" spans="1:11" ht="12" customHeight="1" x14ac:dyDescent="0.2">
      <c r="A198" s="378">
        <v>44044</v>
      </c>
      <c r="B198" s="376">
        <v>3062</v>
      </c>
      <c r="C198" s="376">
        <v>34</v>
      </c>
      <c r="D198" s="377">
        <v>1.1228533685601056</v>
      </c>
      <c r="E198" s="376">
        <v>515.99999999999955</v>
      </c>
      <c r="F198" s="377">
        <v>20.267085624509011</v>
      </c>
      <c r="G198" s="376">
        <v>187342</v>
      </c>
      <c r="H198" s="376">
        <v>-13253</v>
      </c>
      <c r="I198" s="377">
        <v>-6.6068446372043175</v>
      </c>
      <c r="J198" s="376">
        <v>44498</v>
      </c>
      <c r="K198" s="377">
        <v>31.151465934866007</v>
      </c>
    </row>
    <row r="199" spans="1:11" ht="12" customHeight="1" x14ac:dyDescent="0.2">
      <c r="A199" s="378">
        <v>44075</v>
      </c>
      <c r="B199" s="376">
        <v>3054</v>
      </c>
      <c r="C199" s="376">
        <v>-8</v>
      </c>
      <c r="D199" s="377">
        <v>-0.26126714565643372</v>
      </c>
      <c r="E199" s="376">
        <v>548.99999999999818</v>
      </c>
      <c r="F199" s="377">
        <v>21.916167664670571</v>
      </c>
      <c r="G199" s="376">
        <v>177839</v>
      </c>
      <c r="H199" s="376">
        <v>-9503</v>
      </c>
      <c r="I199" s="377">
        <v>-5.0725411279905197</v>
      </c>
      <c r="J199" s="376">
        <v>44596</v>
      </c>
      <c r="K199" s="377">
        <v>33.469675705290335</v>
      </c>
    </row>
    <row r="200" spans="1:11" ht="12" customHeight="1" x14ac:dyDescent="0.2">
      <c r="A200" s="379">
        <v>44105</v>
      </c>
      <c r="B200" s="140">
        <v>3280</v>
      </c>
      <c r="C200" s="140">
        <v>226</v>
      </c>
      <c r="D200" s="380">
        <v>7.4001309757694829</v>
      </c>
      <c r="E200" s="140">
        <v>514.00000000000136</v>
      </c>
      <c r="F200" s="380">
        <v>18.582791033984151</v>
      </c>
      <c r="G200" s="140">
        <v>188073</v>
      </c>
      <c r="H200" s="140">
        <v>10234</v>
      </c>
      <c r="I200" s="380">
        <v>5.7546432447325948</v>
      </c>
      <c r="J200" s="140">
        <v>38758</v>
      </c>
      <c r="K200" s="380">
        <v>25.957204567525032</v>
      </c>
    </row>
    <row r="201" spans="1:11" ht="12" customHeight="1" x14ac:dyDescent="0.2">
      <c r="A201" s="379">
        <v>44136</v>
      </c>
      <c r="B201" s="140">
        <v>3383</v>
      </c>
      <c r="C201" s="140">
        <v>103</v>
      </c>
      <c r="D201" s="380">
        <v>3.1402439024390243</v>
      </c>
      <c r="E201" s="140">
        <v>563.99999999999864</v>
      </c>
      <c r="F201" s="380">
        <v>20.007094714437685</v>
      </c>
      <c r="G201" s="140">
        <v>183449</v>
      </c>
      <c r="H201" s="140">
        <v>-4624</v>
      </c>
      <c r="I201" s="380">
        <v>-2.4586197912512695</v>
      </c>
      <c r="J201" s="140">
        <v>35849</v>
      </c>
      <c r="K201" s="380">
        <v>24.287940379403793</v>
      </c>
    </row>
    <row r="202" spans="1:11" ht="12" customHeight="1" x14ac:dyDescent="0.2">
      <c r="A202" s="379">
        <v>44166</v>
      </c>
      <c r="B202" s="140">
        <v>3373</v>
      </c>
      <c r="C202" s="140">
        <v>-10</v>
      </c>
      <c r="D202" s="380">
        <v>-0.29559562518474725</v>
      </c>
      <c r="E202" s="140">
        <v>608.99999999999227</v>
      </c>
      <c r="F202" s="380">
        <v>22.03328509406623</v>
      </c>
      <c r="G202" s="140">
        <v>182138</v>
      </c>
      <c r="H202" s="140">
        <v>-1311</v>
      </c>
      <c r="I202" s="380">
        <v>-0.71464003619534588</v>
      </c>
      <c r="J202" s="140">
        <v>41178</v>
      </c>
      <c r="K202" s="380">
        <v>29.212542565266741</v>
      </c>
    </row>
    <row r="203" spans="1:11" ht="12" customHeight="1" x14ac:dyDescent="0.2">
      <c r="A203" s="379">
        <v>44197</v>
      </c>
      <c r="B203" s="140">
        <v>3415</v>
      </c>
      <c r="C203" s="140">
        <v>42</v>
      </c>
      <c r="D203" s="380">
        <v>1.2451823302697895</v>
      </c>
      <c r="E203" s="140">
        <v>596.00000000000091</v>
      </c>
      <c r="F203" s="380">
        <v>21.142249024476804</v>
      </c>
      <c r="G203" s="140">
        <v>185410</v>
      </c>
      <c r="H203" s="140">
        <v>3272</v>
      </c>
      <c r="I203" s="380">
        <v>1.7964400619310632</v>
      </c>
      <c r="J203" s="140">
        <v>35365</v>
      </c>
      <c r="K203" s="380">
        <v>23.569595787930286</v>
      </c>
    </row>
    <row r="204" spans="1:11" ht="12" customHeight="1" x14ac:dyDescent="0.2">
      <c r="A204" s="379">
        <v>44228</v>
      </c>
      <c r="B204" s="140">
        <v>3501</v>
      </c>
      <c r="C204" s="140">
        <v>86</v>
      </c>
      <c r="D204" s="380">
        <v>2.5183016105417275</v>
      </c>
      <c r="E204" s="140">
        <v>665.99999999999955</v>
      </c>
      <c r="F204" s="380">
        <v>23.492063492063473</v>
      </c>
      <c r="G204" s="140">
        <v>191584</v>
      </c>
      <c r="H204" s="140">
        <v>6174</v>
      </c>
      <c r="I204" s="380">
        <v>3.3299174801790627</v>
      </c>
      <c r="J204" s="140">
        <v>38684</v>
      </c>
      <c r="K204" s="380">
        <v>25.300196206671028</v>
      </c>
    </row>
    <row r="205" spans="1:11" ht="12" customHeight="1" x14ac:dyDescent="0.2">
      <c r="A205" s="379">
        <v>44256</v>
      </c>
      <c r="B205" s="140">
        <v>3495</v>
      </c>
      <c r="C205" s="140">
        <v>-6</v>
      </c>
      <c r="D205" s="380">
        <v>-0.17137960582690659</v>
      </c>
      <c r="E205" s="140">
        <v>636.99999999999818</v>
      </c>
      <c r="F205" s="380">
        <v>22.288313505948139</v>
      </c>
      <c r="G205" s="140">
        <v>193952</v>
      </c>
      <c r="H205" s="140">
        <v>2368</v>
      </c>
      <c r="I205" s="380">
        <v>1.2360113579422081</v>
      </c>
      <c r="J205" s="140">
        <v>34532</v>
      </c>
      <c r="K205" s="380">
        <v>21.66102120185673</v>
      </c>
    </row>
    <row r="206" spans="1:11" ht="12" customHeight="1" x14ac:dyDescent="0.2">
      <c r="A206" s="379">
        <v>44287</v>
      </c>
      <c r="B206" s="140">
        <v>3482</v>
      </c>
      <c r="C206" s="140">
        <v>-13</v>
      </c>
      <c r="D206" s="380">
        <v>-0.3719599427753934</v>
      </c>
      <c r="E206" s="140">
        <v>556.99999999999818</v>
      </c>
      <c r="F206" s="380">
        <v>19.042735042734968</v>
      </c>
      <c r="G206" s="140">
        <v>191330</v>
      </c>
      <c r="H206" s="140">
        <v>-2622</v>
      </c>
      <c r="I206" s="380">
        <v>-1.3518808777429467</v>
      </c>
      <c r="J206" s="140">
        <v>27895</v>
      </c>
      <c r="K206" s="380">
        <v>17.067947502065042</v>
      </c>
    </row>
    <row r="207" spans="1:11" ht="12" customHeight="1" x14ac:dyDescent="0.2">
      <c r="A207" s="379">
        <v>44317</v>
      </c>
      <c r="B207" s="140">
        <v>3369</v>
      </c>
      <c r="C207" s="140">
        <v>-113</v>
      </c>
      <c r="D207" s="380">
        <v>-3.2452613440551406</v>
      </c>
      <c r="E207" s="140">
        <v>513</v>
      </c>
      <c r="F207" s="380">
        <v>17.962184873949578</v>
      </c>
      <c r="G207" s="140">
        <v>182175</v>
      </c>
      <c r="H207" s="140">
        <v>-9155</v>
      </c>
      <c r="I207" s="380">
        <v>-4.7849265666649243</v>
      </c>
      <c r="J207" s="140">
        <v>18030</v>
      </c>
      <c r="K207" s="380">
        <v>10.984190806908526</v>
      </c>
    </row>
    <row r="208" spans="1:11" ht="12" customHeight="1" x14ac:dyDescent="0.2">
      <c r="A208" s="379">
        <v>44348</v>
      </c>
      <c r="B208" s="140">
        <v>3313</v>
      </c>
      <c r="C208" s="140">
        <v>-56</v>
      </c>
      <c r="D208" s="380">
        <v>-1.6622143069159989</v>
      </c>
      <c r="E208" s="140">
        <v>462</v>
      </c>
      <c r="F208" s="380">
        <v>16.20484040687478</v>
      </c>
      <c r="G208" s="140">
        <v>184057</v>
      </c>
      <c r="H208" s="140">
        <v>1882</v>
      </c>
      <c r="I208" s="380">
        <v>1.0330725950322492</v>
      </c>
      <c r="J208" s="140">
        <v>-5430</v>
      </c>
      <c r="K208" s="380">
        <v>-2.8656319430884443</v>
      </c>
    </row>
    <row r="209" spans="1:11" ht="12" customHeight="1" x14ac:dyDescent="0.2">
      <c r="A209" s="379">
        <v>44378</v>
      </c>
      <c r="B209" s="140">
        <v>3241</v>
      </c>
      <c r="C209" s="140">
        <v>-72</v>
      </c>
      <c r="D209" s="380">
        <v>-2.1732568668880168</v>
      </c>
      <c r="E209" s="140">
        <v>213</v>
      </c>
      <c r="F209" s="380">
        <v>7.0343461030383088</v>
      </c>
      <c r="G209" s="140">
        <v>175177</v>
      </c>
      <c r="H209" s="140">
        <v>-8880</v>
      </c>
      <c r="I209" s="380">
        <v>-4.8245923817078404</v>
      </c>
      <c r="J209" s="140">
        <v>-25418</v>
      </c>
      <c r="K209" s="380">
        <v>-12.671302873949999</v>
      </c>
    </row>
    <row r="210" spans="1:11" ht="12" customHeight="1" x14ac:dyDescent="0.2">
      <c r="A210" s="379">
        <v>44409</v>
      </c>
      <c r="B210" s="140">
        <v>3214</v>
      </c>
      <c r="C210" s="140">
        <v>-27</v>
      </c>
      <c r="D210" s="380">
        <v>-0.83307621104597351</v>
      </c>
      <c r="E210" s="140">
        <v>152</v>
      </c>
      <c r="F210" s="380">
        <v>4.9640757674722407</v>
      </c>
      <c r="G210" s="140">
        <v>161678</v>
      </c>
      <c r="H210" s="140">
        <v>-13499</v>
      </c>
      <c r="I210" s="380">
        <v>-7.7059202977559842</v>
      </c>
      <c r="J210" s="140">
        <v>-25664</v>
      </c>
      <c r="K210" s="380">
        <v>-13.699010366068475</v>
      </c>
    </row>
    <row r="211" spans="1:11" ht="12" customHeight="1" x14ac:dyDescent="0.2">
      <c r="A211" s="379">
        <v>44440</v>
      </c>
      <c r="B211" s="140">
        <v>3189</v>
      </c>
      <c r="C211" s="140">
        <v>-25</v>
      </c>
      <c r="D211" s="380">
        <v>-0.77784691972619791</v>
      </c>
      <c r="E211" s="140">
        <v>135</v>
      </c>
      <c r="F211" s="380">
        <v>4.4204322200392925</v>
      </c>
      <c r="G211" s="140">
        <v>148611</v>
      </c>
      <c r="H211" s="140">
        <v>-13067</v>
      </c>
      <c r="I211" s="380">
        <v>-8.0821138311953398</v>
      </c>
      <c r="J211" s="140">
        <v>-29228</v>
      </c>
      <c r="K211" s="380">
        <v>-16.435090165824143</v>
      </c>
    </row>
    <row r="212" spans="1:11" ht="12" customHeight="1" x14ac:dyDescent="0.2">
      <c r="A212" s="379">
        <v>44470</v>
      </c>
      <c r="B212" s="140">
        <v>3273</v>
      </c>
      <c r="C212" s="140">
        <v>84</v>
      </c>
      <c r="D212" s="380">
        <v>2.6340545625587959</v>
      </c>
      <c r="E212" s="140">
        <v>-7</v>
      </c>
      <c r="F212" s="380">
        <v>-0.21341463414634146</v>
      </c>
      <c r="G212" s="140">
        <v>156188</v>
      </c>
      <c r="H212" s="140">
        <v>7577</v>
      </c>
      <c r="I212" s="380">
        <v>5.0985458680716773</v>
      </c>
      <c r="J212" s="140">
        <v>-31885</v>
      </c>
      <c r="K212" s="380">
        <v>-16.953523365927062</v>
      </c>
    </row>
    <row r="213" spans="1:11" ht="12" customHeight="1" x14ac:dyDescent="0.2">
      <c r="A213" s="379">
        <v>44501</v>
      </c>
      <c r="B213" s="140">
        <v>3253</v>
      </c>
      <c r="C213" s="140">
        <v>-20</v>
      </c>
      <c r="D213" s="380">
        <v>-0.6110601894286587</v>
      </c>
      <c r="E213" s="140">
        <v>-130</v>
      </c>
      <c r="F213" s="380">
        <v>-3.8427431274017145</v>
      </c>
      <c r="G213" s="140">
        <v>150116</v>
      </c>
      <c r="H213" s="140">
        <v>-6072</v>
      </c>
      <c r="I213" s="380">
        <v>-3.887622608651113</v>
      </c>
      <c r="J213" s="140">
        <v>-33333</v>
      </c>
      <c r="K213" s="380">
        <v>-18.170172636536584</v>
      </c>
    </row>
    <row r="214" spans="1:11" ht="12" customHeight="1" x14ac:dyDescent="0.2">
      <c r="A214" s="379">
        <v>44531</v>
      </c>
      <c r="B214" s="140">
        <v>3015</v>
      </c>
      <c r="C214" s="140">
        <v>-238</v>
      </c>
      <c r="D214" s="380">
        <v>-7.3163233937903476</v>
      </c>
      <c r="E214" s="140">
        <v>-358</v>
      </c>
      <c r="F214" s="380">
        <v>-10.613697005632968</v>
      </c>
      <c r="G214" s="140">
        <v>145586</v>
      </c>
      <c r="H214" s="140">
        <v>-4530</v>
      </c>
      <c r="I214" s="380">
        <v>-3.0176663380319222</v>
      </c>
      <c r="J214" s="140">
        <v>-36552</v>
      </c>
      <c r="K214" s="380">
        <v>-20.068299860545302</v>
      </c>
    </row>
    <row r="215" spans="1:11" ht="12" customHeight="1" x14ac:dyDescent="0.2">
      <c r="A215" s="379">
        <v>44562</v>
      </c>
      <c r="B215" s="140">
        <v>2866</v>
      </c>
      <c r="C215" s="140">
        <v>-149</v>
      </c>
      <c r="D215" s="380">
        <v>-4.9419568822553899</v>
      </c>
      <c r="E215" s="140">
        <v>-549</v>
      </c>
      <c r="F215" s="380">
        <v>-16.076134699853586</v>
      </c>
      <c r="G215" s="140">
        <v>148243</v>
      </c>
      <c r="H215" s="140">
        <v>2657</v>
      </c>
      <c r="I215" s="380">
        <v>1.8250381217974256</v>
      </c>
      <c r="J215" s="140">
        <v>-37167</v>
      </c>
      <c r="K215" s="380">
        <v>-20.045844344965211</v>
      </c>
    </row>
    <row r="216" spans="1:11" ht="12" customHeight="1" x14ac:dyDescent="0.2">
      <c r="A216" s="379">
        <v>44593</v>
      </c>
      <c r="B216" s="140">
        <v>2762</v>
      </c>
      <c r="C216" s="140">
        <v>-104</v>
      </c>
      <c r="D216" s="380">
        <v>-3.6287508722958828</v>
      </c>
      <c r="E216" s="140">
        <v>-739</v>
      </c>
      <c r="F216" s="380">
        <v>-21.108254784347331</v>
      </c>
      <c r="G216" s="140">
        <v>154786</v>
      </c>
      <c r="H216" s="140">
        <v>6543</v>
      </c>
      <c r="I216" s="380">
        <v>4.4136991291325725</v>
      </c>
      <c r="J216" s="140">
        <v>-36798</v>
      </c>
      <c r="K216" s="380">
        <v>-19.207240688157675</v>
      </c>
    </row>
    <row r="217" spans="1:11" ht="12" customHeight="1" x14ac:dyDescent="0.2">
      <c r="A217" s="379">
        <v>44621</v>
      </c>
      <c r="B217" s="140">
        <v>2828</v>
      </c>
      <c r="C217" s="140">
        <v>66</v>
      </c>
      <c r="D217" s="380">
        <v>2.3895727733526431</v>
      </c>
      <c r="E217" s="140">
        <v>-667</v>
      </c>
      <c r="F217" s="380">
        <v>-19.084406294706724</v>
      </c>
      <c r="G217" s="140">
        <v>156354</v>
      </c>
      <c r="H217" s="140">
        <v>1568</v>
      </c>
      <c r="I217" s="380">
        <v>1.0130115126691044</v>
      </c>
      <c r="J217" s="140">
        <v>-37598</v>
      </c>
      <c r="K217" s="380">
        <v>-19.385208711433759</v>
      </c>
    </row>
    <row r="218" spans="1:11" ht="12" customHeight="1" x14ac:dyDescent="0.2">
      <c r="A218" s="379">
        <v>44652</v>
      </c>
      <c r="B218" s="140">
        <v>2727</v>
      </c>
      <c r="C218" s="140">
        <v>-101</v>
      </c>
      <c r="D218" s="380">
        <v>-3.5714285714285716</v>
      </c>
      <c r="E218" s="140">
        <v>-755</v>
      </c>
      <c r="F218" s="380">
        <v>-21.682940838598508</v>
      </c>
      <c r="G218" s="140">
        <v>146810</v>
      </c>
      <c r="H218" s="140">
        <v>-9544</v>
      </c>
      <c r="I218" s="380">
        <v>-6.1040971129616128</v>
      </c>
      <c r="J218" s="140">
        <v>-44520</v>
      </c>
      <c r="K218" s="380">
        <v>-23.26869806094183</v>
      </c>
    </row>
    <row r="219" spans="1:11" ht="12" customHeight="1" x14ac:dyDescent="0.2">
      <c r="A219" s="379">
        <v>44682</v>
      </c>
      <c r="B219" s="140">
        <v>2562</v>
      </c>
      <c r="C219" s="140">
        <v>-165</v>
      </c>
      <c r="D219" s="380">
        <v>-6.0506050605060508</v>
      </c>
      <c r="E219" s="140">
        <v>-807</v>
      </c>
      <c r="F219" s="380">
        <v>-23.953695458593053</v>
      </c>
      <c r="G219" s="140">
        <v>138117</v>
      </c>
      <c r="H219" s="140">
        <v>-8693</v>
      </c>
      <c r="I219" s="380">
        <v>-5.921258769838567</v>
      </c>
      <c r="J219" s="140">
        <v>-44058</v>
      </c>
      <c r="K219" s="380">
        <v>-24.184438040345821</v>
      </c>
    </row>
    <row r="220" spans="1:11" ht="12" customHeight="1" x14ac:dyDescent="0.2">
      <c r="A220" s="379">
        <v>44713</v>
      </c>
      <c r="B220" s="140">
        <v>2424</v>
      </c>
      <c r="C220" s="140">
        <v>-138</v>
      </c>
      <c r="D220" s="380">
        <v>-5.3864168618266977</v>
      </c>
      <c r="E220" s="140">
        <v>-889</v>
      </c>
      <c r="F220" s="380">
        <v>-26.833685481436763</v>
      </c>
      <c r="G220" s="140">
        <v>146980</v>
      </c>
      <c r="H220" s="140">
        <v>8863</v>
      </c>
      <c r="I220" s="380">
        <v>6.4170232484053376</v>
      </c>
      <c r="J220" s="140">
        <v>-37077</v>
      </c>
      <c r="K220" s="380">
        <v>-20.144303123488918</v>
      </c>
    </row>
    <row r="221" spans="1:11" ht="12" customHeight="1" x14ac:dyDescent="0.2">
      <c r="A221" s="379">
        <v>44743</v>
      </c>
      <c r="B221" s="140">
        <v>2389</v>
      </c>
      <c r="C221" s="140">
        <v>-35</v>
      </c>
      <c r="D221" s="380">
        <v>-1.443894389438944</v>
      </c>
      <c r="E221" s="140">
        <v>-852</v>
      </c>
      <c r="F221" s="380">
        <v>-26.288182659672941</v>
      </c>
      <c r="G221" s="140">
        <v>147805</v>
      </c>
      <c r="H221" s="140">
        <v>825</v>
      </c>
      <c r="I221" s="380">
        <v>0.56130085725949108</v>
      </c>
      <c r="J221" s="140">
        <v>-27372</v>
      </c>
      <c r="K221" s="380">
        <v>-15.625338942897756</v>
      </c>
    </row>
    <row r="222" spans="1:11" ht="12" customHeight="1" x14ac:dyDescent="0.2">
      <c r="A222" s="379">
        <v>44774</v>
      </c>
      <c r="B222" s="140">
        <v>2360</v>
      </c>
      <c r="C222" s="140">
        <v>-29</v>
      </c>
      <c r="D222" s="380">
        <v>-1.2138970280452073</v>
      </c>
      <c r="E222" s="140">
        <v>-854</v>
      </c>
      <c r="F222" s="380">
        <v>-26.57125077784692</v>
      </c>
      <c r="G222" s="140">
        <v>141112</v>
      </c>
      <c r="H222" s="140">
        <v>-6693</v>
      </c>
      <c r="I222" s="380">
        <v>-4.5282635905415916</v>
      </c>
      <c r="J222" s="140">
        <v>-20566</v>
      </c>
      <c r="K222" s="380">
        <v>-12.720345377849799</v>
      </c>
    </row>
    <row r="223" spans="1:11" ht="12" customHeight="1" x14ac:dyDescent="0.2">
      <c r="A223" s="379">
        <v>44805</v>
      </c>
      <c r="B223" s="140">
        <v>2389</v>
      </c>
      <c r="C223" s="140">
        <v>29</v>
      </c>
      <c r="D223" s="380">
        <v>1.228813559322034</v>
      </c>
      <c r="E223" s="140">
        <v>-800</v>
      </c>
      <c r="F223" s="380">
        <v>-25.086233929131389</v>
      </c>
      <c r="G223" s="140">
        <v>134088</v>
      </c>
      <c r="H223" s="140">
        <v>-7024</v>
      </c>
      <c r="I223" s="380">
        <v>-4.9776064402743918</v>
      </c>
      <c r="J223" s="140">
        <v>-14523</v>
      </c>
      <c r="K223" s="380">
        <v>-9.7724932878454496</v>
      </c>
    </row>
    <row r="224" spans="1:11" ht="12" customHeight="1" x14ac:dyDescent="0.2">
      <c r="A224" s="379">
        <v>44835</v>
      </c>
      <c r="B224" s="140">
        <v>2398</v>
      </c>
      <c r="C224" s="140">
        <v>9</v>
      </c>
      <c r="D224" s="380">
        <v>0.37672666387609877</v>
      </c>
      <c r="E224" s="140">
        <v>-875</v>
      </c>
      <c r="F224" s="380">
        <v>-26.733883287503819</v>
      </c>
      <c r="G224" s="140">
        <v>122737</v>
      </c>
      <c r="H224" s="140">
        <v>-11351</v>
      </c>
      <c r="I224" s="380">
        <v>-8.4653361971242767</v>
      </c>
      <c r="J224" s="140">
        <v>-33451</v>
      </c>
      <c r="K224" s="380">
        <v>-21.41713832048557</v>
      </c>
    </row>
    <row r="225" spans="1:11" ht="12" customHeight="1" x14ac:dyDescent="0.2">
      <c r="A225" s="379">
        <v>44866</v>
      </c>
      <c r="B225" s="140">
        <v>2441</v>
      </c>
      <c r="C225" s="140">
        <v>43</v>
      </c>
      <c r="D225" s="380">
        <v>1.7931609674728941</v>
      </c>
      <c r="E225" s="140">
        <v>-812</v>
      </c>
      <c r="F225" s="380">
        <v>-24.961573931755304</v>
      </c>
      <c r="G225" s="140">
        <v>118230</v>
      </c>
      <c r="H225" s="140">
        <v>-4507</v>
      </c>
      <c r="I225" s="380">
        <v>-3.6720793240832021</v>
      </c>
      <c r="J225" s="140">
        <v>-31886</v>
      </c>
      <c r="K225" s="380">
        <v>-21.240907031895333</v>
      </c>
    </row>
    <row r="226" spans="1:11" ht="12" customHeight="1" x14ac:dyDescent="0.2">
      <c r="A226" s="379">
        <v>44896</v>
      </c>
      <c r="B226" s="140">
        <v>2365</v>
      </c>
      <c r="C226" s="140">
        <v>-76</v>
      </c>
      <c r="D226" s="380">
        <v>-3.11347808275297</v>
      </c>
      <c r="E226" s="140">
        <v>-650</v>
      </c>
      <c r="F226" s="380">
        <v>-21.558872305140962</v>
      </c>
      <c r="G226" s="140">
        <v>113308</v>
      </c>
      <c r="H226" s="140">
        <v>-4922</v>
      </c>
      <c r="I226" s="380">
        <v>-4.1630719783472889</v>
      </c>
      <c r="J226" s="140">
        <v>-32278</v>
      </c>
      <c r="K226" s="380">
        <v>-22.171087879329058</v>
      </c>
    </row>
    <row r="227" spans="1:11" ht="12" customHeight="1" x14ac:dyDescent="0.2">
      <c r="A227" s="379">
        <v>44927</v>
      </c>
      <c r="B227" s="140">
        <v>2412</v>
      </c>
      <c r="C227" s="140">
        <v>47</v>
      </c>
      <c r="D227" s="380">
        <v>1.9873150105708246</v>
      </c>
      <c r="E227" s="140">
        <v>-454</v>
      </c>
      <c r="F227" s="380">
        <v>-15.84089323098395</v>
      </c>
      <c r="G227" s="140">
        <v>114765</v>
      </c>
      <c r="H227" s="140">
        <v>1457</v>
      </c>
      <c r="I227" s="380">
        <v>1.2858756663254138</v>
      </c>
      <c r="J227" s="140">
        <v>-33478</v>
      </c>
      <c r="K227" s="380">
        <v>-22.583191111890613</v>
      </c>
    </row>
    <row r="228" spans="1:11" ht="12" customHeight="1" x14ac:dyDescent="0.2">
      <c r="A228" s="382">
        <v>44958</v>
      </c>
      <c r="B228" s="383">
        <v>2451</v>
      </c>
      <c r="C228" s="383">
        <f>B228-B227</f>
        <v>39</v>
      </c>
      <c r="D228" s="384">
        <f>100*C228/B227</f>
        <v>1.6169154228855722</v>
      </c>
      <c r="E228" s="383">
        <f>B228-B216</f>
        <v>-311</v>
      </c>
      <c r="F228" s="384">
        <f>100*E228/B216</f>
        <v>-11.259956553222302</v>
      </c>
      <c r="G228" s="383">
        <v>115903</v>
      </c>
      <c r="H228" s="383">
        <f>G228-G227</f>
        <v>1138</v>
      </c>
      <c r="I228" s="384">
        <f>100*H228/G227</f>
        <v>0.99159151309197058</v>
      </c>
      <c r="J228" s="383">
        <f>G228-G216</f>
        <v>-38883</v>
      </c>
      <c r="K228" s="384">
        <f>100*J228/G216</f>
        <v>-25.120488933107644</v>
      </c>
    </row>
    <row r="229" spans="1:11" x14ac:dyDescent="0.2">
      <c r="A229" s="66" t="s">
        <v>135</v>
      </c>
    </row>
    <row r="230" spans="1:11" ht="27" customHeight="1" x14ac:dyDescent="0.2">
      <c r="A230" s="66"/>
    </row>
    <row r="231" spans="1:11" x14ac:dyDescent="0.2">
      <c r="A231" s="395"/>
      <c r="B231" s="396" t="s">
        <v>624</v>
      </c>
      <c r="C231" s="396"/>
      <c r="D231" s="396"/>
      <c r="E231" s="396"/>
      <c r="F231" s="396"/>
      <c r="G231" s="396"/>
      <c r="H231" s="396"/>
      <c r="I231" s="396"/>
      <c r="J231" s="396"/>
      <c r="K231" s="396"/>
    </row>
    <row r="232" spans="1:11" ht="18.75" customHeight="1" x14ac:dyDescent="0.2">
      <c r="B232" s="396"/>
      <c r="C232" s="396"/>
      <c r="D232" s="396"/>
      <c r="E232" s="396"/>
      <c r="F232" s="396"/>
      <c r="G232" s="396"/>
      <c r="H232" s="396"/>
      <c r="I232" s="396"/>
      <c r="J232" s="396"/>
      <c r="K232" s="396"/>
    </row>
    <row r="234" spans="1:11" x14ac:dyDescent="0.2">
      <c r="A234" s="385" t="s">
        <v>621</v>
      </c>
    </row>
    <row r="237" spans="1:11" x14ac:dyDescent="0.2">
      <c r="F237" s="105" t="s">
        <v>60</v>
      </c>
    </row>
  </sheetData>
  <mergeCells count="12">
    <mergeCell ref="J8:K8"/>
    <mergeCell ref="B231:K232"/>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8"/>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3" t="s">
        <v>61</v>
      </c>
    </row>
    <row r="3" spans="1:6" ht="18.75" customHeight="1" x14ac:dyDescent="0.2"/>
    <row r="4" spans="1:6" ht="21.75" customHeight="1" x14ac:dyDescent="0.25">
      <c r="C4" s="30"/>
      <c r="F4" s="2" t="s">
        <v>653</v>
      </c>
    </row>
    <row r="5" spans="1:6" s="32" customFormat="1" ht="33.75" customHeight="1" x14ac:dyDescent="0.25">
      <c r="A5" s="106" t="s">
        <v>58</v>
      </c>
      <c r="B5" s="106"/>
      <c r="C5" s="106"/>
      <c r="D5" s="106"/>
      <c r="E5" s="106"/>
      <c r="F5" s="106"/>
    </row>
    <row r="6" spans="1:6" s="32" customFormat="1" ht="25.5" customHeight="1" x14ac:dyDescent="0.2">
      <c r="A6" s="107"/>
      <c r="B6" s="38" t="s">
        <v>65</v>
      </c>
      <c r="C6" s="39" t="s">
        <v>66</v>
      </c>
      <c r="D6" s="39"/>
      <c r="E6" s="39" t="s">
        <v>67</v>
      </c>
      <c r="F6" s="39"/>
    </row>
    <row r="7" spans="1:6" s="32" customFormat="1" ht="15" customHeight="1" x14ac:dyDescent="0.2">
      <c r="A7" s="108"/>
      <c r="B7" s="38"/>
      <c r="C7" s="40" t="s">
        <v>152</v>
      </c>
      <c r="D7" s="41" t="s">
        <v>69</v>
      </c>
      <c r="E7" s="40" t="s">
        <v>152</v>
      </c>
      <c r="F7" s="41" t="s">
        <v>69</v>
      </c>
    </row>
    <row r="8" spans="1:6" s="32" customFormat="1" ht="3" customHeight="1" x14ac:dyDescent="0.2">
      <c r="A8" s="42"/>
      <c r="B8" s="42"/>
      <c r="C8" s="42"/>
      <c r="D8" s="42"/>
    </row>
    <row r="9" spans="1:6" s="32" customFormat="1" ht="15.75" customHeight="1" x14ac:dyDescent="0.2">
      <c r="A9" s="129" t="s">
        <v>629</v>
      </c>
      <c r="B9" s="130">
        <v>2911015</v>
      </c>
      <c r="C9" s="130">
        <v>2618</v>
      </c>
      <c r="D9" s="151">
        <v>9.0015221443289897E-2</v>
      </c>
      <c r="E9" s="130">
        <v>-200669</v>
      </c>
      <c r="F9" s="151">
        <v>-6.448887483433408</v>
      </c>
    </row>
    <row r="10" spans="1:6" s="32" customFormat="1" ht="15.75" customHeight="1" x14ac:dyDescent="0.2">
      <c r="A10" s="170" t="s">
        <v>630</v>
      </c>
      <c r="B10" s="133">
        <v>749675</v>
      </c>
      <c r="C10" s="133">
        <v>1530</v>
      </c>
      <c r="D10" s="184">
        <v>0.20450581103930388</v>
      </c>
      <c r="E10" s="133">
        <v>-60284</v>
      </c>
      <c r="F10" s="184">
        <v>-7.4428458724453961</v>
      </c>
    </row>
    <row r="11" spans="1:6" s="32" customFormat="1" ht="15.75" customHeight="1" x14ac:dyDescent="0.2">
      <c r="A11" s="170" t="s">
        <v>631</v>
      </c>
      <c r="B11" s="133">
        <v>58290</v>
      </c>
      <c r="C11" s="133">
        <v>-1267</v>
      </c>
      <c r="D11" s="184">
        <v>-2.1273737763822891</v>
      </c>
      <c r="E11" s="133">
        <v>-2873</v>
      </c>
      <c r="F11" s="184">
        <v>-4.6972843058711966</v>
      </c>
    </row>
    <row r="12" spans="1:6" s="32" customFormat="1" ht="15.75" customHeight="1" x14ac:dyDescent="0.2">
      <c r="A12" s="170" t="s">
        <v>632</v>
      </c>
      <c r="B12" s="133">
        <v>63326</v>
      </c>
      <c r="C12" s="133">
        <v>-903</v>
      </c>
      <c r="D12" s="184">
        <v>-1.4059069890547884</v>
      </c>
      <c r="E12" s="133">
        <v>-2863</v>
      </c>
      <c r="F12" s="184">
        <v>-4.3254921512638056</v>
      </c>
    </row>
    <row r="13" spans="1:6" s="32" customFormat="1" ht="15.75" customHeight="1" x14ac:dyDescent="0.2">
      <c r="A13" s="170" t="s">
        <v>633</v>
      </c>
      <c r="B13" s="133">
        <v>35200</v>
      </c>
      <c r="C13" s="133">
        <v>-354</v>
      </c>
      <c r="D13" s="184">
        <v>-0.9956685604995219</v>
      </c>
      <c r="E13" s="133">
        <v>-17304</v>
      </c>
      <c r="F13" s="184">
        <v>-32.957488953222615</v>
      </c>
    </row>
    <row r="14" spans="1:6" s="32" customFormat="1" ht="15.75" customHeight="1" x14ac:dyDescent="0.2">
      <c r="A14" s="170" t="s">
        <v>634</v>
      </c>
      <c r="B14" s="133">
        <v>189166</v>
      </c>
      <c r="C14" s="133">
        <v>2726</v>
      </c>
      <c r="D14" s="184">
        <v>1.462132589573053</v>
      </c>
      <c r="E14" s="133">
        <v>-15968</v>
      </c>
      <c r="F14" s="184">
        <v>-7.7841800969122614</v>
      </c>
    </row>
    <row r="15" spans="1:6" s="32" customFormat="1" ht="15.75" customHeight="1" x14ac:dyDescent="0.2">
      <c r="A15" s="170" t="s">
        <v>635</v>
      </c>
      <c r="B15" s="133">
        <v>34879</v>
      </c>
      <c r="C15" s="133">
        <v>255</v>
      </c>
      <c r="D15" s="184">
        <v>0.73648336414048066</v>
      </c>
      <c r="E15" s="133">
        <v>-2652</v>
      </c>
      <c r="F15" s="184">
        <v>-7.0661586421891247</v>
      </c>
    </row>
    <row r="16" spans="1:6" s="32" customFormat="1" ht="15.75" customHeight="1" x14ac:dyDescent="0.2">
      <c r="A16" s="170" t="s">
        <v>636</v>
      </c>
      <c r="B16" s="133">
        <v>146582</v>
      </c>
      <c r="C16" s="133">
        <v>-1309</v>
      </c>
      <c r="D16" s="184">
        <v>-0.88511133199450953</v>
      </c>
      <c r="E16" s="133">
        <v>-3337</v>
      </c>
      <c r="F16" s="184">
        <v>-2.2258686357299609</v>
      </c>
    </row>
    <row r="17" spans="1:6" s="32" customFormat="1" ht="15.75" customHeight="1" x14ac:dyDescent="0.2">
      <c r="A17" s="170" t="s">
        <v>637</v>
      </c>
      <c r="B17" s="133">
        <v>124092</v>
      </c>
      <c r="C17" s="133">
        <v>-1542</v>
      </c>
      <c r="D17" s="184">
        <v>-1.2273747552414156</v>
      </c>
      <c r="E17" s="133">
        <v>-6558</v>
      </c>
      <c r="F17" s="184">
        <v>-5.0195177956371992</v>
      </c>
    </row>
    <row r="18" spans="1:6" s="32" customFormat="1" ht="15.75" customHeight="1" x14ac:dyDescent="0.2">
      <c r="A18" s="170" t="s">
        <v>638</v>
      </c>
      <c r="B18" s="133">
        <v>351288</v>
      </c>
      <c r="C18" s="133">
        <v>-356</v>
      </c>
      <c r="D18" s="184">
        <v>-0.10123875282956626</v>
      </c>
      <c r="E18" s="133">
        <v>-20372</v>
      </c>
      <c r="F18" s="184">
        <v>-5.4813539256309527</v>
      </c>
    </row>
    <row r="19" spans="1:6" s="32" customFormat="1" ht="15.75" customHeight="1" x14ac:dyDescent="0.2">
      <c r="A19" s="170" t="s">
        <v>639</v>
      </c>
      <c r="B19" s="133">
        <v>343387</v>
      </c>
      <c r="C19" s="133">
        <v>-1632</v>
      </c>
      <c r="D19" s="184">
        <v>-0.47301742802570296</v>
      </c>
      <c r="E19" s="133">
        <v>-16996</v>
      </c>
      <c r="F19" s="184">
        <v>-4.7160937114125803</v>
      </c>
    </row>
    <row r="20" spans="1:6" s="32" customFormat="1" ht="15.75" customHeight="1" x14ac:dyDescent="0.2">
      <c r="A20" s="170" t="s">
        <v>640</v>
      </c>
      <c r="B20" s="133">
        <v>85034</v>
      </c>
      <c r="C20" s="133">
        <v>175</v>
      </c>
      <c r="D20" s="184">
        <v>0.20622444289939784</v>
      </c>
      <c r="E20" s="133">
        <v>-9236</v>
      </c>
      <c r="F20" s="184">
        <v>-9.7973904741699371</v>
      </c>
    </row>
    <row r="21" spans="1:6" s="32" customFormat="1" ht="15.75" customHeight="1" x14ac:dyDescent="0.2">
      <c r="A21" s="170" t="s">
        <v>641</v>
      </c>
      <c r="B21" s="133">
        <v>144092</v>
      </c>
      <c r="C21" s="133">
        <v>-956</v>
      </c>
      <c r="D21" s="184">
        <v>-0.65909216259445147</v>
      </c>
      <c r="E21" s="133">
        <v>-10417</v>
      </c>
      <c r="F21" s="184">
        <v>-6.7420020840209958</v>
      </c>
    </row>
    <row r="22" spans="1:6" s="32" customFormat="1" ht="15.75" customHeight="1" x14ac:dyDescent="0.2">
      <c r="A22" s="401" t="s">
        <v>642</v>
      </c>
      <c r="B22" s="153">
        <v>313969</v>
      </c>
      <c r="C22" s="153">
        <v>5040</v>
      </c>
      <c r="D22" s="159">
        <v>1.6314428234319212</v>
      </c>
      <c r="E22" s="153">
        <v>-26218</v>
      </c>
      <c r="F22" s="159">
        <v>-7.706937654878053</v>
      </c>
    </row>
    <row r="23" spans="1:6" s="32" customFormat="1" ht="15.75" customHeight="1" x14ac:dyDescent="0.2">
      <c r="A23" s="170" t="s">
        <v>643</v>
      </c>
      <c r="B23" s="133">
        <v>93740</v>
      </c>
      <c r="C23" s="133">
        <v>1583</v>
      </c>
      <c r="D23" s="184">
        <v>1.7177208459476763</v>
      </c>
      <c r="E23" s="133">
        <v>-1076</v>
      </c>
      <c r="F23" s="184">
        <v>-1.134829564630442</v>
      </c>
    </row>
    <row r="24" spans="1:6" s="32" customFormat="1" ht="15.75" customHeight="1" x14ac:dyDescent="0.2">
      <c r="A24" s="170" t="s">
        <v>644</v>
      </c>
      <c r="B24" s="133">
        <v>32364</v>
      </c>
      <c r="C24" s="133">
        <v>366</v>
      </c>
      <c r="D24" s="184">
        <v>1.1438214888430527</v>
      </c>
      <c r="E24" s="133">
        <v>-1329</v>
      </c>
      <c r="F24" s="184">
        <v>-3.944439497818538</v>
      </c>
    </row>
    <row r="25" spans="1:6" s="32" customFormat="1" ht="15.75" customHeight="1" x14ac:dyDescent="0.2">
      <c r="A25" s="170" t="s">
        <v>645</v>
      </c>
      <c r="B25" s="133">
        <v>112296</v>
      </c>
      <c r="C25" s="133">
        <v>-609</v>
      </c>
      <c r="D25" s="184">
        <v>-0.53939152384748246</v>
      </c>
      <c r="E25" s="133">
        <v>-3519</v>
      </c>
      <c r="F25" s="184">
        <v>-3.0384665198808443</v>
      </c>
    </row>
    <row r="26" spans="1:6" s="32" customFormat="1" ht="15.75" customHeight="1" x14ac:dyDescent="0.2">
      <c r="A26" s="178" t="s">
        <v>646</v>
      </c>
      <c r="B26" s="144">
        <v>14901</v>
      </c>
      <c r="C26" s="144">
        <v>116</v>
      </c>
      <c r="D26" s="402">
        <v>0.78457896516739933</v>
      </c>
      <c r="E26" s="403">
        <v>-400</v>
      </c>
      <c r="F26" s="402">
        <v>-2.6142082216848572</v>
      </c>
    </row>
    <row r="27" spans="1:6" s="32" customFormat="1" ht="15.75" customHeight="1" x14ac:dyDescent="0.2"/>
    <row r="28" spans="1:6" ht="9.9499999999999993" customHeight="1" x14ac:dyDescent="0.2">
      <c r="A28" s="125"/>
      <c r="B28" s="125"/>
      <c r="C28" s="125"/>
      <c r="D28" s="125"/>
      <c r="E28" s="125"/>
      <c r="F28" s="125"/>
    </row>
    <row r="29" spans="1:6" x14ac:dyDescent="0.2">
      <c r="A29" s="66" t="s">
        <v>135</v>
      </c>
    </row>
    <row r="30" spans="1:6" s="85" customFormat="1" ht="12.75" x14ac:dyDescent="0.2">
      <c r="B30" s="66"/>
      <c r="C30" s="66"/>
      <c r="D30" s="66"/>
    </row>
    <row r="31" spans="1:6" s="85" customFormat="1" ht="12.75" x14ac:dyDescent="0.2">
      <c r="A31" s="66"/>
      <c r="B31" s="66"/>
      <c r="D31" s="87"/>
    </row>
    <row r="48" spans="2:2" x14ac:dyDescent="0.2">
      <c r="B48" s="105"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4"/>
    <col min="2" max="2" width="12.7109375" style="214" customWidth="1"/>
    <col min="3" max="16384" width="11.42578125" style="214"/>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4" t="s">
        <v>647</v>
      </c>
    </row>
    <row r="43" spans="1:6" x14ac:dyDescent="0.25">
      <c r="C43" s="214" t="s">
        <v>648</v>
      </c>
    </row>
    <row r="44" spans="1:6" x14ac:dyDescent="0.25">
      <c r="F44" s="214" t="s">
        <v>649</v>
      </c>
    </row>
    <row r="45" spans="1:6" x14ac:dyDescent="0.25">
      <c r="A45" s="404" t="s">
        <v>650</v>
      </c>
    </row>
    <row r="47" spans="1:6" x14ac:dyDescent="0.25">
      <c r="C47" s="214" t="s">
        <v>651</v>
      </c>
    </row>
    <row r="48" spans="1:6" x14ac:dyDescent="0.25">
      <c r="C48" s="214" t="s">
        <v>652</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2023-03-02T12:29:16Z</dcterms:created>
  <dcterms:modified xsi:type="dcterms:W3CDTF">2023-03-02T12:32:37Z</dcterms:modified>
</cp:coreProperties>
</file>